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drawings/drawing4.xml" ContentType="application/vnd.openxmlformats-officedocument.drawing+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charts/chart1.xml" ContentType="application/vnd.openxmlformats-officedocument.drawingml.chart+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drawings/drawing5.xml" ContentType="application/vnd.openxmlformats-officedocument.drawing+xml"/>
  <Override PartName="/xl/tables/table13.xml" ContentType="application/vnd.openxmlformats-officedocument.spreadsheetml.table+xml"/>
  <Override PartName="/xl/charts/chart2.xml" ContentType="application/vnd.openxmlformats-officedocument.drawingml.chart+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123"/>
  <workbookPr filterPrivacy="1" codeName="ЭтаКнига"/>
  <xr:revisionPtr revIDLastSave="0" documentId="13_ncr:1_{60D48BAC-1609-A841-9925-4580B2E299C7}" xr6:coauthVersionLast="40" xr6:coauthVersionMax="40" xr10:uidLastSave="{00000000-0000-0000-0000-000000000000}"/>
  <bookViews>
    <workbookView xWindow="0" yWindow="460" windowWidth="29140" windowHeight="16120" tabRatio="841" xr2:uid="{00000000-000D-0000-FFFF-FFFF00000000}"/>
  </bookViews>
  <sheets>
    <sheet name="Титульный лист" sheetId="49" r:id="rId1"/>
    <sheet name="Вводная" sheetId="51" r:id="rId2"/>
    <sheet name="Справочник по формам колб" sheetId="50" r:id="rId3"/>
    <sheet name="База моделей" sheetId="2" r:id="rId4"/>
    <sheet name="База Средние цены" sheetId="61" r:id="rId5"/>
    <sheet name="Выводы" sheetId="60" r:id="rId6"/>
    <sheet name="ТОП LED" sheetId="37" r:id="rId7"/>
    <sheet name="ТОП накал" sheetId="58" r:id="rId8"/>
    <sheet name="ТОП галоген" sheetId="59" r:id="rId9"/>
    <sheet name="ТОП LED Филамент" sheetId="54" r:id="rId10"/>
    <sheet name="ТОП LED Цвет.температура" sheetId="57" r:id="rId11"/>
    <sheet name="Светодиодные" sheetId="18" r:id="rId12"/>
    <sheet name="Цвет температура" sheetId="46" r:id="rId13"/>
    <sheet name="Филамент" sheetId="45" r:id="rId14"/>
    <sheet name="Накаливание" sheetId="40" r:id="rId15"/>
    <sheet name="Галогенные" sheetId="36" r:id="rId16"/>
    <sheet name="КЛЛ" sheetId="39" r:id="rId17"/>
    <sheet name="Замещение свод" sheetId="47" r:id="rId18"/>
  </sheets>
  <calcPr calcId="191029"/>
  <pivotCaches>
    <pivotCache cacheId="0" r:id="rId19"/>
  </pivotCaches>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G33" i="37" l="1"/>
  <c r="B18" i="54"/>
  <c r="G40" i="54"/>
  <c r="C18" i="54"/>
  <c r="C14" i="59"/>
  <c r="B14" i="59"/>
  <c r="C16" i="58"/>
  <c r="B16" i="58"/>
  <c r="F40" i="54"/>
  <c r="F29" i="59"/>
  <c r="B23" i="57"/>
  <c r="F55" i="37"/>
  <c r="F45" i="37"/>
  <c r="F33" i="37"/>
  <c r="B12" i="37"/>
  <c r="G55" i="37"/>
  <c r="G29" i="59"/>
  <c r="G35" i="58"/>
  <c r="F35" i="58"/>
  <c r="C23" i="57"/>
  <c r="G45" i="37"/>
</calcChain>
</file>

<file path=xl/sharedStrings.xml><?xml version="1.0" encoding="utf-8"?>
<sst xmlns="http://schemas.openxmlformats.org/spreadsheetml/2006/main" count="5809" uniqueCount="2020">
  <si>
    <t>Бренд</t>
  </si>
  <si>
    <t>Тип источника света</t>
  </si>
  <si>
    <t>Мощность, Вт</t>
  </si>
  <si>
    <t>Световой поток, Лм</t>
  </si>
  <si>
    <t>Цоколь</t>
  </si>
  <si>
    <t>Тип колбы</t>
  </si>
  <si>
    <t>Филамент</t>
  </si>
  <si>
    <t>Количество</t>
  </si>
  <si>
    <t>Светодиодные (LED)</t>
  </si>
  <si>
    <t>Галогенные (Halogen)</t>
  </si>
  <si>
    <t>Лампы накаливания (Incandescent)</t>
  </si>
  <si>
    <t>ASD</t>
  </si>
  <si>
    <t>G4</t>
  </si>
  <si>
    <t>JC</t>
  </si>
  <si>
    <t>GU5.3</t>
  </si>
  <si>
    <t>MR</t>
  </si>
  <si>
    <t>R</t>
  </si>
  <si>
    <t>E14</t>
  </si>
  <si>
    <t>G</t>
  </si>
  <si>
    <t>E27</t>
  </si>
  <si>
    <t>C</t>
  </si>
  <si>
    <t>A</t>
  </si>
  <si>
    <t>G13</t>
  </si>
  <si>
    <t>T8</t>
  </si>
  <si>
    <t>GX53</t>
  </si>
  <si>
    <t>Tablet</t>
  </si>
  <si>
    <t>GU10</t>
  </si>
  <si>
    <t>Да</t>
  </si>
  <si>
    <t>T</t>
  </si>
  <si>
    <t>E40</t>
  </si>
  <si>
    <t>CA</t>
  </si>
  <si>
    <t>Bellight</t>
  </si>
  <si>
    <t>CF</t>
  </si>
  <si>
    <t>Люминесцентные двухцокольные (FL)</t>
  </si>
  <si>
    <t>Camelion</t>
  </si>
  <si>
    <t>R7s</t>
  </si>
  <si>
    <t>G6.35</t>
  </si>
  <si>
    <t>GU4</t>
  </si>
  <si>
    <t>R7S</t>
  </si>
  <si>
    <t>G9</t>
  </si>
  <si>
    <t>PAR</t>
  </si>
  <si>
    <t>T Coil</t>
  </si>
  <si>
    <t>G23</t>
  </si>
  <si>
    <t>Tube</t>
  </si>
  <si>
    <t>2G7</t>
  </si>
  <si>
    <t>GY10q</t>
  </si>
  <si>
    <t>G5</t>
  </si>
  <si>
    <t>Ecola</t>
  </si>
  <si>
    <t>Corn</t>
  </si>
  <si>
    <t>F78</t>
  </si>
  <si>
    <t>Ergolux</t>
  </si>
  <si>
    <t>Gauss</t>
  </si>
  <si>
    <t>F118</t>
  </si>
  <si>
    <t>GY6.35</t>
  </si>
  <si>
    <t>ST</t>
  </si>
  <si>
    <t>IEK</t>
  </si>
  <si>
    <t>G12</t>
  </si>
  <si>
    <t>In-home</t>
  </si>
  <si>
    <t>Jazzway</t>
  </si>
  <si>
    <t>G53</t>
  </si>
  <si>
    <t>Kosmos</t>
  </si>
  <si>
    <t>Leek</t>
  </si>
  <si>
    <t>Navigator</t>
  </si>
  <si>
    <t>G24d</t>
  </si>
  <si>
    <t>G24q</t>
  </si>
  <si>
    <t>Osram</t>
  </si>
  <si>
    <t>2G11</t>
  </si>
  <si>
    <t>B</t>
  </si>
  <si>
    <t>PL</t>
  </si>
  <si>
    <t>2S14S</t>
  </si>
  <si>
    <t>Philips</t>
  </si>
  <si>
    <t>REV</t>
  </si>
  <si>
    <t>Smartbuy</t>
  </si>
  <si>
    <t>Uniel</t>
  </si>
  <si>
    <t>Varton</t>
  </si>
  <si>
    <t>Wolta</t>
  </si>
  <si>
    <t>Включай</t>
  </si>
  <si>
    <t>Онлайт</t>
  </si>
  <si>
    <t>Прочие</t>
  </si>
  <si>
    <t>СТАРТ</t>
  </si>
  <si>
    <t>Эра</t>
  </si>
  <si>
    <t>Базовый артикул</t>
  </si>
  <si>
    <t>Артикул</t>
  </si>
  <si>
    <t>4690612001715</t>
  </si>
  <si>
    <t>4690612002101</t>
  </si>
  <si>
    <t>4690612011967</t>
  </si>
  <si>
    <t>4690612012094</t>
  </si>
  <si>
    <t>Б 230-40-5 Е27</t>
  </si>
  <si>
    <t>ДС 230-40 Е14</t>
  </si>
  <si>
    <t>ДС 230-60 Е14</t>
  </si>
  <si>
    <t>ДСМТ 230-40 Е14</t>
  </si>
  <si>
    <t>ДСМТ 230-60 Е14</t>
  </si>
  <si>
    <t>10951</t>
  </si>
  <si>
    <t>11283</t>
  </si>
  <si>
    <t>11286</t>
  </si>
  <si>
    <t>11376</t>
  </si>
  <si>
    <t>11419</t>
  </si>
  <si>
    <t>11421</t>
  </si>
  <si>
    <t>11660</t>
  </si>
  <si>
    <t>11983</t>
  </si>
  <si>
    <t>11989</t>
  </si>
  <si>
    <t>11991</t>
  </si>
  <si>
    <t>11992</t>
  </si>
  <si>
    <t>12028</t>
  </si>
  <si>
    <t>12030</t>
  </si>
  <si>
    <t>12035</t>
  </si>
  <si>
    <t>12044</t>
  </si>
  <si>
    <t>12045</t>
  </si>
  <si>
    <t>12046</t>
  </si>
  <si>
    <t>12070</t>
  </si>
  <si>
    <t>12072</t>
  </si>
  <si>
    <t>12077</t>
  </si>
  <si>
    <t>12078</t>
  </si>
  <si>
    <t>12308</t>
  </si>
  <si>
    <t>12309</t>
  </si>
  <si>
    <t>1955</t>
  </si>
  <si>
    <t>2937</t>
  </si>
  <si>
    <t>3059</t>
  </si>
  <si>
    <t>8975</t>
  </si>
  <si>
    <t>8977</t>
  </si>
  <si>
    <t>8978</t>
  </si>
  <si>
    <t>9864</t>
  </si>
  <si>
    <t>D7KD12ELC</t>
  </si>
  <si>
    <t>LLE30-23-011-2700</t>
  </si>
  <si>
    <t>LLE30-23-011-4000</t>
  </si>
  <si>
    <t>LLE-A60-11-230-30-E27</t>
  </si>
  <si>
    <t>LLE-A60-11-230-40-E27</t>
  </si>
  <si>
    <t>LLE-A60-7-230-30-E27</t>
  </si>
  <si>
    <t>LLE-A60-7-230-40-E27</t>
  </si>
  <si>
    <t>LLE-A60-9-230-30-E27</t>
  </si>
  <si>
    <t>LLE-A60-9-230-40-E27</t>
  </si>
  <si>
    <t>LLE-C35-5-230-30-E27</t>
  </si>
  <si>
    <t>LLE-C35-5-230-40-E27</t>
  </si>
  <si>
    <t>LLE-G45-3-230-30-E27</t>
  </si>
  <si>
    <t>LLE-G45-3-230-40-E27</t>
  </si>
  <si>
    <t>LLE-G45-5-230-30-E27</t>
  </si>
  <si>
    <t>LLE-G45-5-230-40-E27</t>
  </si>
  <si>
    <t>LLE-G45-7-230-30-E27</t>
  </si>
  <si>
    <t>LLE-G45-7-230-40-E27</t>
  </si>
  <si>
    <t>LLEP25-27-015-4000-T3</t>
  </si>
  <si>
    <t>LLEP25-27-020-2700-T3</t>
  </si>
  <si>
    <t>LLE-R63-8-230-40-E27</t>
  </si>
  <si>
    <t>LN-G45-40-E27-FR</t>
  </si>
  <si>
    <t>4690612007687</t>
  </si>
  <si>
    <t>4690612007717</t>
  </si>
  <si>
    <t>4690612008042</t>
  </si>
  <si>
    <t>4690612008059</t>
  </si>
  <si>
    <t>4690612008097</t>
  </si>
  <si>
    <t>LED 6.5W CN E2745</t>
  </si>
  <si>
    <t>LED 6.5W GL45 E2745</t>
  </si>
  <si>
    <t>LkecLED15wA60E2730</t>
  </si>
  <si>
    <t>Lksm_LED13wA60E2745</t>
  </si>
  <si>
    <t>LksmHWLED30WE2765</t>
  </si>
  <si>
    <t>LksmHWLED40WE2765</t>
  </si>
  <si>
    <t>LksmHWLED50WE2765</t>
  </si>
  <si>
    <t>LE010502-0129</t>
  </si>
  <si>
    <t>LE010502-0130</t>
  </si>
  <si>
    <t>LE010502-0170</t>
  </si>
  <si>
    <t>17972885</t>
  </si>
  <si>
    <t>17972877</t>
  </si>
  <si>
    <t>4008321703552</t>
  </si>
  <si>
    <t>4008321703576</t>
  </si>
  <si>
    <t>4050300003924</t>
  </si>
  <si>
    <t>4050300004204</t>
  </si>
  <si>
    <t>4050300272511</t>
  </si>
  <si>
    <t>4050300272795</t>
  </si>
  <si>
    <t>4050300308050</t>
  </si>
  <si>
    <t>4050300335032</t>
  </si>
  <si>
    <t>4050300335162</t>
  </si>
  <si>
    <t>4050300428734</t>
  </si>
  <si>
    <t>4052899180482</t>
  </si>
  <si>
    <t>4052899180529</t>
  </si>
  <si>
    <t>4052899182240</t>
  </si>
  <si>
    <t>4052899182264</t>
  </si>
  <si>
    <t>4052899959125</t>
  </si>
  <si>
    <t>4052899960909</t>
  </si>
  <si>
    <t>4052899961654</t>
  </si>
  <si>
    <t>4052899961661</t>
  </si>
  <si>
    <t>4052899961890</t>
  </si>
  <si>
    <t>4052899972360</t>
  </si>
  <si>
    <t>32262 7</t>
  </si>
  <si>
    <t>32263 4</t>
  </si>
  <si>
    <t>32264 1</t>
  </si>
  <si>
    <t>32265 8</t>
  </si>
  <si>
    <t>32266 5</t>
  </si>
  <si>
    <t>32267 2</t>
  </si>
  <si>
    <t>32268 9</t>
  </si>
  <si>
    <t>32273 3</t>
  </si>
  <si>
    <t>32336 5</t>
  </si>
  <si>
    <t>32337 2</t>
  </si>
  <si>
    <t>32342 6</t>
  </si>
  <si>
    <t>32343 3</t>
  </si>
  <si>
    <t>32344 0</t>
  </si>
  <si>
    <t>32345 7</t>
  </si>
  <si>
    <t>32346 4</t>
  </si>
  <si>
    <t>32347 1</t>
  </si>
  <si>
    <t>32348 8</t>
  </si>
  <si>
    <t>32379 2</t>
  </si>
  <si>
    <t>32380 8</t>
  </si>
  <si>
    <t>13592615</t>
  </si>
  <si>
    <t>13592682</t>
  </si>
  <si>
    <t>13592885</t>
  </si>
  <si>
    <t>13593140</t>
  </si>
  <si>
    <t>13593191</t>
  </si>
  <si>
    <t>13593300</t>
  </si>
  <si>
    <t>13593407</t>
  </si>
  <si>
    <t>13593546</t>
  </si>
  <si>
    <t>13593589</t>
  </si>
  <si>
    <t>14098344</t>
  </si>
  <si>
    <t>17972666</t>
  </si>
  <si>
    <t>17973036</t>
  </si>
  <si>
    <t>17973079</t>
  </si>
  <si>
    <t>17973087</t>
  </si>
  <si>
    <t>SBL-C37-07-60K-E27</t>
  </si>
  <si>
    <t>SBLC37-8_5-60K-E27</t>
  </si>
  <si>
    <t>SBL-G45-8_5-30K-E27</t>
  </si>
  <si>
    <t>SBL-R63-08-40K-E27</t>
  </si>
  <si>
    <t>SBL-R63-08-60K-E27</t>
  </si>
  <si>
    <t>JCDR</t>
  </si>
  <si>
    <t>LED OPTI A60-15W-E27-W</t>
  </si>
  <si>
    <t>71626</t>
  </si>
  <si>
    <t>71627</t>
  </si>
  <si>
    <t>71629</t>
  </si>
  <si>
    <t>71630</t>
  </si>
  <si>
    <t>71631</t>
  </si>
  <si>
    <t>71633</t>
  </si>
  <si>
    <t>71634</t>
  </si>
  <si>
    <t>71635</t>
  </si>
  <si>
    <t>71641</t>
  </si>
  <si>
    <t>71645</t>
  </si>
  <si>
    <t>71646</t>
  </si>
  <si>
    <t>71647</t>
  </si>
  <si>
    <t>71648</t>
  </si>
  <si>
    <t>71649</t>
  </si>
  <si>
    <t>71650</t>
  </si>
  <si>
    <t>71653</t>
  </si>
  <si>
    <t>71654</t>
  </si>
  <si>
    <t>71655</t>
  </si>
  <si>
    <t>(пусто)</t>
  </si>
  <si>
    <t>9964364</t>
  </si>
  <si>
    <t>9964366</t>
  </si>
  <si>
    <t>9968059</t>
  </si>
  <si>
    <t>9981550</t>
  </si>
  <si>
    <t>Доля</t>
  </si>
  <si>
    <t>Нет</t>
  </si>
  <si>
    <t xml:space="preserve"> Количество</t>
  </si>
  <si>
    <t>4008321545824</t>
  </si>
  <si>
    <t>4050300004181</t>
  </si>
  <si>
    <t>Бренды для анализа</t>
  </si>
  <si>
    <t>Светодиодные</t>
  </si>
  <si>
    <t>Колба</t>
  </si>
  <si>
    <t>Мощность</t>
  </si>
  <si>
    <t>Итог</t>
  </si>
  <si>
    <t>+7 985 997 28 87</t>
  </si>
  <si>
    <t>info@lbconsulting.ru</t>
  </si>
  <si>
    <t>www.lbconsulting.ru</t>
  </si>
  <si>
    <t>Итого</t>
  </si>
  <si>
    <t>Галогенные</t>
  </si>
  <si>
    <t>Лампы накаливания</t>
  </si>
  <si>
    <t xml:space="preserve">1. </t>
  </si>
  <si>
    <t>Методология</t>
  </si>
  <si>
    <t xml:space="preserve">E14, E27 </t>
  </si>
  <si>
    <t>Эдисон</t>
  </si>
  <si>
    <t>Лампы накаливания (Incandescent),  
Светодиодные (LED)</t>
  </si>
  <si>
    <t>G10Q, 2GX13</t>
  </si>
  <si>
    <t>Кольцевые</t>
  </si>
  <si>
    <t>Circle (она же T9)</t>
  </si>
  <si>
    <t>G5, G13</t>
  </si>
  <si>
    <t>Трубчатые</t>
  </si>
  <si>
    <t>T2
T4
T5 (16мм)
T8 (26мм)</t>
  </si>
  <si>
    <t>Люминесцентные двухцокольные (FL), 
Светодиодные (LED)</t>
  </si>
  <si>
    <t>HW, Цилиндрические</t>
  </si>
  <si>
    <t>Трубчатые, Цилиндрические</t>
  </si>
  <si>
    <t>Twist, Спираль, SP</t>
  </si>
  <si>
    <t>КЛЛ</t>
  </si>
  <si>
    <t>Светодиодные (LED), Галогенные (Halogen)</t>
  </si>
  <si>
    <t>GU4, GU5.3, GU10</t>
  </si>
  <si>
    <t>G9, G4</t>
  </si>
  <si>
    <t>Капсула</t>
  </si>
  <si>
    <t>E27, E14, G24d</t>
  </si>
  <si>
    <t>2-х, 3-х дуговые, 2U, 3U</t>
  </si>
  <si>
    <t>Таблетка, Плоский цилиндр</t>
  </si>
  <si>
    <t>E27, E14</t>
  </si>
  <si>
    <t>Reflector, Грибок</t>
  </si>
  <si>
    <t>Globe, Шар</t>
  </si>
  <si>
    <t>E, ED, ER</t>
  </si>
  <si>
    <t>Кукуруза</t>
  </si>
  <si>
    <t>Витая свеча</t>
  </si>
  <si>
    <t>Галогенные (Halogen),
Лампы накаливания (Incandescent),  
Светодиодные (LED)</t>
  </si>
  <si>
    <t>Свеча на ветру, Tailed</t>
  </si>
  <si>
    <t>Свеча, Коническая</t>
  </si>
  <si>
    <t>BT</t>
  </si>
  <si>
    <t>Bilget</t>
  </si>
  <si>
    <t>Грушевидные, Груша</t>
  </si>
  <si>
    <t>Основной цоколь</t>
  </si>
  <si>
    <t>Изображение</t>
  </si>
  <si>
    <t xml:space="preserve">Альтернативное название </t>
  </si>
  <si>
    <t>Название типа лампы в справочнике</t>
  </si>
  <si>
    <t>Основной тип источника света</t>
  </si>
  <si>
    <t>Цветовая температура</t>
  </si>
  <si>
    <t>Количество, штук</t>
  </si>
  <si>
    <t>Доля в общем объеме импорта</t>
  </si>
  <si>
    <t>Доля в филаменте</t>
  </si>
  <si>
    <t>ТОП-модели</t>
  </si>
  <si>
    <t>Структура объема импорта светодиодных ламп по цветовой температуре</t>
  </si>
  <si>
    <t>ООО «Лайтинг Бизнес Консалтинг» использует собственную методологию и проприетарное программное обеспечение  для анализа данных ВЭД и определения назначения и моделей импортируемых ламп по следующим кодам ТН ВЭД:</t>
  </si>
  <si>
    <t>Количество, тыс.штук</t>
  </si>
  <si>
    <t>Выводы. Светодиодные лампы</t>
  </si>
  <si>
    <t>Выводы. Лампы накаливания</t>
  </si>
  <si>
    <t>Выводы. Галогенные лампы</t>
  </si>
  <si>
    <t>Цоколь / Колба / Мощность</t>
  </si>
  <si>
    <t>Бренд / Модель</t>
  </si>
  <si>
    <t>№</t>
  </si>
  <si>
    <t>2. ТОП-10 популярных моделей светодиодных ламп:</t>
  </si>
  <si>
    <t>6. ТОП-5 популярных моделей филаментных светодиодных ламп:</t>
  </si>
  <si>
    <t>8. ТОП характеристик ламп других типов для замены светодиодными:</t>
  </si>
  <si>
    <t>2. ТОП-5 популярных моделей ламп накаливания:</t>
  </si>
  <si>
    <t>3. Прямой замены для ламп накаливания нет, но возможно постепенное замещение светодиодными лампами</t>
  </si>
  <si>
    <t>4. Декоративные лампы накаливания постепенно будут замещены на филаментные светодиодные лампы</t>
  </si>
  <si>
    <t>ТОП-модели. Цоколь E27</t>
  </si>
  <si>
    <t>ТОП-модели. Цоколь E14</t>
  </si>
  <si>
    <t>ID</t>
  </si>
  <si>
    <t>Дата выпуска</t>
  </si>
  <si>
    <t xml:space="preserve">2. </t>
  </si>
  <si>
    <t>Итого:</t>
  </si>
  <si>
    <t>G10</t>
  </si>
  <si>
    <t>ТОП-модели. Прочие цоколи</t>
  </si>
  <si>
    <t>Доля в объеме цоколя</t>
  </si>
  <si>
    <t>2. ТОП-3 популярных моделей галогенных ламп:</t>
  </si>
  <si>
    <t>Список ключевых брендов*, имеющих классификаторы ламп:</t>
  </si>
  <si>
    <r>
      <t>*</t>
    </r>
    <r>
      <rPr>
        <i/>
        <u/>
        <sz val="11"/>
        <color theme="1"/>
        <rFont val="Calibri"/>
        <family val="2"/>
        <charset val="204"/>
        <scheme val="minor"/>
      </rPr>
      <t>Ключевые бренды</t>
    </r>
    <r>
      <rPr>
        <i/>
        <sz val="11"/>
        <color theme="1"/>
        <rFont val="Calibri"/>
        <family val="2"/>
        <charset val="204"/>
        <scheme val="minor"/>
      </rPr>
      <t xml:space="preserve"> – это торговые марки компаний-импортеров, под которыми осуществляется наибольший по объему ввоз ламп общего освещения в РФ.</t>
    </r>
  </si>
  <si>
    <t>2939</t>
  </si>
  <si>
    <t>2935</t>
  </si>
  <si>
    <t>4050300465708</t>
  </si>
  <si>
    <t>4050300335087</t>
  </si>
  <si>
    <t>4050300428659</t>
  </si>
  <si>
    <t>1957</t>
  </si>
  <si>
    <t>4050300010717</t>
  </si>
  <si>
    <t>4050300308081</t>
  </si>
  <si>
    <t>ICKPA</t>
  </si>
  <si>
    <t>4052899182332</t>
  </si>
  <si>
    <t>4052899182356</t>
  </si>
  <si>
    <t>5306234</t>
  </si>
  <si>
    <t>5206231</t>
  </si>
  <si>
    <t>5306220</t>
  </si>
  <si>
    <t>Лисма</t>
  </si>
  <si>
    <t>8969</t>
  </si>
  <si>
    <t>8973</t>
  </si>
  <si>
    <t>8970</t>
  </si>
  <si>
    <t>9871</t>
  </si>
  <si>
    <t>9870</t>
  </si>
  <si>
    <t>11279</t>
  </si>
  <si>
    <t>8974</t>
  </si>
  <si>
    <t>8968</t>
  </si>
  <si>
    <t>8972</t>
  </si>
  <si>
    <t>11278</t>
  </si>
  <si>
    <t>5206137</t>
  </si>
  <si>
    <t>5206320</t>
  </si>
  <si>
    <t>5206333</t>
  </si>
  <si>
    <t>5106039</t>
  </si>
  <si>
    <t>5506227</t>
  </si>
  <si>
    <t>5106038</t>
  </si>
  <si>
    <t>5206334</t>
  </si>
  <si>
    <t>5306022</t>
  </si>
  <si>
    <t>5400020</t>
  </si>
  <si>
    <t>5506216</t>
  </si>
  <si>
    <t>8971</t>
  </si>
  <si>
    <t>9866</t>
  </si>
  <si>
    <t>GX24d</t>
  </si>
  <si>
    <t>LLE25-27-011-2700-T2</t>
  </si>
  <si>
    <t>25S45GL8E14</t>
  </si>
  <si>
    <t>25S45GL8E27</t>
  </si>
  <si>
    <t>9968059 new</t>
  </si>
  <si>
    <t>9969859</t>
  </si>
  <si>
    <t>9969861</t>
  </si>
  <si>
    <t>23229</t>
  </si>
  <si>
    <t>LLE-C35-7-230-30-E14</t>
  </si>
  <si>
    <t>LLE-C35-7-230-30-E27</t>
  </si>
  <si>
    <t>LLE-C35-7-230-40-E27</t>
  </si>
  <si>
    <t>LLE-CB35-5-230-40-E27</t>
  </si>
  <si>
    <t>LLE-CB35-7-230-40-E27</t>
  </si>
  <si>
    <t>25Y45GL8E27</t>
  </si>
  <si>
    <t>S14d</t>
  </si>
  <si>
    <t>S14s</t>
  </si>
  <si>
    <t>11931</t>
  </si>
  <si>
    <t>11933</t>
  </si>
  <si>
    <t>12036</t>
  </si>
  <si>
    <t>11661</t>
  </si>
  <si>
    <t>12653</t>
  </si>
  <si>
    <t>VKL Electric</t>
  </si>
  <si>
    <t>LKECLED7.5WGL45E2730</t>
  </si>
  <si>
    <t>LED 7.5W GL45 E2745</t>
  </si>
  <si>
    <t>LED 7.5W CN E2745</t>
  </si>
  <si>
    <t>LED 7.5W CN E2730</t>
  </si>
  <si>
    <t>LED 7.5W CW E2745</t>
  </si>
  <si>
    <t>11254</t>
  </si>
  <si>
    <t>4052899961166</t>
  </si>
  <si>
    <t>4052899959217</t>
  </si>
  <si>
    <t>25S60BL15E27</t>
  </si>
  <si>
    <t>23225</t>
  </si>
  <si>
    <t>23239</t>
  </si>
  <si>
    <t>12043</t>
  </si>
  <si>
    <t>SBL-A60-11-60K-E27</t>
  </si>
  <si>
    <t>SBL-A60-13-60K-E27</t>
  </si>
  <si>
    <t>23220</t>
  </si>
  <si>
    <t>23219</t>
  </si>
  <si>
    <t>4052899963597</t>
  </si>
  <si>
    <t>11942</t>
  </si>
  <si>
    <t>11374</t>
  </si>
  <si>
    <t>11944</t>
  </si>
  <si>
    <t>11284</t>
  </si>
  <si>
    <t>LLE-A60-15-230-30-E27</t>
  </si>
  <si>
    <t>LLE-A60-15-230-40-E27</t>
  </si>
  <si>
    <t>LLE-A60-20-230-40-E27</t>
  </si>
  <si>
    <t>LLE-A60-20-230-30-E27</t>
  </si>
  <si>
    <t>LED A60 12W 4000K</t>
  </si>
  <si>
    <t>LED A60 10W 4000K</t>
  </si>
  <si>
    <t>LED A60 8W 4000K</t>
  </si>
  <si>
    <t>4052899962095</t>
  </si>
  <si>
    <t>4052899962071</t>
  </si>
  <si>
    <t>LED A60 6W 4000K</t>
  </si>
  <si>
    <t>LE010501-0038</t>
  </si>
  <si>
    <t>LE010501-0039</t>
  </si>
  <si>
    <t>LE010507-0011</t>
  </si>
  <si>
    <t>LLE-R63-8-230-30-E27</t>
  </si>
  <si>
    <t>LE010501-0053</t>
  </si>
  <si>
    <t>LE010502-0169</t>
  </si>
  <si>
    <t>4050300428697</t>
  </si>
  <si>
    <t>61129</t>
  </si>
  <si>
    <t>61138</t>
  </si>
  <si>
    <t>61140</t>
  </si>
  <si>
    <t>61141</t>
  </si>
  <si>
    <t>SBL-HP-30-65K-E27</t>
  </si>
  <si>
    <t>SBL-G45-05-40K-E27</t>
  </si>
  <si>
    <t>SBL-G45-07-30K-E27</t>
  </si>
  <si>
    <t>SBL-G45-07-40K-E27</t>
  </si>
  <si>
    <t>SBL-C37-05-40K-E27</t>
  </si>
  <si>
    <t>61124</t>
  </si>
  <si>
    <t>61122</t>
  </si>
  <si>
    <t>61123</t>
  </si>
  <si>
    <t>SBL-C37FCan-05-40K-E14</t>
  </si>
  <si>
    <t>4052899972773</t>
  </si>
  <si>
    <t>4052899961777</t>
  </si>
  <si>
    <t>4690612001678</t>
  </si>
  <si>
    <t>SBL-HP-50-65K-E27</t>
  </si>
  <si>
    <t>SBL-HP-30-4K-E27</t>
  </si>
  <si>
    <t>SBL-HP-50-4K-E27</t>
  </si>
  <si>
    <t>61130</t>
  </si>
  <si>
    <t>61137</t>
  </si>
  <si>
    <t>Б0017224</t>
  </si>
  <si>
    <t>SBL-A60-15-60K-E27</t>
  </si>
  <si>
    <t>SBL-A80-20-60K-E27</t>
  </si>
  <si>
    <t>4052899961913</t>
  </si>
  <si>
    <t>12389</t>
  </si>
  <si>
    <t>12390</t>
  </si>
  <si>
    <t>12394</t>
  </si>
  <si>
    <t>11990</t>
  </si>
  <si>
    <t>11946</t>
  </si>
  <si>
    <t>12392</t>
  </si>
  <si>
    <t>11948</t>
  </si>
  <si>
    <t>LE A65 LED 18W 4K E27</t>
  </si>
  <si>
    <t>LE A65 LED 18W 6K E27</t>
  </si>
  <si>
    <t>4050300308029</t>
  </si>
  <si>
    <t>4052899973404</t>
  </si>
  <si>
    <t>61150</t>
  </si>
  <si>
    <t>61158</t>
  </si>
  <si>
    <t>61151</t>
  </si>
  <si>
    <t>61157</t>
  </si>
  <si>
    <t>4690612007618</t>
  </si>
  <si>
    <t>61159</t>
  </si>
  <si>
    <t>32359 4</t>
  </si>
  <si>
    <t>32404 1</t>
  </si>
  <si>
    <t>32405 8</t>
  </si>
  <si>
    <t>32408 9</t>
  </si>
  <si>
    <t>32409 6</t>
  </si>
  <si>
    <t>4052899971646</t>
  </si>
  <si>
    <t>LED20WA65E2730</t>
  </si>
  <si>
    <t>LED20WA65E2745</t>
  </si>
  <si>
    <t>4052899971530</t>
  </si>
  <si>
    <t>4050300004020</t>
  </si>
  <si>
    <t>D7SD15ELY</t>
  </si>
  <si>
    <t>G5.3</t>
  </si>
  <si>
    <t>LE010501-0027</t>
  </si>
  <si>
    <t>G10Q</t>
  </si>
  <si>
    <t>4008321393869</t>
  </si>
  <si>
    <t>4008321928078</t>
  </si>
  <si>
    <t>4008321207715</t>
  </si>
  <si>
    <t>4050300004174</t>
  </si>
  <si>
    <t>4008321945198</t>
  </si>
  <si>
    <t>4052899181076</t>
  </si>
  <si>
    <t>4050300338484</t>
  </si>
  <si>
    <t>4008321200389</t>
  </si>
  <si>
    <t>4050300516653</t>
  </si>
  <si>
    <t>4050300065052</t>
  </si>
  <si>
    <t>4052899961807</t>
  </si>
  <si>
    <t>LEDGLSE27 10W40</t>
  </si>
  <si>
    <t>LEDGLSE27 16W27</t>
  </si>
  <si>
    <t>ECO LEDGLSE27 15W 30</t>
  </si>
  <si>
    <t>ECO LEDGLSE27 15W 40</t>
  </si>
  <si>
    <t>ДRДЗ БЛ 230-30-6 Е14</t>
  </si>
  <si>
    <t>ДRДЗ БЛ 230-40-2 Е14</t>
  </si>
  <si>
    <t>ДRДЗ БЛ 230-40-3 Е27</t>
  </si>
  <si>
    <t>ДRДЗ БЛ 230-60-3</t>
  </si>
  <si>
    <t>LED LAMP A60 8W 4000K E27</t>
  </si>
  <si>
    <t>LED LAMP C37 5W 4000K E27</t>
  </si>
  <si>
    <t>LED LAMP G45 5W 4000K E27</t>
  </si>
  <si>
    <t>LED LAMP G45 7W 4000K E27</t>
  </si>
  <si>
    <t>LE010501-0071</t>
  </si>
  <si>
    <t>LE CK LED 7W 3K E27</t>
  </si>
  <si>
    <t>4690612006994</t>
  </si>
  <si>
    <t>2G10</t>
  </si>
  <si>
    <t>4008321393845</t>
  </si>
  <si>
    <t>4008321928955</t>
  </si>
  <si>
    <t>4008321202673</t>
  </si>
  <si>
    <t>4008321202697</t>
  </si>
  <si>
    <t>4008321632197</t>
  </si>
  <si>
    <t>G22</t>
  </si>
  <si>
    <t>4052899015463</t>
  </si>
  <si>
    <t>GY9.5</t>
  </si>
  <si>
    <t>4008321928092</t>
  </si>
  <si>
    <t>4008321207692</t>
  </si>
  <si>
    <t>4008321945372</t>
  </si>
  <si>
    <t>4008321200402</t>
  </si>
  <si>
    <t>4008321200440</t>
  </si>
  <si>
    <t>4050300620183</t>
  </si>
  <si>
    <t>4008321201799</t>
  </si>
  <si>
    <t>4050300309637</t>
  </si>
  <si>
    <t>Lksm_LED11wA60E2730</t>
  </si>
  <si>
    <t>LkecLED15wA60E2745</t>
  </si>
  <si>
    <t>Lksm_LED11wA60E2745</t>
  </si>
  <si>
    <t>4058075808683</t>
  </si>
  <si>
    <t>4052899015449</t>
  </si>
  <si>
    <t>Lksm_LED7wCNE2730</t>
  </si>
  <si>
    <t>Lksm_LED7wCNE2745</t>
  </si>
  <si>
    <t>4008321393883</t>
  </si>
  <si>
    <t>4008321393760</t>
  </si>
  <si>
    <t>B15d</t>
  </si>
  <si>
    <t>4050300516615</t>
  </si>
  <si>
    <t>4050300516639</t>
  </si>
  <si>
    <t>4050300516691</t>
  </si>
  <si>
    <t>4052899911222</t>
  </si>
  <si>
    <t>4008321928931</t>
  </si>
  <si>
    <t>4008321977755</t>
  </si>
  <si>
    <t>4008321945334</t>
  </si>
  <si>
    <t>4008321977595</t>
  </si>
  <si>
    <t>4050300220529</t>
  </si>
  <si>
    <t>4008321393746</t>
  </si>
  <si>
    <t>4052899971516</t>
  </si>
  <si>
    <t>4052899971561</t>
  </si>
  <si>
    <t>4052899971578</t>
  </si>
  <si>
    <t>LLE25-27-011-4000-T2</t>
  </si>
  <si>
    <t>4050300014180</t>
  </si>
  <si>
    <t>4008321325181</t>
  </si>
  <si>
    <t>4050300283050</t>
  </si>
  <si>
    <t>4052899180468</t>
  </si>
  <si>
    <t>4052899180505</t>
  </si>
  <si>
    <t>ECO LEDGLSE27 7W 30</t>
  </si>
  <si>
    <t>4690612002088</t>
  </si>
  <si>
    <t>LE A60 LED 10W 4K E27</t>
  </si>
  <si>
    <t>LE A60 LED 10W 6K E27</t>
  </si>
  <si>
    <t>LE SV LED 7W 3K E27</t>
  </si>
  <si>
    <t>LLE-A60-13-230-30-E27</t>
  </si>
  <si>
    <t>LLE-A60-13-230-40-E27</t>
  </si>
  <si>
    <t>18584905</t>
  </si>
  <si>
    <t>LED G45 4W E27 3000K</t>
  </si>
  <si>
    <t>LED C35 4W E27 3000K</t>
  </si>
  <si>
    <t>LED-A60 6W/GOLDEN/E27 GLV21GO</t>
  </si>
  <si>
    <t>LED-G125 8W/GOLDEN/E27 GLV21GO</t>
  </si>
  <si>
    <t>LED-ST64 5W/GOLDEN/E27 GLV22GO</t>
  </si>
  <si>
    <t>LED-G95 6W/GOLDEN/E27 GLV21GO</t>
  </si>
  <si>
    <t>4008321977670</t>
  </si>
  <si>
    <t>4008321393784</t>
  </si>
  <si>
    <t>4058075813236</t>
  </si>
  <si>
    <t>18584868</t>
  </si>
  <si>
    <t>18584876</t>
  </si>
  <si>
    <t>18584884</t>
  </si>
  <si>
    <t>4058075813250</t>
  </si>
  <si>
    <t>4050300231211</t>
  </si>
  <si>
    <t>4050300461106</t>
  </si>
  <si>
    <t>4008321653987</t>
  </si>
  <si>
    <t>Lksm_LED7wGL45E2745</t>
  </si>
  <si>
    <t>R39 30ВТ Е14</t>
  </si>
  <si>
    <t>J117 220-230V 300W R7s</t>
  </si>
  <si>
    <t>G9 220V 60W CL</t>
  </si>
  <si>
    <t>LLE-HP-30-230-65-E27</t>
  </si>
  <si>
    <t>LLE-HP-30-230-40-E27</t>
  </si>
  <si>
    <t>LLE-HP-50-230-40-E27</t>
  </si>
  <si>
    <t>LLE-A60-15-230-65-E27</t>
  </si>
  <si>
    <t>12185</t>
  </si>
  <si>
    <t>4008321984906</t>
  </si>
  <si>
    <t>4008321927309</t>
  </si>
  <si>
    <t>Lksm_LED8WCNE2730</t>
  </si>
  <si>
    <t>Lksm_LED8WCNE2745</t>
  </si>
  <si>
    <t>Lksm_LED8WCWE2730</t>
  </si>
  <si>
    <t>Lksm_LED8WCWE2745</t>
  </si>
  <si>
    <t>Lksm_LED8WGL45E2730</t>
  </si>
  <si>
    <t>Lksm_LED8WGL45E2745</t>
  </si>
  <si>
    <t>Lksm_LED8,5WCNE2730</t>
  </si>
  <si>
    <t>Lksm_LED8,5WCNE2745</t>
  </si>
  <si>
    <t>Lksm_LED8,5WCWE2730</t>
  </si>
  <si>
    <t>Lksm_LED8,5WCWE2745</t>
  </si>
  <si>
    <t>Lksm_LED8,5WGL45E2730</t>
  </si>
  <si>
    <t>Lksm_LED8,5WGL45E2745</t>
  </si>
  <si>
    <t>LED MR16 4W 4000K</t>
  </si>
  <si>
    <t>4050300214641</t>
  </si>
  <si>
    <t>4050300012025</t>
  </si>
  <si>
    <t>4050300209333</t>
  </si>
  <si>
    <t>4050300428833</t>
  </si>
  <si>
    <t>ДRДЗ БЛ 230-60-2</t>
  </si>
  <si>
    <t>18584770</t>
  </si>
  <si>
    <t>18584796</t>
  </si>
  <si>
    <t>4058075027039</t>
  </si>
  <si>
    <t>4058075813199</t>
  </si>
  <si>
    <t>4052899971554</t>
  </si>
  <si>
    <t>4052899971585</t>
  </si>
  <si>
    <t>9992827</t>
  </si>
  <si>
    <t>4008321393722</t>
  </si>
  <si>
    <t>4050300012001</t>
  </si>
  <si>
    <t>4008321331182</t>
  </si>
  <si>
    <t>4050300285153</t>
  </si>
  <si>
    <t>18585182</t>
  </si>
  <si>
    <t>9992829</t>
  </si>
  <si>
    <t>23232</t>
  </si>
  <si>
    <t>T5DV60ELC</t>
  </si>
  <si>
    <t>4008321330550</t>
  </si>
  <si>
    <t>4058075026971</t>
  </si>
  <si>
    <t>Favor</t>
  </si>
  <si>
    <t>Lexman</t>
  </si>
  <si>
    <t>8539219200</t>
  </si>
  <si>
    <t>8539219800</t>
  </si>
  <si>
    <t>8539221000</t>
  </si>
  <si>
    <t>8539229000</t>
  </si>
  <si>
    <t>8539311000</t>
  </si>
  <si>
    <t>8539319000</t>
  </si>
  <si>
    <t>8539322001</t>
  </si>
  <si>
    <t>8539322009</t>
  </si>
  <si>
    <t>8539329000</t>
  </si>
  <si>
    <t>8539500000</t>
  </si>
  <si>
    <t>8541401000</t>
  </si>
  <si>
    <t>8541409000</t>
  </si>
  <si>
    <t>8543709000</t>
  </si>
  <si>
    <t>4008321927484</t>
  </si>
  <si>
    <t>4058075808270</t>
  </si>
  <si>
    <t>4058075817098</t>
  </si>
  <si>
    <t>4058075817111</t>
  </si>
  <si>
    <t>4052899959361</t>
  </si>
  <si>
    <t>4058075817173</t>
  </si>
  <si>
    <t>4050300272634</t>
  </si>
  <si>
    <t>LED LAMP C37 7W 3000K E27</t>
  </si>
  <si>
    <t>4058075817050</t>
  </si>
  <si>
    <t>G9 220V 40W CL</t>
  </si>
  <si>
    <t>4008321201812</t>
  </si>
  <si>
    <t>4050300310282</t>
  </si>
  <si>
    <t>Neox</t>
  </si>
  <si>
    <t>J117 220-230V 500W R7s</t>
  </si>
  <si>
    <t>J78 220-230V 150W R7s</t>
  </si>
  <si>
    <t>4008321945273</t>
  </si>
  <si>
    <t>4008321201836</t>
  </si>
  <si>
    <t>4058075808362</t>
  </si>
  <si>
    <t>TK7V12ELC</t>
  </si>
  <si>
    <t>TF7W70ELC</t>
  </si>
  <si>
    <t>SBL-G95-18-30K-E27</t>
  </si>
  <si>
    <t>SBL-G95-18-40K-E27</t>
  </si>
  <si>
    <t>4690612002040</t>
  </si>
  <si>
    <t>LED-ШАР-standard 7Вт Е27 3000К</t>
  </si>
  <si>
    <t>LED-ШАР-standard 7Вт Е27 4000К</t>
  </si>
  <si>
    <t>4058075817012</t>
  </si>
  <si>
    <t>12186</t>
  </si>
  <si>
    <t>12713</t>
  </si>
  <si>
    <t>SBL-HP-75-65K-E27</t>
  </si>
  <si>
    <t>SBL-HP-100-65K-E27</t>
  </si>
  <si>
    <t>4058075807891</t>
  </si>
  <si>
    <t>LE T-30W LED 6500K E27</t>
  </si>
  <si>
    <t>LE T-40W LED 6500K E27</t>
  </si>
  <si>
    <t>LE T-50W LED 6500K E27</t>
  </si>
  <si>
    <t>ECO LEDGLSE27 20W 30</t>
  </si>
  <si>
    <t>ECO LEDGLSE27 20W 40</t>
  </si>
  <si>
    <t>ECO LEDCANDLEE27 7W 30</t>
  </si>
  <si>
    <t>ECO LEDCANDLEE27 7W 40</t>
  </si>
  <si>
    <t>ECO LEDSPHEREE27 7W 30</t>
  </si>
  <si>
    <t>ECO LEDSPHEREE27 7W 40</t>
  </si>
  <si>
    <t>4058075808904</t>
  </si>
  <si>
    <t>4058075816992</t>
  </si>
  <si>
    <t>4058075817074</t>
  </si>
  <si>
    <t>4008321212153</t>
  </si>
  <si>
    <t>4058075055438</t>
  </si>
  <si>
    <t>32417 1</t>
  </si>
  <si>
    <t>Circle</t>
  </si>
  <si>
    <t>4050300516592</t>
  </si>
  <si>
    <t>R111</t>
  </si>
  <si>
    <t>4690612014210</t>
  </si>
  <si>
    <t>4690612014265</t>
  </si>
  <si>
    <t>4690612014272</t>
  </si>
  <si>
    <t>LE010512-0001</t>
  </si>
  <si>
    <t>LE010512-0002</t>
  </si>
  <si>
    <t>LE010512-0003</t>
  </si>
  <si>
    <t>4008321099648</t>
  </si>
  <si>
    <t>Lksm_LED7wCWE2745</t>
  </si>
  <si>
    <t>LE CK LED 7W 4K E27</t>
  </si>
  <si>
    <t>25Y65BL20E27</t>
  </si>
  <si>
    <t>25S65BL20E27</t>
  </si>
  <si>
    <t>4690612014197</t>
  </si>
  <si>
    <t>4058075809406</t>
  </si>
  <si>
    <t>4058075814950</t>
  </si>
  <si>
    <t>4008321208668</t>
  </si>
  <si>
    <t>4058075808812</t>
  </si>
  <si>
    <t>PL 11W 2G7 4000K</t>
  </si>
  <si>
    <t>PL 9W 2G7 4000K</t>
  </si>
  <si>
    <t>E 12W FLAME E14 2700K</t>
  </si>
  <si>
    <t>E 12W FLAME E14 4000K</t>
  </si>
  <si>
    <t>E 12W CANDLE E14 2700K</t>
  </si>
  <si>
    <t>E 12W CANDLE E14 4000K</t>
  </si>
  <si>
    <t>E 13W SPC E14 4000K</t>
  </si>
  <si>
    <t>E 13W SPC E27 4000K</t>
  </si>
  <si>
    <t>4690612014203</t>
  </si>
  <si>
    <t>4690612014289</t>
  </si>
  <si>
    <t>32418 8</t>
  </si>
  <si>
    <t>не определено</t>
  </si>
  <si>
    <t>4052899916128</t>
  </si>
  <si>
    <t>4052899916197</t>
  </si>
  <si>
    <t>4050300010731</t>
  </si>
  <si>
    <t>4050300279909</t>
  </si>
  <si>
    <t>4050300010618</t>
  </si>
  <si>
    <t>4050300017662</t>
  </si>
  <si>
    <t>4050300589374</t>
  </si>
  <si>
    <t>4050300017655</t>
  </si>
  <si>
    <t>4050300020174</t>
  </si>
  <si>
    <t>4050300528465</t>
  </si>
  <si>
    <t>4050300011165</t>
  </si>
  <si>
    <t>4050300010595</t>
  </si>
  <si>
    <t>4050300010625</t>
  </si>
  <si>
    <t>4050300025704</t>
  </si>
  <si>
    <t>4050300342283</t>
  </si>
  <si>
    <t>4050300348582</t>
  </si>
  <si>
    <t>4050300348568</t>
  </si>
  <si>
    <t>4050300425627</t>
  </si>
  <si>
    <t>4008321581082</t>
  </si>
  <si>
    <t>4050300012056</t>
  </si>
  <si>
    <t>4050300025711</t>
  </si>
  <si>
    <t>4050300017594</t>
  </si>
  <si>
    <t>4050300017617</t>
  </si>
  <si>
    <t>4050300327235</t>
  </si>
  <si>
    <t>4050300333489</t>
  </si>
  <si>
    <t>4050300342061</t>
  </si>
  <si>
    <t>4050300003962</t>
  </si>
  <si>
    <t>4008321200303</t>
  </si>
  <si>
    <t>4050300335698</t>
  </si>
  <si>
    <t>4008321468611</t>
  </si>
  <si>
    <t>4050300010724</t>
  </si>
  <si>
    <t>4050300342221</t>
  </si>
  <si>
    <t>4050300014845</t>
  </si>
  <si>
    <t>10407</t>
  </si>
  <si>
    <t>4050300010755</t>
  </si>
  <si>
    <t>4050300020181</t>
  </si>
  <si>
    <t>4050300020303</t>
  </si>
  <si>
    <t>4050300299037</t>
  </si>
  <si>
    <t>4050300425641</t>
  </si>
  <si>
    <t>4050300335766</t>
  </si>
  <si>
    <t>4050300490151</t>
  </si>
  <si>
    <t>4008321654021</t>
  </si>
  <si>
    <t>4052899129566</t>
  </si>
  <si>
    <t>4052899916104</t>
  </si>
  <si>
    <t>4052899916166</t>
  </si>
  <si>
    <t>4052899916227</t>
  </si>
  <si>
    <t>4052899916241</t>
  </si>
  <si>
    <t>4052899916258</t>
  </si>
  <si>
    <t>4052899329348</t>
  </si>
  <si>
    <t>4050300012131</t>
  </si>
  <si>
    <t>4008321581143</t>
  </si>
  <si>
    <t>4008321200266</t>
  </si>
  <si>
    <t>4008321201874</t>
  </si>
  <si>
    <t>4008321202161</t>
  </si>
  <si>
    <t>4050300010793</t>
  </si>
  <si>
    <t>4050300780696</t>
  </si>
  <si>
    <t>4008321468635</t>
  </si>
  <si>
    <t>4050300010786</t>
  </si>
  <si>
    <t>4050300025742</t>
  </si>
  <si>
    <t>4050300346229</t>
  </si>
  <si>
    <t>4050300335544</t>
  </si>
  <si>
    <t>4050300025698</t>
  </si>
  <si>
    <t>4050300564944</t>
  </si>
  <si>
    <t>71625</t>
  </si>
  <si>
    <t>4008321632173</t>
  </si>
  <si>
    <t>4052899037984</t>
  </si>
  <si>
    <t>4050300654201</t>
  </si>
  <si>
    <t>4050300010762</t>
  </si>
  <si>
    <t>4050300298917</t>
  </si>
  <si>
    <t>4050300665481</t>
  </si>
  <si>
    <t>4050300006017</t>
  </si>
  <si>
    <t>4050300528526</t>
  </si>
  <si>
    <t>4050300333465</t>
  </si>
  <si>
    <t>10379</t>
  </si>
  <si>
    <t>10381</t>
  </si>
  <si>
    <t>10380</t>
  </si>
  <si>
    <t>4050300025759</t>
  </si>
  <si>
    <t>4050300012148</t>
  </si>
  <si>
    <t>4050300342306</t>
  </si>
  <si>
    <t>4050300328201</t>
  </si>
  <si>
    <t>4050300575292</t>
  </si>
  <si>
    <t>4052899158245</t>
  </si>
  <si>
    <t>4050300010588</t>
  </si>
  <si>
    <t>4050300443935</t>
  </si>
  <si>
    <t>3159</t>
  </si>
  <si>
    <t>10617</t>
  </si>
  <si>
    <t>4050300012049</t>
  </si>
  <si>
    <t>4050300333588</t>
  </si>
  <si>
    <t>10609</t>
  </si>
  <si>
    <t>10522</t>
  </si>
  <si>
    <t>7980</t>
  </si>
  <si>
    <t>10917</t>
  </si>
  <si>
    <t>4058075808744</t>
  </si>
  <si>
    <t>4050300006000</t>
  </si>
  <si>
    <t>4008321986542</t>
  </si>
  <si>
    <t>4008321986764</t>
  </si>
  <si>
    <t>4050300327211</t>
  </si>
  <si>
    <t>4050300446981</t>
  </si>
  <si>
    <t>4008321581068</t>
  </si>
  <si>
    <t>4050300797397</t>
  </si>
  <si>
    <t>4050300456843</t>
  </si>
  <si>
    <t>4050300528588</t>
  </si>
  <si>
    <t>4050300589398</t>
  </si>
  <si>
    <t>11291</t>
  </si>
  <si>
    <t>10605</t>
  </si>
  <si>
    <t>2288</t>
  </si>
  <si>
    <t>16141_2018</t>
  </si>
  <si>
    <t>16271_2018</t>
  </si>
  <si>
    <t>16272_2018</t>
  </si>
  <si>
    <t>4008321372062</t>
  </si>
  <si>
    <t>16273_2018</t>
  </si>
  <si>
    <t>4008321393821</t>
  </si>
  <si>
    <t>16274_2018</t>
  </si>
  <si>
    <t>4008321241399</t>
  </si>
  <si>
    <t>16275_2018</t>
  </si>
  <si>
    <t>4050300428710</t>
  </si>
  <si>
    <t>4050300428758</t>
  </si>
  <si>
    <t>4050300529325</t>
  </si>
  <si>
    <t>4050300529363</t>
  </si>
  <si>
    <t>4052899438170</t>
  </si>
  <si>
    <t>16276_2018</t>
  </si>
  <si>
    <t>4050300656847</t>
  </si>
  <si>
    <t>16280_2018</t>
  </si>
  <si>
    <t>4050300309651</t>
  </si>
  <si>
    <t>4052899916159</t>
  </si>
  <si>
    <t>4050300011912</t>
  </si>
  <si>
    <t>4050300333526</t>
  </si>
  <si>
    <t>9968043</t>
  </si>
  <si>
    <t>9968047</t>
  </si>
  <si>
    <t>LED OPTI A60-15W-E27-N</t>
  </si>
  <si>
    <t>4690612007014</t>
  </si>
  <si>
    <t>LED-A60 14ВТ Е27 4000К</t>
  </si>
  <si>
    <t>4058075815810</t>
  </si>
  <si>
    <t>4058075808355</t>
  </si>
  <si>
    <t>9981549</t>
  </si>
  <si>
    <t>JCDR35WGU5.3</t>
  </si>
  <si>
    <t>JCDR50WGU5.3</t>
  </si>
  <si>
    <t>J117-150W</t>
  </si>
  <si>
    <t>J117-500W</t>
  </si>
  <si>
    <t>J189 1000W</t>
  </si>
  <si>
    <t>J254 220-240V 1500W</t>
  </si>
  <si>
    <t>JD 220V 35W G6,35</t>
  </si>
  <si>
    <t>JD 220V 50W G6,35</t>
  </si>
  <si>
    <t>JDC CL 25W 230V G9</t>
  </si>
  <si>
    <t>JDC CL 40W 230V G9</t>
  </si>
  <si>
    <t>JDC CL 60W 230V G9</t>
  </si>
  <si>
    <t>JDC CL 75W 230V G9</t>
  </si>
  <si>
    <t>JDC FR 25W 230V G9</t>
  </si>
  <si>
    <t>JDC FR 40W 230V G9</t>
  </si>
  <si>
    <t>JDC FR 60W 230V G9</t>
  </si>
  <si>
    <t>JDC FR 75W 230V G9</t>
  </si>
  <si>
    <t>MR1120WGZ4</t>
  </si>
  <si>
    <t>GZ4</t>
  </si>
  <si>
    <t>LKsmMR1612V20W</t>
  </si>
  <si>
    <t>LKsmMR1612V35W</t>
  </si>
  <si>
    <t>LKsmMR1612V50W</t>
  </si>
  <si>
    <t>LKsmMR1612V75W</t>
  </si>
  <si>
    <t>SBL-A95-25-30K-E27</t>
  </si>
  <si>
    <t>SBL-A95-25-60K-E27</t>
  </si>
  <si>
    <t>SBL-C37-8_5-30K-E27</t>
  </si>
  <si>
    <t>SBL-A60F-10-40K-E27</t>
  </si>
  <si>
    <t>SBL-C37F-05-40K-E14</t>
  </si>
  <si>
    <t>SBL-C37F-05-40K-E27</t>
  </si>
  <si>
    <t>4050300249094</t>
  </si>
  <si>
    <t>4052899015500</t>
  </si>
  <si>
    <t>4008321352071</t>
  </si>
  <si>
    <t>GZ6.35</t>
  </si>
  <si>
    <t>LKsmT2SPC26wE2727</t>
  </si>
  <si>
    <t>LKsmT2SPC26wE2742</t>
  </si>
  <si>
    <t>LKsmSPC30wE2727</t>
  </si>
  <si>
    <t>LKsmSPC30wE2742</t>
  </si>
  <si>
    <t>LKsmSPC35wE2727</t>
  </si>
  <si>
    <t>LKsmSPC35wE2742</t>
  </si>
  <si>
    <t>LKsmT3SPC45wE2727</t>
  </si>
  <si>
    <t>LKsmT3SPC45wE2742</t>
  </si>
  <si>
    <t>LKsmT4SPC55wE2742</t>
  </si>
  <si>
    <t>PL 9W G2342</t>
  </si>
  <si>
    <t>PL 11W G2342</t>
  </si>
  <si>
    <t>ДСА 230-60 Е14</t>
  </si>
  <si>
    <t>ДСАМТ 230-40 Е14</t>
  </si>
  <si>
    <t>ДСАМТ 230-60 Е14</t>
  </si>
  <si>
    <t>32274 0</t>
  </si>
  <si>
    <t>2932</t>
  </si>
  <si>
    <t>2934</t>
  </si>
  <si>
    <t>9869</t>
  </si>
  <si>
    <t>10616</t>
  </si>
  <si>
    <t>11405</t>
  </si>
  <si>
    <t>10590</t>
  </si>
  <si>
    <t>10593</t>
  </si>
  <si>
    <t>10409</t>
  </si>
  <si>
    <t>11981</t>
  </si>
  <si>
    <t>11982</t>
  </si>
  <si>
    <t>32425 6</t>
  </si>
  <si>
    <t>32422 5</t>
  </si>
  <si>
    <t>13592906</t>
  </si>
  <si>
    <t>LLE25-27-100-4000-T5</t>
  </si>
  <si>
    <t>LLE25-40-125-6500</t>
  </si>
  <si>
    <t>LLEP10-27-020-6500-T3</t>
  </si>
  <si>
    <t>SBL-A60F-10-30K-E27</t>
  </si>
  <si>
    <t>SBL-C37F-05-30K-E14</t>
  </si>
  <si>
    <t>SBL-C37FCan-05-30K-E14</t>
  </si>
  <si>
    <t>SBL-C37F-05-30K-E27</t>
  </si>
  <si>
    <t>SBL-A60-13-30K-E27</t>
  </si>
  <si>
    <t>SBL-R63-08-30K-E27</t>
  </si>
  <si>
    <t>SBL-C37-07-30K-E27</t>
  </si>
  <si>
    <t>71628</t>
  </si>
  <si>
    <t>71682</t>
  </si>
  <si>
    <t>LE010502-0167</t>
  </si>
  <si>
    <t>LED OPTI A60-20W-E27-N</t>
  </si>
  <si>
    <t>4690612015705</t>
  </si>
  <si>
    <t>4690612001692</t>
  </si>
  <si>
    <t>LN-R50-60-E14-CL</t>
  </si>
  <si>
    <t>LN-R63-60-E27-CL</t>
  </si>
  <si>
    <t>LN-C35-40-E14-FR</t>
  </si>
  <si>
    <t>LN-C35-60-E14-FR</t>
  </si>
  <si>
    <t>LN-C35-40-E14-CL</t>
  </si>
  <si>
    <t>LN-C35-40-E27-CL</t>
  </si>
  <si>
    <t>LN-C35-60-E14-CL</t>
  </si>
  <si>
    <t>LN-C35-60-E27-CL</t>
  </si>
  <si>
    <t>LN-A55-40-E27-CL</t>
  </si>
  <si>
    <t>LN-A55-60-E27-CL</t>
  </si>
  <si>
    <t>LN-G45-60-E27-CL</t>
  </si>
  <si>
    <t>LN-A55-75-E27-CL</t>
  </si>
  <si>
    <t>LN-A55-95-E27-CL</t>
  </si>
  <si>
    <t>147802004</t>
  </si>
  <si>
    <t>LLE-R63-5-230-40-E27</t>
  </si>
  <si>
    <t>4008321226341</t>
  </si>
  <si>
    <t>2936</t>
  </si>
  <si>
    <t>2938</t>
  </si>
  <si>
    <t>5618</t>
  </si>
  <si>
    <t>1954</t>
  </si>
  <si>
    <t>2931</t>
  </si>
  <si>
    <t>3060</t>
  </si>
  <si>
    <t>4050300008486</t>
  </si>
  <si>
    <t>7981</t>
  </si>
  <si>
    <t>ECO LED GLS E27 10W30</t>
  </si>
  <si>
    <t>ECO LED GLS E27 10W40</t>
  </si>
  <si>
    <t>00576</t>
  </si>
  <si>
    <t>4050300575278</t>
  </si>
  <si>
    <t>4050300428673</t>
  </si>
  <si>
    <t>Б 230-40-14</t>
  </si>
  <si>
    <t>Б 230-60-14</t>
  </si>
  <si>
    <t>Б 230-75-11</t>
  </si>
  <si>
    <t>Б 230-95-14</t>
  </si>
  <si>
    <t>Б 230-95-11</t>
  </si>
  <si>
    <t>БМТ 230-75-11</t>
  </si>
  <si>
    <t>Б 230-25-14</t>
  </si>
  <si>
    <t>5206323</t>
  </si>
  <si>
    <t>G95-4 14W30E27R</t>
  </si>
  <si>
    <t>32419 5</t>
  </si>
  <si>
    <t>32420 1</t>
  </si>
  <si>
    <t>32421 8</t>
  </si>
  <si>
    <t>SBL-HP-100-4K-E27 WITH E27-E40 ADAPTOR</t>
  </si>
  <si>
    <t>LEDGLSE27 7W27 10/50</t>
  </si>
  <si>
    <t>LEDGLSE27 10W27</t>
  </si>
  <si>
    <t>4690612008028</t>
  </si>
  <si>
    <t>4690612008080</t>
  </si>
  <si>
    <t>23215</t>
  </si>
  <si>
    <t>4008321212078</t>
  </si>
  <si>
    <t>4008321927187</t>
  </si>
  <si>
    <t>4008321928153</t>
  </si>
  <si>
    <t>2933</t>
  </si>
  <si>
    <t>10406</t>
  </si>
  <si>
    <t>6720</t>
  </si>
  <si>
    <t>5558</t>
  </si>
  <si>
    <t>5553</t>
  </si>
  <si>
    <t>6138</t>
  </si>
  <si>
    <t>1953</t>
  </si>
  <si>
    <t>4050300335131</t>
  </si>
  <si>
    <t>2167</t>
  </si>
  <si>
    <t>11466</t>
  </si>
  <si>
    <t>5088</t>
  </si>
  <si>
    <t>4058118039425</t>
  </si>
  <si>
    <t>8979</t>
  </si>
  <si>
    <t>Б 230-75-14</t>
  </si>
  <si>
    <t>Б 230-60-11</t>
  </si>
  <si>
    <t>4008321664310</t>
  </si>
  <si>
    <t>4052899951433</t>
  </si>
  <si>
    <t>4052899941465</t>
  </si>
  <si>
    <t>13226</t>
  </si>
  <si>
    <t>13228</t>
  </si>
  <si>
    <t>LED 6.5W GL45 E2730</t>
  </si>
  <si>
    <t>LED 7.5W CN E2765</t>
  </si>
  <si>
    <t>LED 7.5W GL45 E2765</t>
  </si>
  <si>
    <t>4050300242958</t>
  </si>
  <si>
    <t>ЛОН 25 W</t>
  </si>
  <si>
    <t>4050300665467</t>
  </si>
  <si>
    <t>4058075027053</t>
  </si>
  <si>
    <t>4052899963610</t>
  </si>
  <si>
    <t>LE T-70W LED 6500K E27</t>
  </si>
  <si>
    <t>LE T-100W LED 6500K E27</t>
  </si>
  <si>
    <t>LN-C35-40-E27-FR</t>
  </si>
  <si>
    <t>LN-G45-40-E14-CL</t>
  </si>
  <si>
    <t>LN-G45-40-E14-FR</t>
  </si>
  <si>
    <t>LLE-CB35-7-230-30-E27</t>
  </si>
  <si>
    <t>JС 220V 40W G4</t>
  </si>
  <si>
    <t>JC 12V 20W G4 JС</t>
  </si>
  <si>
    <t>8976</t>
  </si>
  <si>
    <t>8980</t>
  </si>
  <si>
    <t>9868</t>
  </si>
  <si>
    <t>10598</t>
  </si>
  <si>
    <t>10607</t>
  </si>
  <si>
    <t>10592</t>
  </si>
  <si>
    <t>4690612003993</t>
  </si>
  <si>
    <t>4690612002163</t>
  </si>
  <si>
    <t>4690612002187</t>
  </si>
  <si>
    <t>4690612016313</t>
  </si>
  <si>
    <t>LEDGLSE27 9W 30</t>
  </si>
  <si>
    <t>LN-R63-40-E27-CL</t>
  </si>
  <si>
    <t>LN-C35-60-E27-FR</t>
  </si>
  <si>
    <t>LN-G45-40-E27-CL</t>
  </si>
  <si>
    <t>LN-G45-60-E14-CL</t>
  </si>
  <si>
    <t>LN-G45-60-E14-FR</t>
  </si>
  <si>
    <t>4607177998848</t>
  </si>
  <si>
    <t>4607177998855</t>
  </si>
  <si>
    <t>4607177993232</t>
  </si>
  <si>
    <t>4607177993256</t>
  </si>
  <si>
    <t>LLE10-40-105-6500</t>
  </si>
  <si>
    <t>LLE10-40-250-6500</t>
  </si>
  <si>
    <t>LLE30-23-009-4000</t>
  </si>
  <si>
    <t>LLE30-23-009-2700</t>
  </si>
  <si>
    <t>32426 3</t>
  </si>
  <si>
    <t>32427 0</t>
  </si>
  <si>
    <t>32428 7</t>
  </si>
  <si>
    <t>32429 4</t>
  </si>
  <si>
    <t>32430 0</t>
  </si>
  <si>
    <t>32431 7</t>
  </si>
  <si>
    <t>32432 4</t>
  </si>
  <si>
    <t>32443 0</t>
  </si>
  <si>
    <t>32423 2</t>
  </si>
  <si>
    <t>32424 9</t>
  </si>
  <si>
    <t>C7LD70ELC</t>
  </si>
  <si>
    <t>4058075086647</t>
  </si>
  <si>
    <t>4058075086678</t>
  </si>
  <si>
    <t>4058075086616</t>
  </si>
  <si>
    <t>LLE-A60-11-230-65-E27</t>
  </si>
  <si>
    <t>LLE-A60-9-230-65-E27</t>
  </si>
  <si>
    <t>JD 220-230V 35W GU6.35</t>
  </si>
  <si>
    <t>GU6.35</t>
  </si>
  <si>
    <t>4050300428796</t>
  </si>
  <si>
    <t>JC 12V 10W G4 JС</t>
  </si>
  <si>
    <t>4050300446905</t>
  </si>
  <si>
    <t>13227</t>
  </si>
  <si>
    <t>13229</t>
  </si>
  <si>
    <t>13230</t>
  </si>
  <si>
    <t>13225</t>
  </si>
  <si>
    <t>13233</t>
  </si>
  <si>
    <t>13234</t>
  </si>
  <si>
    <t>13235</t>
  </si>
  <si>
    <t>13237</t>
  </si>
  <si>
    <t>13236</t>
  </si>
  <si>
    <t>13232</t>
  </si>
  <si>
    <t>12651</t>
  </si>
  <si>
    <t>LksmLEDSD10wA60E2730</t>
  </si>
  <si>
    <t>LED10WR63E2745</t>
  </si>
  <si>
    <t>13164</t>
  </si>
  <si>
    <t>13165</t>
  </si>
  <si>
    <t>4690612001456</t>
  </si>
  <si>
    <t>25Y55BL5E27-P</t>
  </si>
  <si>
    <t>25S55BL5E27-P</t>
  </si>
  <si>
    <t>25Y55BL7E27-P</t>
  </si>
  <si>
    <t>25S55BL7E27-P</t>
  </si>
  <si>
    <t>25YC5E27-P</t>
  </si>
  <si>
    <t>25SC5E27-P</t>
  </si>
  <si>
    <t>25Y45GL5E27-P</t>
  </si>
  <si>
    <t>25S45GL5E27-P</t>
  </si>
  <si>
    <t>61139</t>
  </si>
  <si>
    <t>4690612001739</t>
  </si>
  <si>
    <t>VHPLED-65W-E27-6500</t>
  </si>
  <si>
    <t>9968049</t>
  </si>
  <si>
    <t>9968051</t>
  </si>
  <si>
    <t>9991360</t>
  </si>
  <si>
    <t>LLE25-27-009-2700-T2</t>
  </si>
  <si>
    <t>LLE10-27-055-6500</t>
  </si>
  <si>
    <t>LLE25-27-55-4000</t>
  </si>
  <si>
    <t>LLE25-27-55-6500</t>
  </si>
  <si>
    <t>LLEP25-27-015-6500-T3</t>
  </si>
  <si>
    <t>E 11W SPC E14 2700K</t>
  </si>
  <si>
    <t>E 15W SPC E27 2700K</t>
  </si>
  <si>
    <t>E 15W SPC E27 4000K</t>
  </si>
  <si>
    <t>E 26W SPC E27 4000K</t>
  </si>
  <si>
    <t>E 9W SPC E14 2700K</t>
  </si>
  <si>
    <t>E 9W SPC E27 2700K</t>
  </si>
  <si>
    <t>LLE-MR16-5-230-65-GU5</t>
  </si>
  <si>
    <t>GU5</t>
  </si>
  <si>
    <t>4058075808980</t>
  </si>
  <si>
    <t>4058075815698</t>
  </si>
  <si>
    <t>4052899972810</t>
  </si>
  <si>
    <t>LEDSD 15W A60 E2730</t>
  </si>
  <si>
    <t>LEDSD 15W A60 E2745</t>
  </si>
  <si>
    <t>SBL-C37-05-30K-E27</t>
  </si>
  <si>
    <t>SBL-G45-05-30K-E27</t>
  </si>
  <si>
    <t>4052899961692</t>
  </si>
  <si>
    <t>13166</t>
  </si>
  <si>
    <t>J-118/230/R7S</t>
  </si>
  <si>
    <t>01063</t>
  </si>
  <si>
    <t>YX-HP-30-E27-4000K</t>
  </si>
  <si>
    <t>YX-HP-30-E27-6500K</t>
  </si>
  <si>
    <t>YX-G45BU26-7-E27-4000K</t>
  </si>
  <si>
    <t>YX-G45BU26-7-E27-3000K</t>
  </si>
  <si>
    <t>YX-A60BU11-9-E27-3000K</t>
  </si>
  <si>
    <t>YX-A60BU11-9-E27-6500K</t>
  </si>
  <si>
    <t>YX-A60BU11-11-E27-4000K</t>
  </si>
  <si>
    <t>YX-A60BU11-11-E27-6500K</t>
  </si>
  <si>
    <t>YX-CD7-7-E14-4000K</t>
  </si>
  <si>
    <t>YX-CD7-7-E27-3000K</t>
  </si>
  <si>
    <t>SBL-C37-9_5-60K-E27</t>
  </si>
  <si>
    <t>SBL-C37-9_5-30K-E27</t>
  </si>
  <si>
    <t>SBL-C37-9_5-40K-E27</t>
  </si>
  <si>
    <t>LLE-R63-5-230-30-E27</t>
  </si>
  <si>
    <t>LLE-CB35-5-230-30-E27</t>
  </si>
  <si>
    <t>LLE-A60-20-230-35-E27</t>
  </si>
  <si>
    <t>YX-G45BU26-7-E14-3000K</t>
  </si>
  <si>
    <t>10405</t>
  </si>
  <si>
    <t>5203</t>
  </si>
  <si>
    <t>5204</t>
  </si>
  <si>
    <t>5845</t>
  </si>
  <si>
    <t>5556</t>
  </si>
  <si>
    <t>5557</t>
  </si>
  <si>
    <t>7092</t>
  </si>
  <si>
    <t>1952</t>
  </si>
  <si>
    <t>2168</t>
  </si>
  <si>
    <t>4050300476414</t>
  </si>
  <si>
    <t>4050300428772</t>
  </si>
  <si>
    <t>4050300333540</t>
  </si>
  <si>
    <t>11247</t>
  </si>
  <si>
    <t>T2</t>
  </si>
  <si>
    <t>10603</t>
  </si>
  <si>
    <t>10606</t>
  </si>
  <si>
    <t>11061</t>
  </si>
  <si>
    <t>4058075817159</t>
  </si>
  <si>
    <t>4052899960336</t>
  </si>
  <si>
    <t>LED-C35-7,5W/NW/E14/CL GLA01TR</t>
  </si>
  <si>
    <t>LED-C35-7,5W/WW/E14/CL GLA01TR</t>
  </si>
  <si>
    <t>LED-CW35-7,5W/NW/E14/CL GLA01TR</t>
  </si>
  <si>
    <t>LED-CW35-7,5W/WW/E14/CL GLA01TR</t>
  </si>
  <si>
    <t>LED-G45-6W/WW/E27/CL GLA01TR</t>
  </si>
  <si>
    <t>LED-G45-7,5W/NW/E14/CL GLA01TR</t>
  </si>
  <si>
    <t>LED-G45-7,5W/NW/E27/CL GLA01TR</t>
  </si>
  <si>
    <t>LED-G45-7,5W/WW/E14/CL GLA01TR</t>
  </si>
  <si>
    <t>LED-G45-7,5W/WW/E27/CL GL A01TR</t>
  </si>
  <si>
    <t>LED LAMP A60 14W 3000K E27</t>
  </si>
  <si>
    <t>LEDSD 11W A60 E2730</t>
  </si>
  <si>
    <t>LEDSD 11W A60 E2745</t>
  </si>
  <si>
    <t>LED 8.5W CN E2765</t>
  </si>
  <si>
    <t>LED 8.5W GL45 E2765</t>
  </si>
  <si>
    <t>4052899959231</t>
  </si>
  <si>
    <t>4052899962101</t>
  </si>
  <si>
    <t>12649</t>
  </si>
  <si>
    <t>9865</t>
  </si>
  <si>
    <t>9867</t>
  </si>
  <si>
    <t>SBL-C37F-7-30K-E14</t>
  </si>
  <si>
    <t>SBL-C37F-MAT-7-40K-E14</t>
  </si>
  <si>
    <t>SBL-C37F-MAT-7-40K-E27</t>
  </si>
  <si>
    <t>SBL-G45F-7-30K-E27</t>
  </si>
  <si>
    <t>SBL-C37F-7-40K-E14</t>
  </si>
  <si>
    <t>SBL-C37F-7-30K-E27</t>
  </si>
  <si>
    <t>SBL-C37F-7-40K-E27</t>
  </si>
  <si>
    <t>SBL-G45F-7-40K-E27</t>
  </si>
  <si>
    <t>SBL-G45F-MAT-7-40K-E27</t>
  </si>
  <si>
    <t>SBL-C37FCANMAT-7-40K-E14</t>
  </si>
  <si>
    <t>SBL-C37FCAN-7-30K-E14</t>
  </si>
  <si>
    <t>SBL-C37FCAN-7-40K-E14</t>
  </si>
  <si>
    <t>4050300446967</t>
  </si>
  <si>
    <t>LEDCANDLEE27 7W40</t>
  </si>
  <si>
    <t>YX-HP-50-E27-4000K</t>
  </si>
  <si>
    <t>YX-A60BU30-13-E27-6500K</t>
  </si>
  <si>
    <t>YX-A60BU11-20-E27-6500K</t>
  </si>
  <si>
    <t>YX-A60BU11-7-E27-6500K</t>
  </si>
  <si>
    <t>LED-A60 10W/NW/E27/FR/24-48V PLO55WH</t>
  </si>
  <si>
    <t>Volpe</t>
  </si>
  <si>
    <t>M</t>
  </si>
  <si>
    <t>61114</t>
  </si>
  <si>
    <t>61115</t>
  </si>
  <si>
    <t>103801109</t>
  </si>
  <si>
    <t>103801209</t>
  </si>
  <si>
    <t>4690612016399</t>
  </si>
  <si>
    <t>4690612016337</t>
  </si>
  <si>
    <t>4690612016306</t>
  </si>
  <si>
    <t>4690612016320</t>
  </si>
  <si>
    <t>25YCFT7E14</t>
  </si>
  <si>
    <t>25SCFT7E14</t>
  </si>
  <si>
    <t>25YCDFT7E14</t>
  </si>
  <si>
    <t>25SCDFT7E14</t>
  </si>
  <si>
    <t>25Y45GLFT7E14</t>
  </si>
  <si>
    <t>25S45GLFT7E14</t>
  </si>
  <si>
    <t>25Y45GLFT7E27</t>
  </si>
  <si>
    <t>25S45GLFT7E27</t>
  </si>
  <si>
    <t>25Y60BLFT9E27</t>
  </si>
  <si>
    <t>25S60BLFT9E27</t>
  </si>
  <si>
    <t>4050300003085</t>
  </si>
  <si>
    <t>4690612003986</t>
  </si>
  <si>
    <t>4690612015477</t>
  </si>
  <si>
    <t>4690612015484</t>
  </si>
  <si>
    <t>4690612015538</t>
  </si>
  <si>
    <t>4690612015545</t>
  </si>
  <si>
    <t>9973908</t>
  </si>
  <si>
    <t>4058075808997</t>
  </si>
  <si>
    <t>ЛОН 200 W</t>
  </si>
  <si>
    <t>ЛОН 150 W</t>
  </si>
  <si>
    <t>LE010502-0115</t>
  </si>
  <si>
    <t>LE010502-0116</t>
  </si>
  <si>
    <t>LE SV LED 8W 6K NT E27</t>
  </si>
  <si>
    <t>4050300342047</t>
  </si>
  <si>
    <t>SBL-A60F-5-30K-E27</t>
  </si>
  <si>
    <t>SBL-A60F-5-40K-E27</t>
  </si>
  <si>
    <t>150802008</t>
  </si>
  <si>
    <t>152802008</t>
  </si>
  <si>
    <t>154802008</t>
  </si>
  <si>
    <t>149802008</t>
  </si>
  <si>
    <t>151802008</t>
  </si>
  <si>
    <t>153802008</t>
  </si>
  <si>
    <t>SBL-G45D-07-30K-E27</t>
  </si>
  <si>
    <t>SBL-G45D-07-40K-E27</t>
  </si>
  <si>
    <t>LED11W A60 E2765</t>
  </si>
  <si>
    <t>LED13W A60 E2765</t>
  </si>
  <si>
    <t>LED15W A60 E2765</t>
  </si>
  <si>
    <t>LED20W A65 E2765</t>
  </si>
  <si>
    <t>61121</t>
  </si>
  <si>
    <t>4050300389059</t>
  </si>
  <si>
    <t>HPV150ELC</t>
  </si>
  <si>
    <t>HPD150ELC</t>
  </si>
  <si>
    <t>4008321212115</t>
  </si>
  <si>
    <t>SBL-A60-13-40K-E27</t>
  </si>
  <si>
    <t>39024</t>
  </si>
  <si>
    <t>11253</t>
  </si>
  <si>
    <t>12647</t>
  </si>
  <si>
    <t>JCDR 220-230V 20W GU5.3</t>
  </si>
  <si>
    <t>ГЛН Б 53ВТ Е27</t>
  </si>
  <si>
    <t>MR16 12V 75W GU5.3</t>
  </si>
  <si>
    <t>ECO LEDGLSE27 8W 30</t>
  </si>
  <si>
    <t>LN-G45-60-E27-FR</t>
  </si>
  <si>
    <t>КЛ-PL(U)G23 9ВТ 2700K T4</t>
  </si>
  <si>
    <t>4050300428857</t>
  </si>
  <si>
    <t>LEDGLSE27 10W30</t>
  </si>
  <si>
    <t>ECO LEDGLSE27</t>
  </si>
  <si>
    <t>32412 6</t>
  </si>
  <si>
    <t>32413 3</t>
  </si>
  <si>
    <t>4008321581129</t>
  </si>
  <si>
    <t>4058075817456</t>
  </si>
  <si>
    <t>LED-A60 18ВТ Е27 6500К</t>
  </si>
  <si>
    <t>4058075041080</t>
  </si>
  <si>
    <t>4058075813717</t>
  </si>
  <si>
    <t>4658550010</t>
  </si>
  <si>
    <t>4658550020</t>
  </si>
  <si>
    <t>4058075817210</t>
  </si>
  <si>
    <t>4050300298894</t>
  </si>
  <si>
    <t>12149</t>
  </si>
  <si>
    <t>12151</t>
  </si>
  <si>
    <t>13170</t>
  </si>
  <si>
    <t>13171</t>
  </si>
  <si>
    <t>13176</t>
  </si>
  <si>
    <t>13177</t>
  </si>
  <si>
    <t>13180</t>
  </si>
  <si>
    <t>4052899916210</t>
  </si>
  <si>
    <t>4058075024939</t>
  </si>
  <si>
    <t>12143</t>
  </si>
  <si>
    <t>12145</t>
  </si>
  <si>
    <t>12877</t>
  </si>
  <si>
    <t>12148</t>
  </si>
  <si>
    <t>12150</t>
  </si>
  <si>
    <t>12141</t>
  </si>
  <si>
    <t>77001221</t>
  </si>
  <si>
    <t>SERV.437.83841</t>
  </si>
  <si>
    <t>77000188</t>
  </si>
  <si>
    <t>4058075808317</t>
  </si>
  <si>
    <t>STEK7273</t>
  </si>
  <si>
    <t>4058075817197</t>
  </si>
  <si>
    <t>LED STAR CLASSIC B</t>
  </si>
  <si>
    <t>LED STAR CLASSIC P</t>
  </si>
  <si>
    <t>698-1778 207692</t>
  </si>
  <si>
    <t>792-6801 DULUX D/E 18 W/830</t>
  </si>
  <si>
    <t>12879</t>
  </si>
  <si>
    <t>12880</t>
  </si>
  <si>
    <t>57M7013</t>
  </si>
  <si>
    <t>13172</t>
  </si>
  <si>
    <t>13178</t>
  </si>
  <si>
    <t>13179</t>
  </si>
  <si>
    <t>13181</t>
  </si>
  <si>
    <t>13182</t>
  </si>
  <si>
    <t>13184</t>
  </si>
  <si>
    <t>Цветовая температура, K</t>
  </si>
  <si>
    <t>4607177994840</t>
  </si>
  <si>
    <t>4607177994918</t>
  </si>
  <si>
    <t>4607177994888</t>
  </si>
  <si>
    <t>4607177994871</t>
  </si>
  <si>
    <t>4058075808188</t>
  </si>
  <si>
    <t>Б0027011</t>
  </si>
  <si>
    <t>Б0027001</t>
  </si>
  <si>
    <t>R50 230V 60W E14</t>
  </si>
  <si>
    <t>R63 230V 60W</t>
  </si>
  <si>
    <t>Б0028006</t>
  </si>
  <si>
    <t>Б0028005</t>
  </si>
  <si>
    <t>Б0027006</t>
  </si>
  <si>
    <t>Б0027005</t>
  </si>
  <si>
    <t>8711500412997</t>
  </si>
  <si>
    <t>8711500620934</t>
  </si>
  <si>
    <t>8711500623348</t>
  </si>
  <si>
    <t>8711500621009</t>
  </si>
  <si>
    <t>8711500620910</t>
  </si>
  <si>
    <t>8711500620989</t>
  </si>
  <si>
    <t>8711500623362</t>
  </si>
  <si>
    <t>8711500623331</t>
  </si>
  <si>
    <t>8711500261069</t>
  </si>
  <si>
    <t>8711500261229</t>
  </si>
  <si>
    <t>8711500706720</t>
  </si>
  <si>
    <t>8711500706690</t>
  </si>
  <si>
    <t>8711500611314</t>
  </si>
  <si>
    <t>8711500706751</t>
  </si>
  <si>
    <t>8727900807196</t>
  </si>
  <si>
    <t>Б0031413</t>
  </si>
  <si>
    <t>Б0029043</t>
  </si>
  <si>
    <t>Б0020557</t>
  </si>
  <si>
    <t>Б0028490</t>
  </si>
  <si>
    <t>105802004</t>
  </si>
  <si>
    <t>105801005</t>
  </si>
  <si>
    <t>8711500615428</t>
  </si>
  <si>
    <t>8727900808247</t>
  </si>
  <si>
    <t>8711500623324</t>
  </si>
  <si>
    <t>8711500620866</t>
  </si>
  <si>
    <t>8711500706683</t>
  </si>
  <si>
    <t>8711500261199</t>
  </si>
  <si>
    <t>8711500260840</t>
  </si>
  <si>
    <t>4052899937857</t>
  </si>
  <si>
    <t>Б0019002</t>
  </si>
  <si>
    <t>Б0019003</t>
  </si>
  <si>
    <t>8711500402103</t>
  </si>
  <si>
    <t>8711500011886</t>
  </si>
  <si>
    <t>8711500260963</t>
  </si>
  <si>
    <t>8711500611376</t>
  </si>
  <si>
    <t>LED 7W CW E2730</t>
  </si>
  <si>
    <t>LED 7W GL45 E2730</t>
  </si>
  <si>
    <t>8711500623317</t>
  </si>
  <si>
    <t>4607175850780</t>
  </si>
  <si>
    <t>4607175850797</t>
  </si>
  <si>
    <t>4607175850827</t>
  </si>
  <si>
    <t>4607175850858</t>
  </si>
  <si>
    <t>4607175850865</t>
  </si>
  <si>
    <t>4607175850032</t>
  </si>
  <si>
    <t>4607175850063</t>
  </si>
  <si>
    <t>4052899941496</t>
  </si>
  <si>
    <t>4690612004204</t>
  </si>
  <si>
    <t>8727900852288</t>
  </si>
  <si>
    <t>8718696589588</t>
  </si>
  <si>
    <t>8718696510322</t>
  </si>
  <si>
    <t>4052899972759</t>
  </si>
  <si>
    <t>Б0027004</t>
  </si>
  <si>
    <t>Б0027924</t>
  </si>
  <si>
    <t>Б0027923</t>
  </si>
  <si>
    <t>Б0027003</t>
  </si>
  <si>
    <t>Б0019004</t>
  </si>
  <si>
    <t>Б0019005</t>
  </si>
  <si>
    <t>Б0019014</t>
  </si>
  <si>
    <t>Б0019015</t>
  </si>
  <si>
    <t>ECO LED A55-8w-840-E27</t>
  </si>
  <si>
    <t>ECO LED A55-8w-827-E27</t>
  </si>
  <si>
    <t>4607175851442</t>
  </si>
  <si>
    <t>Б0020536</t>
  </si>
  <si>
    <t>4058075808706</t>
  </si>
  <si>
    <t>4058075811393</t>
  </si>
  <si>
    <t>4052899972377</t>
  </si>
  <si>
    <t>4690612004198</t>
  </si>
  <si>
    <t>8711500620842</t>
  </si>
  <si>
    <t>8711500706744</t>
  </si>
  <si>
    <t>8711500261700</t>
  </si>
  <si>
    <t>8718696713761</t>
  </si>
  <si>
    <t>8727900864014</t>
  </si>
  <si>
    <t>8711500611253</t>
  </si>
  <si>
    <t>8718696577790</t>
  </si>
  <si>
    <t>4052899972797</t>
  </si>
  <si>
    <t>4008321468659</t>
  </si>
  <si>
    <t>8718696497586</t>
  </si>
  <si>
    <t>8718696481288</t>
  </si>
  <si>
    <t>8718696453803</t>
  </si>
  <si>
    <t>8718696481325</t>
  </si>
  <si>
    <t>Б0027944</t>
  </si>
  <si>
    <t>Б0027945</t>
  </si>
  <si>
    <t>Б0027948</t>
  </si>
  <si>
    <t>Б0027941</t>
  </si>
  <si>
    <t>Б0027966</t>
  </si>
  <si>
    <t>Б0027965</t>
  </si>
  <si>
    <t>Б0027933</t>
  </si>
  <si>
    <t>Б0027934</t>
  </si>
  <si>
    <t>Б0027935</t>
  </si>
  <si>
    <t>Б0027936</t>
  </si>
  <si>
    <t>Б0027937</t>
  </si>
  <si>
    <t>Б0027938</t>
  </si>
  <si>
    <t>Б0027952</t>
  </si>
  <si>
    <t>Б0027943</t>
  </si>
  <si>
    <t>Б0027955</t>
  </si>
  <si>
    <t>Б0027960</t>
  </si>
  <si>
    <t>Б0027961</t>
  </si>
  <si>
    <t>Б0027963</t>
  </si>
  <si>
    <t>Б0019012</t>
  </si>
  <si>
    <t>Б0027947</t>
  </si>
  <si>
    <t>Б0027949</t>
  </si>
  <si>
    <t>Б0027942</t>
  </si>
  <si>
    <t>Б0027950</t>
  </si>
  <si>
    <t>Б0027951</t>
  </si>
  <si>
    <t>Б0019006</t>
  </si>
  <si>
    <t>Б0019008</t>
  </si>
  <si>
    <t>Б0019007</t>
  </si>
  <si>
    <t>Б0027932</t>
  </si>
  <si>
    <t>Б0027956</t>
  </si>
  <si>
    <t>Б0027958</t>
  </si>
  <si>
    <t>Б0027957</t>
  </si>
  <si>
    <t>Б0027959</t>
  </si>
  <si>
    <t>Б0027964</t>
  </si>
  <si>
    <t>4690612006789</t>
  </si>
  <si>
    <t>4058075096387</t>
  </si>
  <si>
    <t>4058075096417</t>
  </si>
  <si>
    <t>Б0030028</t>
  </si>
  <si>
    <t>Б0030029</t>
  </si>
  <si>
    <t>Б0031706</t>
  </si>
  <si>
    <t>Б0031700</t>
  </si>
  <si>
    <t>Б0031699</t>
  </si>
  <si>
    <t>8718696700815</t>
  </si>
  <si>
    <t>Б0031703</t>
  </si>
  <si>
    <t>Б0031702</t>
  </si>
  <si>
    <t>Б0031708</t>
  </si>
  <si>
    <t>Б0029821</t>
  </si>
  <si>
    <t>LED B35-9w-860-E27</t>
  </si>
  <si>
    <t>Б0030910</t>
  </si>
  <si>
    <t>8711500623355</t>
  </si>
  <si>
    <t>4052899972834</t>
  </si>
  <si>
    <t>Б0028008</t>
  </si>
  <si>
    <t>Б0028007</t>
  </si>
  <si>
    <t>LED A60-11w-860-E27</t>
  </si>
  <si>
    <t>LED A60-13w-860-E27</t>
  </si>
  <si>
    <t>8727900895834</t>
  </si>
  <si>
    <t>8711500543899</t>
  </si>
  <si>
    <t>8718696584088</t>
  </si>
  <si>
    <t>4058075015029</t>
  </si>
  <si>
    <t>Б0020620</t>
  </si>
  <si>
    <t>Б0030024</t>
  </si>
  <si>
    <t>Б0030025</t>
  </si>
  <si>
    <t>Б0031412</t>
  </si>
  <si>
    <t>Б0020540</t>
  </si>
  <si>
    <t>LED A60-15w-860-E27</t>
  </si>
  <si>
    <t>Б0031401</t>
  </si>
  <si>
    <t>LED P45-7w-860-E27</t>
  </si>
  <si>
    <t>4058075116672</t>
  </si>
  <si>
    <t>4058075116702</t>
  </si>
  <si>
    <t>4052899972353</t>
  </si>
  <si>
    <t>570-650</t>
  </si>
  <si>
    <t>Б0032090</t>
  </si>
  <si>
    <t>Б0032089</t>
  </si>
  <si>
    <t>Б0032985</t>
  </si>
  <si>
    <t>Б0032983</t>
  </si>
  <si>
    <t>8718696700990</t>
  </si>
  <si>
    <t>4008597194900</t>
  </si>
  <si>
    <t>JDR</t>
  </si>
  <si>
    <t>Б0031701</t>
  </si>
  <si>
    <t>Б0031704</t>
  </si>
  <si>
    <t>GX23</t>
  </si>
  <si>
    <t>10809</t>
  </si>
  <si>
    <t>10811</t>
  </si>
  <si>
    <t>10807</t>
  </si>
  <si>
    <t>8711500261090</t>
  </si>
  <si>
    <t>8718696707470</t>
  </si>
  <si>
    <t>8718696515228</t>
  </si>
  <si>
    <t>8718696763353</t>
  </si>
  <si>
    <t>LED-G45-6W/WW/E27/FR/DIM PLP01WH</t>
  </si>
  <si>
    <t>LED-C37-6W/NW/E27/FR/DIM PLP01WH</t>
  </si>
  <si>
    <t>LED-C37-6W/WW/E27/FR/DIM PLP01WH</t>
  </si>
  <si>
    <t>926000002616</t>
  </si>
  <si>
    <t>926000009521</t>
  </si>
  <si>
    <t>8718696515143</t>
  </si>
  <si>
    <t>1000305026</t>
  </si>
  <si>
    <t>13151</t>
  </si>
  <si>
    <t>General Lighting Systems</t>
  </si>
  <si>
    <t>4670004718490</t>
  </si>
  <si>
    <t>4607136943872</t>
  </si>
  <si>
    <t>4607136943889</t>
  </si>
  <si>
    <t>4607136612379</t>
  </si>
  <si>
    <t>Feron</t>
  </si>
  <si>
    <t>Б 230-60 Е27</t>
  </si>
  <si>
    <t>Б 230-75 Е27</t>
  </si>
  <si>
    <t>Б 230-95 Е27</t>
  </si>
  <si>
    <t>ГЛН Б 70ВТ Е27</t>
  </si>
  <si>
    <t>ГЛН ДС 42ВТ Е14</t>
  </si>
  <si>
    <t>MR16 220-230V 20W GU10</t>
  </si>
  <si>
    <t>8718696737514</t>
  </si>
  <si>
    <t>8718696737538</t>
  </si>
  <si>
    <t>4690612002613</t>
  </si>
  <si>
    <t>BA15D</t>
  </si>
  <si>
    <t>Saffit</t>
  </si>
  <si>
    <t>Б0030026</t>
  </si>
  <si>
    <t>Б0030027</t>
  </si>
  <si>
    <t>8718696737552</t>
  </si>
  <si>
    <t>8718696737477</t>
  </si>
  <si>
    <t>8718696737491</t>
  </si>
  <si>
    <t>8718696737439</t>
  </si>
  <si>
    <t>8718696737576</t>
  </si>
  <si>
    <t>LE010501-0208</t>
  </si>
  <si>
    <t>LE010501-0210</t>
  </si>
  <si>
    <t>5900134</t>
  </si>
  <si>
    <t>8718696763414</t>
  </si>
  <si>
    <t>8718696737453</t>
  </si>
  <si>
    <t>8718696737415</t>
  </si>
  <si>
    <t>8718696737392</t>
  </si>
  <si>
    <t>8718696798072</t>
  </si>
  <si>
    <t>8718696798096</t>
  </si>
  <si>
    <t>8718696798119</t>
  </si>
  <si>
    <t>8718696798010</t>
  </si>
  <si>
    <t>8718696798034</t>
  </si>
  <si>
    <t>8718696798058</t>
  </si>
  <si>
    <t>LEDGLSE27 7W40</t>
  </si>
  <si>
    <t>12785</t>
  </si>
  <si>
    <t>1001291</t>
  </si>
  <si>
    <t>1006754</t>
  </si>
  <si>
    <t>LKsmJC12V10W</t>
  </si>
  <si>
    <t>LKsmJC12V20W</t>
  </si>
  <si>
    <t>LKsmJC12V35W</t>
  </si>
  <si>
    <t>LKsmJC12V50W</t>
  </si>
  <si>
    <t>13183</t>
  </si>
  <si>
    <t>LED-A60 standard 10ВТ 230В Е27 3000К</t>
  </si>
  <si>
    <t>LED-A60 standard 14ВТ 230В Е27 3000К</t>
  </si>
  <si>
    <t>LED-A60 standard 14ВТ 230В Е27 4000К</t>
  </si>
  <si>
    <t>LE010501-0218</t>
  </si>
  <si>
    <t>Наличие информации по моделям для ключевых брендов</t>
  </si>
  <si>
    <t>Модель определена*</t>
  </si>
  <si>
    <t>*Доля определенных базовых артикулов по брендам. Может быть отлична от 100% по прочим объемам выборки.</t>
  </si>
  <si>
    <t>Структура ТОП-брендов по светодиодным лампам</t>
  </si>
  <si>
    <t>Доля в общем объеме светодиодных ламп</t>
  </si>
  <si>
    <t>Структура ТОП-брендов в филаментных светодиодных лампах</t>
  </si>
  <si>
    <t>Структура ТОП-брендов по лампам накаливания</t>
  </si>
  <si>
    <t>Структура ТОП-брендов по галогенным лампам</t>
  </si>
  <si>
    <t>Структура цоколей по ключевым брендам в топ-моделях</t>
  </si>
  <si>
    <t>Итого ТОП-брендов</t>
  </si>
  <si>
    <t>Итого галогенных ламп</t>
  </si>
  <si>
    <t>Итого ламп накаливания</t>
  </si>
  <si>
    <t>Квартал</t>
  </si>
  <si>
    <t>I кв</t>
  </si>
  <si>
    <t>II кв</t>
  </si>
  <si>
    <t>Средняя таможенная цена</t>
  </si>
  <si>
    <t>Средняя цена, $</t>
  </si>
  <si>
    <t>Общая стоимость, $</t>
  </si>
  <si>
    <t>* Примечания:
1. Доля указана в общем объеме светодиодных ламп
2. Средняя таможенная цена указана исходя из расчета средней таможенной стоимости по ГТД без учета ввоза в рамках одной ГТД мультибрендовой поставки и прочих изделий, не относящихся к лампам общего освещения
3. В случаях, когда поставки по одному бренду были ввезены в рамках ГТД другого бренда, средняя таможенная цена может отсутствовать
4. Общая таможенная стоимость определена как произведение фактически импортированных ламп по данному бренду на среднюю стоимость ламп по данному бренду
5. Сортировка сделана по количеству за последний квартал</t>
  </si>
  <si>
    <t>6925587248284</t>
  </si>
  <si>
    <t>4680287552025</t>
  </si>
  <si>
    <t>4680287552032</t>
  </si>
  <si>
    <t>4690485091967</t>
  </si>
  <si>
    <t>4690485090656</t>
  </si>
  <si>
    <t>4690485090687</t>
  </si>
  <si>
    <t>4690485091936</t>
  </si>
  <si>
    <t>4690485090809</t>
  </si>
  <si>
    <t>4690485090779</t>
  </si>
  <si>
    <t>5999558318086</t>
  </si>
  <si>
    <t>5999558318147</t>
  </si>
  <si>
    <t>5999558318260</t>
  </si>
  <si>
    <t>5999558318321</t>
  </si>
  <si>
    <t>4690485087489</t>
  </si>
  <si>
    <t>4690485087519</t>
  </si>
  <si>
    <t>4690485087427</t>
  </si>
  <si>
    <t>4690485087458</t>
  </si>
  <si>
    <t>4607136942059</t>
  </si>
  <si>
    <t>4607136942417</t>
  </si>
  <si>
    <t>4607136942073</t>
  </si>
  <si>
    <t>4607136942080</t>
  </si>
  <si>
    <t>4607136942257</t>
  </si>
  <si>
    <t>4607136942233</t>
  </si>
  <si>
    <t>4607136942240</t>
  </si>
  <si>
    <t>4607136942134</t>
  </si>
  <si>
    <t>4607136942141</t>
  </si>
  <si>
    <t>4607136942158</t>
  </si>
  <si>
    <t>4607136942165</t>
  </si>
  <si>
    <t>4607136942325</t>
  </si>
  <si>
    <t>4607136942332</t>
  </si>
  <si>
    <t>4607136942172</t>
  </si>
  <si>
    <t>4607136942189</t>
  </si>
  <si>
    <t>4607136942196</t>
  </si>
  <si>
    <t>4607136942202</t>
  </si>
  <si>
    <t>4607136942219</t>
  </si>
  <si>
    <t>4607136942226</t>
  </si>
  <si>
    <t>4607136942349</t>
  </si>
  <si>
    <t>4607136942356</t>
  </si>
  <si>
    <t>4607136942363</t>
  </si>
  <si>
    <t>4607136942370</t>
  </si>
  <si>
    <t>4607136942387</t>
  </si>
  <si>
    <t>4607136942394</t>
  </si>
  <si>
    <t>4607136942400</t>
  </si>
  <si>
    <t>4607136942066</t>
  </si>
  <si>
    <t>4607136942028</t>
  </si>
  <si>
    <t>4607136942035</t>
  </si>
  <si>
    <t>4607136942127</t>
  </si>
  <si>
    <t>4607136942097</t>
  </si>
  <si>
    <t>4607136942103</t>
  </si>
  <si>
    <t>4607136942110</t>
  </si>
  <si>
    <t>4607136942042</t>
  </si>
  <si>
    <t>4627128371537</t>
  </si>
  <si>
    <t>4627128371551</t>
  </si>
  <si>
    <t>4650074613840</t>
  </si>
  <si>
    <t>4650074613864</t>
  </si>
  <si>
    <t>4607136944930</t>
  </si>
  <si>
    <t>4670004718513</t>
  </si>
  <si>
    <t>4650074613277</t>
  </si>
  <si>
    <t>4650074613284</t>
  </si>
  <si>
    <t>4670004718551</t>
  </si>
  <si>
    <t>4607136944695</t>
  </si>
  <si>
    <t>4650074613369</t>
  </si>
  <si>
    <t>4650074613376</t>
  </si>
  <si>
    <t>4627123501540</t>
  </si>
  <si>
    <t>4627123501564</t>
  </si>
  <si>
    <t>4627136273571</t>
  </si>
  <si>
    <t>4627136273595</t>
  </si>
  <si>
    <t>4627123501380</t>
  </si>
  <si>
    <t>4627123501403</t>
  </si>
  <si>
    <t>4627128371377</t>
  </si>
  <si>
    <t>4627128371391</t>
  </si>
  <si>
    <t>4627123501427</t>
  </si>
  <si>
    <t>4627123501441</t>
  </si>
  <si>
    <t>4627128371414</t>
  </si>
  <si>
    <t>4627128371438</t>
  </si>
  <si>
    <t>4627123501465</t>
  </si>
  <si>
    <t>R50 230V 40W E14</t>
  </si>
  <si>
    <t>6930995911064</t>
  </si>
  <si>
    <t>6930995911071</t>
  </si>
  <si>
    <t>6925587248444</t>
  </si>
  <si>
    <t>6925587248451</t>
  </si>
  <si>
    <t>6934449500248</t>
  </si>
  <si>
    <t>6925587244477</t>
  </si>
  <si>
    <t>6925587244484</t>
  </si>
  <si>
    <t>1550190189065</t>
  </si>
  <si>
    <t>1550190189072</t>
  </si>
  <si>
    <t>4607136942974</t>
  </si>
  <si>
    <t>6925587256623</t>
  </si>
  <si>
    <t>4607136944770</t>
  </si>
  <si>
    <t>4670004713051</t>
  </si>
  <si>
    <t>4670004713068</t>
  </si>
  <si>
    <t>4650074613451</t>
  </si>
  <si>
    <t>4670004713099</t>
  </si>
  <si>
    <t>4650074613413</t>
  </si>
  <si>
    <t>4650074613543</t>
  </si>
  <si>
    <t>4650074613550</t>
  </si>
  <si>
    <t>4650074613567</t>
  </si>
  <si>
    <t>4650074613574</t>
  </si>
  <si>
    <t>4627128377881</t>
  </si>
  <si>
    <t>4627128378048</t>
  </si>
  <si>
    <t>4690485087397</t>
  </si>
  <si>
    <t>4690485079507</t>
  </si>
  <si>
    <t>4690485079590</t>
  </si>
  <si>
    <t>8711500054128</t>
  </si>
  <si>
    <t>8711500043603</t>
  </si>
  <si>
    <t>8711500011671</t>
  </si>
  <si>
    <t>8711500011718</t>
  </si>
  <si>
    <t>8711500354594</t>
  </si>
  <si>
    <t>8711500067029</t>
  </si>
  <si>
    <t>8718696467299</t>
  </si>
  <si>
    <t>4607136940543</t>
  </si>
  <si>
    <t>4607136942950</t>
  </si>
  <si>
    <t>4607136940536</t>
  </si>
  <si>
    <t>4607136940567</t>
  </si>
  <si>
    <t>4607136940574</t>
  </si>
  <si>
    <t>4607136940710</t>
  </si>
  <si>
    <t>4607136940727</t>
  </si>
  <si>
    <t>4607136940734</t>
  </si>
  <si>
    <t>4607136940741</t>
  </si>
  <si>
    <t>4607136940758</t>
  </si>
  <si>
    <t>4607136940765</t>
  </si>
  <si>
    <t>4607136940932</t>
  </si>
  <si>
    <t>4607136940949</t>
  </si>
  <si>
    <t>1877541578317</t>
  </si>
  <si>
    <t>8711500382429</t>
  </si>
  <si>
    <t>8711500054159</t>
  </si>
  <si>
    <t>8711500043665</t>
  </si>
  <si>
    <t>4607136943858</t>
  </si>
  <si>
    <t>4607136944831</t>
  </si>
  <si>
    <t>4670004713105</t>
  </si>
  <si>
    <t>4650074613444</t>
  </si>
  <si>
    <t>4650074613437</t>
  </si>
  <si>
    <t>4670004713075</t>
  </si>
  <si>
    <t>4650074613390</t>
  </si>
  <si>
    <t>6925587247140</t>
  </si>
  <si>
    <t>6925587247171</t>
  </si>
  <si>
    <t>1750190189687</t>
  </si>
  <si>
    <t>1750190189694</t>
  </si>
  <si>
    <t>1750190189700</t>
  </si>
  <si>
    <t>6925587247485</t>
  </si>
  <si>
    <t>6925587247492</t>
  </si>
  <si>
    <t>4607136944817</t>
  </si>
  <si>
    <t>4607136944947</t>
  </si>
  <si>
    <t>4607136944794</t>
  </si>
  <si>
    <t>4607143129870</t>
  </si>
  <si>
    <t>4607143129047</t>
  </si>
  <si>
    <t>4680000452724</t>
  </si>
  <si>
    <t>4680000451000</t>
  </si>
  <si>
    <t>4680000451215</t>
  </si>
  <si>
    <t>4680000452731</t>
  </si>
  <si>
    <t>4680000451161</t>
  </si>
  <si>
    <t>4607136941472</t>
  </si>
  <si>
    <t>4650074612386</t>
  </si>
  <si>
    <t>4670004712979</t>
  </si>
  <si>
    <t>4607136942585</t>
  </si>
  <si>
    <t>5800128</t>
  </si>
  <si>
    <t>4607136940772</t>
  </si>
  <si>
    <t>4607136940529</t>
  </si>
  <si>
    <t>23227</t>
  </si>
  <si>
    <t>4627107646885</t>
  </si>
  <si>
    <t>4627107646908</t>
  </si>
  <si>
    <t>4627128377867</t>
  </si>
  <si>
    <t>4627107647004</t>
  </si>
  <si>
    <t>4627107647028</t>
  </si>
  <si>
    <t>4627136272895</t>
  </si>
  <si>
    <t>6930995911217</t>
  </si>
  <si>
    <t>6930995911224</t>
  </si>
  <si>
    <t>6925587247478</t>
  </si>
  <si>
    <t>6925587247461</t>
  </si>
  <si>
    <t>4627136274226</t>
  </si>
  <si>
    <t>4627136274233</t>
  </si>
  <si>
    <t>4627136274202</t>
  </si>
  <si>
    <t>4627136274219</t>
  </si>
  <si>
    <t>4627128378024</t>
  </si>
  <si>
    <t>8711500011633</t>
  </si>
  <si>
    <t>4627116720361</t>
  </si>
  <si>
    <t>4627136272772</t>
  </si>
  <si>
    <t>8711500065810</t>
  </si>
  <si>
    <t>4627128379663</t>
  </si>
  <si>
    <t>4627128379687</t>
  </si>
  <si>
    <t>4627128379700</t>
  </si>
  <si>
    <t>8718696574270</t>
  </si>
  <si>
    <t>4607136943797</t>
  </si>
  <si>
    <t>4650074613291</t>
  </si>
  <si>
    <t>4627146090694</t>
  </si>
  <si>
    <t>4627146090717</t>
  </si>
  <si>
    <t>4627146090731</t>
  </si>
  <si>
    <t>8718696461235</t>
  </si>
  <si>
    <t>8711500064011</t>
  </si>
  <si>
    <t>8711500011763</t>
  </si>
  <si>
    <t>8711500011220</t>
  </si>
  <si>
    <t>8711500354563</t>
  </si>
  <si>
    <t>8711500260871</t>
  </si>
  <si>
    <t>LED-A60 standard 10ВТ 230В Е27 4000К</t>
  </si>
  <si>
    <t>8711500011336</t>
  </si>
  <si>
    <t>8711500011978</t>
  </si>
  <si>
    <t>5999558316518</t>
  </si>
  <si>
    <t>5999558316549</t>
  </si>
  <si>
    <t>5999558316792</t>
  </si>
  <si>
    <t>5999558316822</t>
  </si>
  <si>
    <t>5999558312985</t>
  </si>
  <si>
    <t>5999558313029</t>
  </si>
  <si>
    <t>5999558318024</t>
  </si>
  <si>
    <t>5999558316945</t>
  </si>
  <si>
    <t>4607136943865</t>
  </si>
  <si>
    <t>4607136944671</t>
  </si>
  <si>
    <t>4690601038913</t>
  </si>
  <si>
    <t>8727900854886</t>
  </si>
  <si>
    <t>8711500056511</t>
  </si>
  <si>
    <t>6930995911316</t>
  </si>
  <si>
    <t>6930995911323</t>
  </si>
  <si>
    <t>8718696555552</t>
  </si>
  <si>
    <t>4627128371698</t>
  </si>
  <si>
    <t>4627136273793</t>
  </si>
  <si>
    <t>4627136273816</t>
  </si>
  <si>
    <t>4627136273694</t>
  </si>
  <si>
    <t>4627136273717</t>
  </si>
  <si>
    <t>4627128378086</t>
  </si>
  <si>
    <t>4627128378109</t>
  </si>
  <si>
    <t>4627128378123</t>
  </si>
  <si>
    <t>4627128378147</t>
  </si>
  <si>
    <t>5999558319632</t>
  </si>
  <si>
    <t>5999558319670</t>
  </si>
  <si>
    <t>5999558319656</t>
  </si>
  <si>
    <t>4670004712962</t>
  </si>
  <si>
    <t>4670004719527</t>
  </si>
  <si>
    <t>4670004719558</t>
  </si>
  <si>
    <t>4670004719534</t>
  </si>
  <si>
    <t>8711500354532</t>
  </si>
  <si>
    <t>8711500033215</t>
  </si>
  <si>
    <t>4690485081647</t>
  </si>
  <si>
    <t>4690485081975</t>
  </si>
  <si>
    <t>4690485081791</t>
  </si>
  <si>
    <t>8727900808223</t>
  </si>
  <si>
    <t>8727900808322</t>
  </si>
  <si>
    <t>4680287551592</t>
  </si>
  <si>
    <t>4680287551608</t>
  </si>
  <si>
    <t>4895041406005</t>
  </si>
  <si>
    <t>8718696574294</t>
  </si>
  <si>
    <t>8718696574935</t>
  </si>
  <si>
    <t>8718696574317</t>
  </si>
  <si>
    <t>4680000454018</t>
  </si>
  <si>
    <t>4607143129566</t>
  </si>
  <si>
    <t>4607143128545</t>
  </si>
  <si>
    <t>4607136940789</t>
  </si>
  <si>
    <t>4607136940819</t>
  </si>
  <si>
    <t>4607136940550</t>
  </si>
  <si>
    <t>4690485092926</t>
  </si>
  <si>
    <t>4690485092865</t>
  </si>
  <si>
    <t>LED-C35-6W/NW/E14/CL GLA01TR</t>
  </si>
  <si>
    <t>LED-C35-6W/WW/E14/CL GLA01TR</t>
  </si>
  <si>
    <t>LED-CW35-6W/NW/E14/CL GLA01TR</t>
  </si>
  <si>
    <t>LED-CW35-6W/WW/E14/CL GLA01TR</t>
  </si>
  <si>
    <t>LED-G45-6W/NW/E14/CL GLA01TR</t>
  </si>
  <si>
    <t>LED-G45-6W/NW/E27/CL GLA01TR</t>
  </si>
  <si>
    <t>LED-G45-6W/WW/E14/CL GLA01TR</t>
  </si>
  <si>
    <t>4650074614854</t>
  </si>
  <si>
    <t>12784</t>
  </si>
  <si>
    <t>8718696562123</t>
  </si>
  <si>
    <t>8718696574195</t>
  </si>
  <si>
    <t>4627116723225</t>
  </si>
  <si>
    <t>4627136272871</t>
  </si>
  <si>
    <t>4627116723218</t>
  </si>
  <si>
    <t>LED-G45-6W/NW/E27/FR/NOM PLP01WH</t>
  </si>
  <si>
    <t>4690485094975</t>
  </si>
  <si>
    <t>4690485095002</t>
  </si>
  <si>
    <t>4690485094661</t>
  </si>
  <si>
    <t>4690485063391</t>
  </si>
  <si>
    <t>4690485063476</t>
  </si>
  <si>
    <t>8711500067579</t>
  </si>
  <si>
    <t>8711500066992</t>
  </si>
  <si>
    <t>8711500354686</t>
  </si>
  <si>
    <t>8711500056467</t>
  </si>
  <si>
    <t>6939564325820</t>
  </si>
  <si>
    <t>8711500354716</t>
  </si>
  <si>
    <t>8711500056696</t>
  </si>
  <si>
    <t>6850304202525</t>
  </si>
  <si>
    <t>6850304202532</t>
  </si>
  <si>
    <t>6925587256531</t>
  </si>
  <si>
    <t>4627136273618</t>
  </si>
  <si>
    <t>4627136273632</t>
  </si>
  <si>
    <t>4627136273656</t>
  </si>
  <si>
    <t>4627136273670</t>
  </si>
  <si>
    <t>1850190189578</t>
  </si>
  <si>
    <t>1850190189585</t>
  </si>
  <si>
    <t>4650074612799</t>
  </si>
  <si>
    <t>4607136941380</t>
  </si>
  <si>
    <t>8711500011862</t>
  </si>
  <si>
    <t>4607136943186</t>
  </si>
  <si>
    <t>4607136943094</t>
  </si>
  <si>
    <t>4607136943315</t>
  </si>
  <si>
    <t>4607136943339</t>
  </si>
  <si>
    <t>4607136943346</t>
  </si>
  <si>
    <t>6943198788197</t>
  </si>
  <si>
    <t>4607136943360</t>
  </si>
  <si>
    <t>4627136275278</t>
  </si>
  <si>
    <t>4627136275292</t>
  </si>
  <si>
    <t>4627116726448</t>
  </si>
  <si>
    <t>8711500013583</t>
  </si>
  <si>
    <t>4610003326623</t>
  </si>
  <si>
    <t>4897062859310</t>
  </si>
  <si>
    <t>4627128379915</t>
  </si>
  <si>
    <t>4627136275322</t>
  </si>
  <si>
    <t>4627136275346</t>
  </si>
  <si>
    <t>4627128379878</t>
  </si>
  <si>
    <t>4607136943353</t>
  </si>
  <si>
    <t>Б0031393</t>
  </si>
  <si>
    <t>8711500354747</t>
  </si>
  <si>
    <t>4607136942943</t>
  </si>
  <si>
    <t>4650074612805</t>
  </si>
  <si>
    <t>4650074612508</t>
  </si>
  <si>
    <t>4650074612362</t>
  </si>
  <si>
    <t>4607136942608</t>
  </si>
  <si>
    <t>4627146091363</t>
  </si>
  <si>
    <t>4627146091387</t>
  </si>
  <si>
    <t>660001</t>
  </si>
  <si>
    <t>660002</t>
  </si>
  <si>
    <t>660003</t>
  </si>
  <si>
    <t>660005</t>
  </si>
  <si>
    <t>660006</t>
  </si>
  <si>
    <t>683000</t>
  </si>
  <si>
    <t>683200</t>
  </si>
  <si>
    <t>690000</t>
  </si>
  <si>
    <t>690100</t>
  </si>
  <si>
    <t>686600</t>
  </si>
  <si>
    <t>649939</t>
  </si>
  <si>
    <t>649982</t>
  </si>
  <si>
    <t>660008</t>
  </si>
  <si>
    <t>683600</t>
  </si>
  <si>
    <t>690200</t>
  </si>
  <si>
    <t>690300</t>
  </si>
  <si>
    <t>655310</t>
  </si>
  <si>
    <t>684600</t>
  </si>
  <si>
    <t>684900</t>
  </si>
  <si>
    <t>655306</t>
  </si>
  <si>
    <t>683800</t>
  </si>
  <si>
    <t>683100</t>
  </si>
  <si>
    <t>683700</t>
  </si>
  <si>
    <t>670100</t>
  </si>
  <si>
    <t>670200</t>
  </si>
  <si>
    <t>670300</t>
  </si>
  <si>
    <t>670400</t>
  </si>
  <si>
    <t>670500</t>
  </si>
  <si>
    <t>670600</t>
  </si>
  <si>
    <t>670700</t>
  </si>
  <si>
    <t>670800</t>
  </si>
  <si>
    <t>670900</t>
  </si>
  <si>
    <t>686500</t>
  </si>
  <si>
    <t>686900</t>
  </si>
  <si>
    <t>649949</t>
  </si>
  <si>
    <t>649956</t>
  </si>
  <si>
    <t>649957</t>
  </si>
  <si>
    <t>687900</t>
  </si>
  <si>
    <t>687800</t>
  </si>
  <si>
    <t>631700</t>
  </si>
  <si>
    <t>645800</t>
  </si>
  <si>
    <t>645900</t>
  </si>
  <si>
    <t>646000</t>
  </si>
  <si>
    <t>649400</t>
  </si>
  <si>
    <t>646500</t>
  </si>
  <si>
    <t>646600</t>
  </si>
  <si>
    <t>684700</t>
  </si>
  <si>
    <t>684800</t>
  </si>
  <si>
    <t>649976</t>
  </si>
  <si>
    <t>649989</t>
  </si>
  <si>
    <t>647200</t>
  </si>
  <si>
    <t>649958</t>
  </si>
  <si>
    <t>649965</t>
  </si>
  <si>
    <t>649966</t>
  </si>
  <si>
    <t>649999</t>
  </si>
  <si>
    <t>655303</t>
  </si>
  <si>
    <t>655319</t>
  </si>
  <si>
    <t>649700</t>
  </si>
  <si>
    <t>649971</t>
  </si>
  <si>
    <t>649973</t>
  </si>
  <si>
    <t>646700</t>
  </si>
  <si>
    <t>646800</t>
  </si>
  <si>
    <t>649800</t>
  </si>
  <si>
    <t>649901</t>
  </si>
  <si>
    <t>649935</t>
  </si>
  <si>
    <t>649938</t>
  </si>
  <si>
    <t>649974</t>
  </si>
  <si>
    <t>649986</t>
  </si>
  <si>
    <t>649988</t>
  </si>
  <si>
    <t>649904</t>
  </si>
  <si>
    <t>649980</t>
  </si>
  <si>
    <t>688000</t>
  </si>
  <si>
    <t>688100</t>
  </si>
  <si>
    <t>687100</t>
  </si>
  <si>
    <t>687300</t>
  </si>
  <si>
    <t>687000</t>
  </si>
  <si>
    <t>687200</t>
  </si>
  <si>
    <t>694300</t>
  </si>
  <si>
    <t>694400</t>
  </si>
  <si>
    <t>694500</t>
  </si>
  <si>
    <t>694200</t>
  </si>
  <si>
    <t>III кв</t>
  </si>
  <si>
    <t>Для  точного определения технических характеристик ламп были использованы классификаторы продукции для 33 ключевых брендов</t>
  </si>
  <si>
    <r>
      <t xml:space="preserve">
</t>
    </r>
    <r>
      <rPr>
        <b/>
        <sz val="28"/>
        <color theme="1"/>
        <rFont val="Calibri"/>
        <family val="2"/>
        <charset val="204"/>
        <scheme val="minor"/>
      </rPr>
      <t xml:space="preserve">Расширенная таможенная статистика по импорту ламп </t>
    </r>
    <r>
      <rPr>
        <b/>
        <sz val="22"/>
        <color theme="1"/>
        <rFont val="Calibri"/>
        <family val="2"/>
        <charset val="204"/>
        <scheme val="minor"/>
      </rPr>
      <t xml:space="preserve">
</t>
    </r>
    <r>
      <rPr>
        <sz val="22"/>
        <color theme="1"/>
        <rFont val="Calibri"/>
        <family val="2"/>
        <charset val="204"/>
        <scheme val="minor"/>
      </rPr>
      <t>за I квартал 2018 г. (ДЕМОНСТРАЦИОННАЯ ВЕРСИЯ)</t>
    </r>
  </si>
  <si>
    <t>за I квартал 2018 г.</t>
  </si>
  <si>
    <t>1. Общий объем импорта светодиодных ламп – 78,1 млн штук. Доля ключевых брендов  – 85,6%</t>
  </si>
  <si>
    <t>1. Общий объем импорта ламп накаливания – 13,4 млн штук. Доля ключевых брендов – 75,1%</t>
  </si>
  <si>
    <t>1. Общий объем импорта галогенных ламп – 7,6 млн штук. Доля ключевых брендов – 73,7%</t>
  </si>
  <si>
    <t>Uniel / 4690485090656</t>
  </si>
  <si>
    <t>E27 / A / 10 Вт</t>
  </si>
  <si>
    <t>Philips / 926000002616</t>
  </si>
  <si>
    <t>E27 / A / 60</t>
  </si>
  <si>
    <t>Navigator / 4607136942103</t>
  </si>
  <si>
    <t>G4 / JC / 20 Вт</t>
  </si>
  <si>
    <t>Онлайт / 61158</t>
  </si>
  <si>
    <t>E27 / A / 20 Вт</t>
  </si>
  <si>
    <t>Philips / 926000009521</t>
  </si>
  <si>
    <t>E14 / C / 60</t>
  </si>
  <si>
    <t>Camelion / 1955</t>
  </si>
  <si>
    <t>Ecola / 6925587256623</t>
  </si>
  <si>
    <t>GX53 / Tablet / 6 Вт</t>
  </si>
  <si>
    <t>ASD / 4607177994871</t>
  </si>
  <si>
    <t>Kosmos / LKsmJC12V20W</t>
  </si>
  <si>
    <t>IEK / LLE-A60-11-230-40-E27</t>
  </si>
  <si>
    <t>E27 / A / 11 Вт</t>
  </si>
  <si>
    <t>Bellight / Б 230-95 Е27</t>
  </si>
  <si>
    <t>E27 / A / 95</t>
  </si>
  <si>
    <t>Osram / 4050300003924</t>
  </si>
  <si>
    <t>ASD / 4690612001715</t>
  </si>
  <si>
    <t>Philips / 8711500054159</t>
  </si>
  <si>
    <t>E14 / R / 40</t>
  </si>
  <si>
    <t>Navigator / 4607136942158</t>
  </si>
  <si>
    <t>G9 / JC / 40 Вт</t>
  </si>
  <si>
    <t>Онлайт / 71650</t>
  </si>
  <si>
    <t>ASD / 4690612002101</t>
  </si>
  <si>
    <t>E27 / A / 15 Вт</t>
  </si>
  <si>
    <t>Онлайт / 71655</t>
  </si>
  <si>
    <t>E27 / A / 12 Вт</t>
  </si>
  <si>
    <t>Bellight / LED A60 10W 4000K</t>
  </si>
  <si>
    <t>Онлайт / 71646</t>
  </si>
  <si>
    <t>E27 / G / 6 Вт</t>
  </si>
  <si>
    <t>3. Наиболее популярный цоколь – E27 с долей 48,1% от объема импорта по ключевым брендам</t>
  </si>
  <si>
    <t>4. Для колбы типа 'А' характерна мощность 10-20 Вт (82,5%). Для декоративных типов колб (G, С, СА, CF) характерна мощность 5-8 Вт (78,7%)</t>
  </si>
  <si>
    <t>5. Доля филаментных ламп в общем объеме импорта светодиодных ламп для ключевых брендов – 3,4%</t>
  </si>
  <si>
    <t>Uniel / 4690485087489</t>
  </si>
  <si>
    <t>E14 / C / 6 Вт</t>
  </si>
  <si>
    <t>Uniel / 4690485087519</t>
  </si>
  <si>
    <t>E14 / CA / 6 Вт</t>
  </si>
  <si>
    <t>Uniel / 4690485087458</t>
  </si>
  <si>
    <t>Uniel / 4690485087427</t>
  </si>
  <si>
    <t>E14 / G / 6 Вт</t>
  </si>
  <si>
    <t>Navigator / 4650074613451</t>
  </si>
  <si>
    <t>E27 / A / 8 Вт</t>
  </si>
  <si>
    <t>7. Наиболее популярная цветовая температура ламп – нейтральный белый свет (4000К-4200К) с долей 50,5%. Теплый свет (2700К-3000К) занимает долю 27%</t>
  </si>
  <si>
    <t>E27 / A / 60 Вт</t>
  </si>
  <si>
    <t>E27 / A / 95 Вт</t>
  </si>
  <si>
    <t>E27 / A / 75 Вт</t>
  </si>
  <si>
    <t>E14 / R / 40 Вт</t>
  </si>
  <si>
    <t>E14 / C / 40 Вт</t>
  </si>
  <si>
    <t>G23 / Tube / 11 Вт</t>
  </si>
  <si>
    <t>E27 / A / 40 Вт</t>
  </si>
  <si>
    <t>E27 / T Coil / 20 Вт</t>
  </si>
  <si>
    <t>R7s / T / 500 Вт</t>
  </si>
  <si>
    <t>*Примечания: 
1. В таблицах представлен анализ импорта всех ключевых брендов. Список брендов см на титульном листе. Доля ключевых брендов (по всем типам источников света) - 82,6%, прочие - 17,4%.
2. Для таблиц взяты модели с объемом импорта не менее 350 тыс. штук (цоколь E27), не менее 200 тыс. штук (цоколь E14 и прочие цоколи).
3. Структура ТОП-брендов сформирована на основании данных по всем брендам
4. Для каждого типа цоколя указана доля от общего количества светодиодных ламп</t>
  </si>
  <si>
    <t>*Примечания: 
1. В таблицах представлен анализ импорта всех ключевых брендов. Список брендов см на титульном листе. Доля ключевых брендов (по всем типам источников света) - 82,6%, прочие - 17,4%.
2. Для таблиц взяты модели с объемом импорта не менее 200 тысяч штук.
3. Структура ТОП-брендов сформирована на основании данных по всем брендам</t>
  </si>
  <si>
    <t>*Примечания: 
1. В таблицах представлен анализ импорта всех ключевых брендов. Список брендов см на титульном листе. Доля ключевых брендов (по всем типам источников света) - 82,6%, прочие - 17,4%.
2. Для таблиц взяты модели с объемом импорта не менее 100 тысяч штук.
3. Структура ТОП-брендов сформирована на основании данных по всем брендам</t>
  </si>
  <si>
    <t>*Примечания: 
1. В таблицах представлен анализ импорта всех ключевых брендов. Список брендов см на титульном листе. Доля ключевых брендов (по всем типам источников света) - 82,6%, прочие - 17,4%.
2. Для анализа филаментных ламп взяты модели с объемом импорта филаментных ламп не менее 50 тысяч штук.
3. Структура ТОП-брендов сформирована на основании данных только по топ-брендам</t>
  </si>
  <si>
    <t>*Примечания: 
1. В таблицах представлен анализ импорта всех ключевых брендов. Список брендов см на титульном листе. Доля ключевых брендов (по всем типам источников света) - 82,6%, прочие - 17,4%.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</si>
</sst>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 _₽_-;\-* #,##0.00\ _₽_-;_-* &quot;-&quot;??\ _₽_-;_-@_-"/>
    <numFmt numFmtId="164" formatCode="0.0%"/>
    <numFmt numFmtId="165" formatCode="_-* #,##0\ _₽_-;\-* #,##0\ _₽_-;_-* &quot;-&quot;??\ _₽_-;_-@_-"/>
    <numFmt numFmtId="166" formatCode="#,##0.0,"/>
    <numFmt numFmtId="167" formatCode="0.0%;;\-"/>
    <numFmt numFmtId="168" formatCode="0%;;\-"/>
  </numFmts>
  <fonts count="37" x14ac:knownFonts="1">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rgb="FFFF0000"/>
      <name val="Calibri"/>
      <family val="2"/>
      <scheme val="minor"/>
    </font>
    <font>
      <b/>
      <sz val="11"/>
      <color theme="1"/>
      <name val="Calibri"/>
      <family val="2"/>
      <charset val="204"/>
      <scheme val="minor"/>
    </font>
    <font>
      <b/>
      <sz val="11"/>
      <color theme="1"/>
      <name val="Calibri"/>
      <family val="2"/>
      <scheme val="minor"/>
    </font>
    <font>
      <b/>
      <sz val="11"/>
      <color theme="0"/>
      <name val="Calibri"/>
      <family val="2"/>
      <scheme val="minor"/>
    </font>
    <font>
      <sz val="11"/>
      <color theme="1"/>
      <name val="Calibri"/>
      <family val="2"/>
      <scheme val="minor"/>
    </font>
    <font>
      <b/>
      <sz val="11"/>
      <color theme="0"/>
      <name val="Calibri"/>
      <family val="2"/>
      <charset val="204"/>
      <scheme val="minor"/>
    </font>
    <font>
      <sz val="16"/>
      <color rgb="FF000000"/>
      <name val="Calibri"/>
      <family val="2"/>
      <charset val="204"/>
      <scheme val="minor"/>
    </font>
    <font>
      <u/>
      <sz val="11"/>
      <color theme="10"/>
      <name val="Calibri"/>
      <family val="2"/>
      <charset val="204"/>
      <scheme val="minor"/>
    </font>
    <font>
      <b/>
      <u/>
      <sz val="11"/>
      <color theme="10"/>
      <name val="Calibri"/>
      <family val="2"/>
      <charset val="204"/>
      <scheme val="minor"/>
    </font>
    <font>
      <b/>
      <sz val="16"/>
      <color theme="1"/>
      <name val="Calibri"/>
      <family val="2"/>
      <charset val="204"/>
      <scheme val="minor"/>
    </font>
    <font>
      <sz val="14"/>
      <color theme="1"/>
      <name val="Calibri"/>
      <family val="2"/>
      <scheme val="minor"/>
    </font>
    <font>
      <b/>
      <sz val="22"/>
      <color theme="1"/>
      <name val="Calibri"/>
      <family val="2"/>
      <charset val="204"/>
      <scheme val="minor"/>
    </font>
    <font>
      <b/>
      <sz val="28"/>
      <color theme="1"/>
      <name val="Calibri"/>
      <family val="2"/>
      <charset val="204"/>
      <scheme val="minor"/>
    </font>
    <font>
      <sz val="10"/>
      <color theme="1"/>
      <name val="Calibri"/>
      <family val="2"/>
      <charset val="204"/>
      <scheme val="minor"/>
    </font>
    <font>
      <i/>
      <sz val="10"/>
      <color theme="1"/>
      <name val="Calibri"/>
      <family val="2"/>
      <charset val="204"/>
      <scheme val="minor"/>
    </font>
    <font>
      <b/>
      <sz val="14"/>
      <color theme="0"/>
      <name val="Calibri"/>
      <family val="2"/>
      <charset val="204"/>
      <scheme val="minor"/>
    </font>
    <font>
      <sz val="11"/>
      <name val="Calibri"/>
      <family val="2"/>
      <scheme val="minor"/>
    </font>
    <font>
      <sz val="22"/>
      <color theme="1"/>
      <name val="Calibri"/>
      <family val="2"/>
      <charset val="204"/>
      <scheme val="minor"/>
    </font>
    <font>
      <i/>
      <sz val="11"/>
      <color theme="1"/>
      <name val="Calibri"/>
      <family val="2"/>
      <charset val="204"/>
      <scheme val="minor"/>
    </font>
    <font>
      <i/>
      <u/>
      <sz val="11"/>
      <color theme="1"/>
      <name val="Calibri"/>
      <family val="2"/>
      <charset val="204"/>
      <scheme val="minor"/>
    </font>
    <font>
      <i/>
      <sz val="9"/>
      <color theme="1"/>
      <name val="Calibri"/>
      <family val="2"/>
      <charset val="204"/>
      <scheme val="minor"/>
    </font>
    <font>
      <sz val="11"/>
      <color theme="1"/>
      <name val="Calibri"/>
      <family val="2"/>
      <scheme val="minor"/>
    </font>
  </fonts>
  <fills count="8">
    <fill>
      <patternFill patternType="none"/>
    </fill>
    <fill>
      <patternFill patternType="gray125"/>
    </fill>
    <fill>
      <patternFill patternType="solid">
        <fgColor theme="4"/>
        <bgColor theme="4"/>
      </patternFill>
    </fill>
    <fill>
      <patternFill patternType="solid">
        <fgColor theme="9"/>
        <bgColor indexed="64"/>
      </patternFill>
    </fill>
    <fill>
      <patternFill patternType="solid">
        <fgColor theme="9" tint="0.79998168889431442"/>
        <bgColor indexed="64"/>
      </patternFill>
    </fill>
    <fill>
      <patternFill patternType="solid">
        <fgColor theme="5"/>
        <bgColor indexed="64"/>
      </patternFill>
    </fill>
    <fill>
      <patternFill patternType="solid">
        <fgColor theme="0"/>
        <bgColor indexed="64"/>
      </patternFill>
    </fill>
    <fill>
      <patternFill patternType="solid">
        <fgColor theme="4" tint="0.79998168889431442"/>
        <bgColor theme="4" tint="0.79998168889431442"/>
      </patternFill>
    </fill>
  </fills>
  <borders count="29">
    <border>
      <left/>
      <right/>
      <top/>
      <bottom/>
      <diagonal/>
    </border>
    <border>
      <left/>
      <right/>
      <top style="thin">
        <color theme="4"/>
      </top>
      <bottom/>
      <diagonal/>
    </border>
    <border>
      <left/>
      <right/>
      <top/>
      <bottom style="medium">
        <color auto="1"/>
      </bottom>
      <diagonal/>
    </border>
    <border>
      <left style="thin">
        <color auto="1"/>
      </left>
      <right style="thin">
        <color auto="1"/>
      </right>
      <top style="thin">
        <color auto="1"/>
      </top>
      <bottom style="thin">
        <color auto="1"/>
      </bottom>
      <diagonal/>
    </border>
    <border>
      <left/>
      <right style="thin">
        <color theme="4"/>
      </right>
      <top/>
      <bottom/>
      <diagonal/>
    </border>
    <border>
      <left style="thin">
        <color theme="4"/>
      </left>
      <right style="thin">
        <color theme="4"/>
      </right>
      <top style="thin">
        <color theme="4"/>
      </top>
      <bottom style="thin">
        <color theme="4"/>
      </bottom>
      <diagonal/>
    </border>
    <border>
      <left style="thin">
        <color theme="0"/>
      </left>
      <right style="thin">
        <color theme="0"/>
      </right>
      <top style="thin">
        <color theme="4"/>
      </top>
      <bottom style="thin">
        <color theme="4"/>
      </bottom>
      <diagonal/>
    </border>
    <border>
      <left style="thin">
        <color theme="0"/>
      </left>
      <right style="thin">
        <color theme="4"/>
      </right>
      <top style="thin">
        <color theme="4"/>
      </top>
      <bottom style="thin">
        <color theme="4"/>
      </bottom>
      <diagonal/>
    </border>
    <border>
      <left style="thin">
        <color theme="0" tint="-0.499984740745262"/>
      </left>
      <right/>
      <top/>
      <bottom/>
      <diagonal/>
    </border>
    <border>
      <left/>
      <right style="thin">
        <color theme="0" tint="-0.499984740745262"/>
      </right>
      <top/>
      <bottom/>
      <diagonal/>
    </border>
    <border>
      <left style="thin">
        <color theme="4" tint="0.39997558519241921"/>
      </left>
      <right/>
      <top/>
      <bottom style="thin">
        <color theme="4" tint="0.39997558519241921"/>
      </bottom>
      <diagonal/>
    </border>
    <border>
      <left/>
      <right style="thin">
        <color theme="4" tint="0.39997558519241921"/>
      </right>
      <top/>
      <bottom style="thin">
        <color theme="4" tint="0.39997558519241921"/>
      </bottom>
      <diagonal/>
    </border>
    <border>
      <left style="thin">
        <color theme="4" tint="0.39997558519241921"/>
      </left>
      <right/>
      <top style="thin">
        <color theme="4" tint="0.39997558519241921"/>
      </top>
      <bottom/>
      <diagonal/>
    </border>
    <border>
      <left/>
      <right style="thin">
        <color theme="4" tint="0.39997558519241921"/>
      </right>
      <top style="thin">
        <color theme="4" tint="0.39997558519241921"/>
      </top>
      <bottom/>
      <diagonal/>
    </border>
    <border>
      <left/>
      <right style="thin">
        <color auto="1"/>
      </right>
      <top/>
      <bottom/>
      <diagonal/>
    </border>
    <border>
      <left/>
      <right/>
      <top style="thin">
        <color theme="4"/>
      </top>
      <bottom style="thin">
        <color theme="4" tint="0.39997558519241921"/>
      </bottom>
      <diagonal/>
    </border>
    <border>
      <left/>
      <right style="thin">
        <color theme="4"/>
      </right>
      <top style="thin">
        <color theme="4"/>
      </top>
      <bottom style="thin">
        <color theme="4" tint="0.39997558519241921"/>
      </bottom>
      <diagonal/>
    </border>
    <border>
      <left/>
      <right/>
      <top style="double">
        <color theme="4"/>
      </top>
      <bottom style="thin">
        <color theme="4" tint="0.39997558519241921"/>
      </bottom>
      <diagonal/>
    </border>
    <border>
      <left/>
      <right style="thin">
        <color theme="4"/>
      </right>
      <top style="double">
        <color theme="4"/>
      </top>
      <bottom style="thin">
        <color theme="4" tint="0.39997558519241921"/>
      </bottom>
      <diagonal/>
    </border>
    <border>
      <left/>
      <right/>
      <top/>
      <bottom style="thin">
        <color indexed="64"/>
      </bottom>
      <diagonal/>
    </border>
    <border>
      <left style="thin">
        <color theme="4"/>
      </left>
      <right/>
      <top style="double">
        <color theme="4"/>
      </top>
      <bottom style="thin">
        <color theme="4" tint="0.39997558519241921"/>
      </bottom>
      <diagonal/>
    </border>
    <border>
      <left style="thin">
        <color theme="4"/>
      </left>
      <right/>
      <top style="thin">
        <color theme="4"/>
      </top>
      <bottom/>
      <diagonal/>
    </border>
    <border>
      <left style="thin">
        <color theme="4"/>
      </left>
      <right style="thin">
        <color theme="0"/>
      </right>
      <top style="thin">
        <color theme="4"/>
      </top>
      <bottom style="thin">
        <color theme="0"/>
      </bottom>
      <diagonal/>
    </border>
    <border>
      <left style="thin">
        <color theme="0"/>
      </left>
      <right style="thin">
        <color theme="0"/>
      </right>
      <top style="thin">
        <color theme="4"/>
      </top>
      <bottom style="thin">
        <color theme="0"/>
      </bottom>
      <diagonal/>
    </border>
    <border>
      <left style="thin">
        <color theme="0"/>
      </left>
      <right/>
      <top style="thin">
        <color theme="4"/>
      </top>
      <bottom style="thin">
        <color theme="0"/>
      </bottom>
      <diagonal/>
    </border>
    <border>
      <left style="thin">
        <color theme="4"/>
      </left>
      <right style="thin">
        <color theme="0"/>
      </right>
      <top style="thin">
        <color theme="0"/>
      </top>
      <bottom style="thin">
        <color theme="4"/>
      </bottom>
      <diagonal/>
    </border>
    <border>
      <left style="thin">
        <color theme="0"/>
      </left>
      <right style="thin">
        <color theme="0"/>
      </right>
      <top style="thin">
        <color theme="0"/>
      </top>
      <bottom style="thin">
        <color theme="4"/>
      </bottom>
      <diagonal/>
    </border>
    <border>
      <left style="thin">
        <color theme="0"/>
      </left>
      <right style="thin">
        <color theme="4" tint="0.39997558519241921"/>
      </right>
      <top style="thin">
        <color theme="0"/>
      </top>
      <bottom style="thin">
        <color theme="4"/>
      </bottom>
      <diagonal/>
    </border>
    <border>
      <left/>
      <right/>
      <top/>
      <bottom style="thin">
        <color theme="4"/>
      </bottom>
      <diagonal/>
    </border>
  </borders>
  <cellStyleXfs count="5">
    <xf numFmtId="0" fontId="0" fillId="0" borderId="0"/>
    <xf numFmtId="0" fontId="14" fillId="0" borderId="0"/>
    <xf numFmtId="0" fontId="22" fillId="0" borderId="0" applyNumberFormat="0" applyFill="0" applyBorder="0" applyAlignment="0" applyProtection="0"/>
    <xf numFmtId="43" fontId="19" fillId="0" borderId="0" applyFont="0" applyFill="0" applyBorder="0" applyAlignment="0" applyProtection="0"/>
    <xf numFmtId="9" fontId="19" fillId="0" borderId="0" applyFont="0" applyFill="0" applyBorder="0" applyAlignment="0" applyProtection="0"/>
  </cellStyleXfs>
  <cellXfs count="167">
    <xf numFmtId="0" fontId="0" fillId="0" borderId="0" xfId="0"/>
    <xf numFmtId="0" fontId="0" fillId="0" borderId="0" xfId="0" applyNumberFormat="1"/>
    <xf numFmtId="0" fontId="0" fillId="0" borderId="0" xfId="0" pivotButton="1"/>
    <xf numFmtId="3" fontId="0" fillId="0" borderId="0" xfId="0" applyNumberFormat="1"/>
    <xf numFmtId="10" fontId="0" fillId="0" borderId="0" xfId="0" applyNumberFormat="1"/>
    <xf numFmtId="0" fontId="17" fillId="0" borderId="0" xfId="0" applyFont="1"/>
    <xf numFmtId="0" fontId="0" fillId="0" borderId="1" xfId="0" applyFont="1" applyBorder="1"/>
    <xf numFmtId="10" fontId="0" fillId="0" borderId="1" xfId="0" applyNumberFormat="1" applyFont="1" applyBorder="1"/>
    <xf numFmtId="0" fontId="18" fillId="2" borderId="0" xfId="0" applyFont="1" applyFill="1" applyBorder="1"/>
    <xf numFmtId="3" fontId="0" fillId="0" borderId="1" xfId="0" applyNumberFormat="1" applyFont="1" applyBorder="1"/>
    <xf numFmtId="0" fontId="0" fillId="0" borderId="0" xfId="0" applyAlignment="1"/>
    <xf numFmtId="0" fontId="14" fillId="0" borderId="0" xfId="1"/>
    <xf numFmtId="0" fontId="21" fillId="0" borderId="0" xfId="1" applyFont="1"/>
    <xf numFmtId="0" fontId="14" fillId="0" borderId="2" xfId="1" applyBorder="1"/>
    <xf numFmtId="0" fontId="16" fillId="0" borderId="2" xfId="1" quotePrefix="1" applyFont="1" applyBorder="1"/>
    <xf numFmtId="0" fontId="22" fillId="0" borderId="2" xfId="2" applyBorder="1"/>
    <xf numFmtId="0" fontId="23" fillId="0" borderId="2" xfId="2" applyFont="1" applyBorder="1"/>
    <xf numFmtId="0" fontId="14" fillId="0" borderId="0" xfId="1" applyFont="1"/>
    <xf numFmtId="0" fontId="16" fillId="0" borderId="3" xfId="1" applyFont="1" applyBorder="1"/>
    <xf numFmtId="0" fontId="14" fillId="0" borderId="3" xfId="1" applyFont="1" applyBorder="1"/>
    <xf numFmtId="0" fontId="14" fillId="0" borderId="0" xfId="1" applyFont="1" applyAlignment="1">
      <alignment horizontal="right"/>
    </xf>
    <xf numFmtId="0" fontId="19" fillId="0" borderId="0" xfId="1" applyFont="1" applyAlignment="1">
      <alignment horizontal="right"/>
    </xf>
    <xf numFmtId="0" fontId="24" fillId="0" borderId="0" xfId="1" applyFont="1"/>
    <xf numFmtId="0" fontId="25" fillId="0" borderId="0" xfId="1" applyFont="1" applyAlignment="1">
      <alignment wrapText="1"/>
    </xf>
    <xf numFmtId="0" fontId="14" fillId="0" borderId="0" xfId="1" applyFont="1" applyAlignment="1">
      <alignment wrapText="1"/>
    </xf>
    <xf numFmtId="0" fontId="14" fillId="0" borderId="0" xfId="1" applyFont="1" applyAlignment="1">
      <alignment horizontal="left" wrapText="1"/>
    </xf>
    <xf numFmtId="0" fontId="14" fillId="0" borderId="0" xfId="1" applyFont="1" applyAlignment="1">
      <alignment vertical="center"/>
    </xf>
    <xf numFmtId="0" fontId="14" fillId="0" borderId="0" xfId="1" applyAlignment="1">
      <alignment horizontal="left"/>
    </xf>
    <xf numFmtId="0" fontId="14" fillId="4" borderId="0" xfId="1" applyFill="1" applyAlignment="1">
      <alignment horizontal="center" vertical="center"/>
    </xf>
    <xf numFmtId="0" fontId="28" fillId="0" borderId="0" xfId="1" applyFont="1" applyAlignment="1">
      <alignment horizontal="left" vertical="center" wrapText="1"/>
    </xf>
    <xf numFmtId="0" fontId="14" fillId="4" borderId="0" xfId="1" applyFill="1" applyAlignment="1">
      <alignment horizontal="center" vertical="center" wrapText="1"/>
    </xf>
    <xf numFmtId="0" fontId="28" fillId="0" borderId="0" xfId="1" applyFont="1" applyAlignment="1">
      <alignment horizontal="left" wrapText="1"/>
    </xf>
    <xf numFmtId="0" fontId="14" fillId="0" borderId="0" xfId="1" applyAlignment="1">
      <alignment wrapText="1"/>
    </xf>
    <xf numFmtId="0" fontId="14" fillId="0" borderId="0" xfId="1" applyAlignment="1">
      <alignment horizontal="center" vertical="center" wrapText="1"/>
    </xf>
    <xf numFmtId="0" fontId="20" fillId="3" borderId="0" xfId="1" applyFont="1" applyFill="1" applyAlignment="1">
      <alignment horizontal="center" vertical="center" wrapText="1"/>
    </xf>
    <xf numFmtId="0" fontId="20" fillId="3" borderId="0" xfId="1" applyFont="1" applyFill="1" applyAlignment="1">
      <alignment horizontal="left" vertical="center" wrapText="1"/>
    </xf>
    <xf numFmtId="0" fontId="13" fillId="0" borderId="0" xfId="1" applyFont="1"/>
    <xf numFmtId="0" fontId="12" fillId="0" borderId="0" xfId="1" applyFont="1"/>
    <xf numFmtId="0" fontId="29" fillId="0" borderId="0" xfId="0" applyFont="1" applyAlignment="1">
      <alignment horizontal="left" vertical="top" wrapText="1"/>
    </xf>
    <xf numFmtId="164" fontId="0" fillId="0" borderId="0" xfId="0" applyNumberFormat="1"/>
    <xf numFmtId="0" fontId="15" fillId="0" borderId="0" xfId="0" applyFont="1" applyAlignment="1">
      <alignment vertical="center"/>
    </xf>
    <xf numFmtId="3" fontId="11" fillId="0" borderId="1" xfId="0" applyNumberFormat="1" applyFont="1" applyBorder="1"/>
    <xf numFmtId="10" fontId="11" fillId="0" borderId="1" xfId="0" applyNumberFormat="1" applyFont="1" applyBorder="1"/>
    <xf numFmtId="3" fontId="11" fillId="0" borderId="0" xfId="0" applyNumberFormat="1" applyFont="1" applyBorder="1"/>
    <xf numFmtId="10" fontId="11" fillId="0" borderId="0" xfId="0" applyNumberFormat="1" applyFont="1" applyBorder="1"/>
    <xf numFmtId="164" fontId="0" fillId="0" borderId="0" xfId="4" applyNumberFormat="1" applyFont="1"/>
    <xf numFmtId="3" fontId="16" fillId="0" borderId="0" xfId="0" applyNumberFormat="1" applyFont="1" applyBorder="1"/>
    <xf numFmtId="0" fontId="31" fillId="0" borderId="0" xfId="0" applyFont="1"/>
    <xf numFmtId="165" fontId="0" fillId="0" borderId="0" xfId="0" applyNumberFormat="1"/>
    <xf numFmtId="0" fontId="29" fillId="0" borderId="0" xfId="0" applyFont="1" applyAlignment="1">
      <alignment vertical="top" wrapText="1"/>
    </xf>
    <xf numFmtId="0" fontId="20" fillId="2" borderId="0" xfId="0" applyFont="1" applyFill="1" applyBorder="1"/>
    <xf numFmtId="164" fontId="20" fillId="0" borderId="0" xfId="4" applyNumberFormat="1" applyFont="1" applyBorder="1"/>
    <xf numFmtId="0" fontId="0" fillId="6" borderId="0" xfId="0" applyFill="1"/>
    <xf numFmtId="0" fontId="0" fillId="0" borderId="0" xfId="0" applyFill="1"/>
    <xf numFmtId="165" fontId="0" fillId="0" borderId="0" xfId="3" applyNumberFormat="1" applyFont="1" applyFill="1"/>
    <xf numFmtId="164" fontId="0" fillId="0" borderId="0" xfId="4" applyNumberFormat="1" applyFont="1" applyFill="1"/>
    <xf numFmtId="0" fontId="14" fillId="0" borderId="0" xfId="1" applyFont="1" applyAlignment="1">
      <alignment horizontal="left" wrapText="1"/>
    </xf>
    <xf numFmtId="0" fontId="18" fillId="2" borderId="6" xfId="0" applyFont="1" applyFill="1" applyBorder="1" applyAlignment="1">
      <alignment horizontal="center"/>
    </xf>
    <xf numFmtId="0" fontId="18" fillId="2" borderId="7" xfId="0" applyFont="1" applyFill="1" applyBorder="1" applyAlignment="1">
      <alignment horizontal="center"/>
    </xf>
    <xf numFmtId="0" fontId="0" fillId="0" borderId="5" xfId="0" applyFont="1" applyBorder="1"/>
    <xf numFmtId="166" fontId="0" fillId="0" borderId="5" xfId="0" applyNumberFormat="1" applyFont="1" applyBorder="1"/>
    <xf numFmtId="0" fontId="0" fillId="0" borderId="8" xfId="0" applyBorder="1"/>
    <xf numFmtId="0" fontId="0" fillId="0" borderId="9" xfId="0" applyBorder="1"/>
    <xf numFmtId="166" fontId="0" fillId="0" borderId="9" xfId="0" applyNumberFormat="1" applyFont="1" applyBorder="1"/>
    <xf numFmtId="0" fontId="0" fillId="0" borderId="9" xfId="0" applyBorder="1" applyAlignment="1">
      <alignment horizontal="left" vertical="top" wrapText="1"/>
    </xf>
    <xf numFmtId="0" fontId="18" fillId="2" borderId="10" xfId="0" applyFont="1" applyFill="1" applyBorder="1"/>
    <xf numFmtId="0" fontId="18" fillId="2" borderId="11" xfId="0" applyFont="1" applyFill="1" applyBorder="1"/>
    <xf numFmtId="0" fontId="0" fillId="0" borderId="0" xfId="0" applyAlignment="1">
      <alignment horizontal="left"/>
    </xf>
    <xf numFmtId="0" fontId="29" fillId="0" borderId="0" xfId="0" applyFont="1" applyAlignment="1">
      <alignment horizontal="left" vertical="top" wrapText="1"/>
    </xf>
    <xf numFmtId="0" fontId="10" fillId="0" borderId="0" xfId="1" applyFont="1"/>
    <xf numFmtId="0" fontId="0" fillId="0" borderId="1" xfId="0" applyBorder="1"/>
    <xf numFmtId="0" fontId="0" fillId="0" borderId="1" xfId="0" applyFont="1" applyBorder="1" applyAlignment="1">
      <alignment horizontal="left"/>
    </xf>
    <xf numFmtId="0" fontId="10" fillId="0" borderId="0" xfId="0" applyFont="1"/>
    <xf numFmtId="0" fontId="0" fillId="0" borderId="1" xfId="0" applyBorder="1" applyAlignment="1">
      <alignment horizontal="right"/>
    </xf>
    <xf numFmtId="164" fontId="16" fillId="0" borderId="3" xfId="1" applyNumberFormat="1" applyFont="1" applyBorder="1" applyAlignment="1">
      <alignment horizontal="center"/>
    </xf>
    <xf numFmtId="0" fontId="0" fillId="0" borderId="0" xfId="0" applyAlignment="1">
      <alignment horizontal="left"/>
    </xf>
    <xf numFmtId="0" fontId="0" fillId="0" borderId="12" xfId="0" applyFont="1" applyBorder="1"/>
    <xf numFmtId="164" fontId="9" fillId="0" borderId="13" xfId="4" applyNumberFormat="1" applyFont="1" applyBorder="1"/>
    <xf numFmtId="0" fontId="0" fillId="0" borderId="0" xfId="0" applyFont="1"/>
    <xf numFmtId="0" fontId="29" fillId="0" borderId="0" xfId="0" applyFont="1" applyAlignment="1">
      <alignment horizontal="left" vertical="top" wrapText="1"/>
    </xf>
    <xf numFmtId="165" fontId="0" fillId="0" borderId="0" xfId="3" applyNumberFormat="1" applyFont="1"/>
    <xf numFmtId="14" fontId="0" fillId="0" borderId="0" xfId="0" applyNumberFormat="1"/>
    <xf numFmtId="0" fontId="33" fillId="0" borderId="0" xfId="1" applyFont="1" applyAlignment="1">
      <alignment vertical="top" wrapText="1"/>
    </xf>
    <xf numFmtId="0" fontId="29" fillId="0" borderId="0" xfId="0" applyFont="1" applyAlignment="1">
      <alignment horizontal="left" vertical="top" wrapText="1"/>
    </xf>
    <xf numFmtId="0" fontId="0" fillId="0" borderId="0" xfId="0" applyBorder="1"/>
    <xf numFmtId="164" fontId="0" fillId="0" borderId="0" xfId="4" applyNumberFormat="1" applyFont="1" applyBorder="1"/>
    <xf numFmtId="0" fontId="7" fillId="0" borderId="3" xfId="1" applyFont="1" applyBorder="1"/>
    <xf numFmtId="0" fontId="6" fillId="0" borderId="0" xfId="1" applyFont="1"/>
    <xf numFmtId="0" fontId="14" fillId="0" borderId="0" xfId="1" applyFont="1" applyAlignment="1">
      <alignment horizontal="center"/>
    </xf>
    <xf numFmtId="0" fontId="14" fillId="0" borderId="0" xfId="1" applyFont="1" applyAlignment="1">
      <alignment horizontal="center" wrapText="1"/>
    </xf>
    <xf numFmtId="0" fontId="29" fillId="0" borderId="0" xfId="0" applyFont="1" applyAlignment="1">
      <alignment horizontal="left" vertical="top" wrapText="1"/>
    </xf>
    <xf numFmtId="0" fontId="29" fillId="0" borderId="0" xfId="0" applyFont="1" applyAlignment="1">
      <alignment horizontal="left" vertical="top" wrapText="1"/>
    </xf>
    <xf numFmtId="0" fontId="5" fillId="0" borderId="0" xfId="1" applyFont="1"/>
    <xf numFmtId="0" fontId="29" fillId="0" borderId="0" xfId="0" applyFont="1" applyAlignment="1">
      <alignment horizontal="left" vertical="top" wrapText="1"/>
    </xf>
    <xf numFmtId="0" fontId="29" fillId="0" borderId="0" xfId="0" applyFont="1" applyAlignment="1">
      <alignment horizontal="left" vertical="top" wrapText="1"/>
    </xf>
    <xf numFmtId="0" fontId="4" fillId="0" borderId="0" xfId="1" applyFont="1"/>
    <xf numFmtId="0" fontId="29" fillId="0" borderId="0" xfId="0" applyFont="1" applyAlignment="1">
      <alignment horizontal="left" vertical="top" wrapText="1"/>
    </xf>
    <xf numFmtId="0" fontId="3" fillId="0" borderId="0" xfId="1" applyFont="1"/>
    <xf numFmtId="167" fontId="8" fillId="0" borderId="3" xfId="1" applyNumberFormat="1" applyFont="1" applyBorder="1" applyAlignment="1">
      <alignment horizontal="center"/>
    </xf>
    <xf numFmtId="168" fontId="8" fillId="0" borderId="3" xfId="1" applyNumberFormat="1" applyFont="1" applyBorder="1" applyAlignment="1">
      <alignment horizontal="center"/>
    </xf>
    <xf numFmtId="3" fontId="0" fillId="7" borderId="15" xfId="0" applyNumberFormat="1" applyFont="1" applyFill="1" applyBorder="1"/>
    <xf numFmtId="3" fontId="0" fillId="0" borderId="15" xfId="0" applyNumberFormat="1" applyFont="1" applyBorder="1"/>
    <xf numFmtId="0" fontId="0" fillId="7" borderId="15" xfId="0" applyFont="1" applyFill="1" applyBorder="1"/>
    <xf numFmtId="0" fontId="0" fillId="0" borderId="15" xfId="0" applyFont="1" applyBorder="1"/>
    <xf numFmtId="164" fontId="0" fillId="7" borderId="16" xfId="0" applyNumberFormat="1" applyFont="1" applyFill="1" applyBorder="1" applyAlignment="1">
      <alignment horizontal="center"/>
    </xf>
    <xf numFmtId="164" fontId="0" fillId="0" borderId="16" xfId="0" applyNumberFormat="1" applyFont="1" applyBorder="1" applyAlignment="1">
      <alignment horizontal="center"/>
    </xf>
    <xf numFmtId="164" fontId="16" fillId="7" borderId="18" xfId="0" applyNumberFormat="1" applyFont="1" applyFill="1" applyBorder="1" applyAlignment="1">
      <alignment horizontal="center"/>
    </xf>
    <xf numFmtId="3" fontId="16" fillId="7" borderId="17" xfId="0" applyNumberFormat="1" applyFont="1" applyFill="1" applyBorder="1"/>
    <xf numFmtId="0" fontId="16" fillId="0" borderId="0" xfId="1" applyFont="1" applyAlignment="1">
      <alignment vertical="center" wrapText="1"/>
    </xf>
    <xf numFmtId="0" fontId="18" fillId="2" borderId="0" xfId="0" applyFont="1" applyFill="1" applyBorder="1" applyAlignment="1">
      <alignment horizontal="center"/>
    </xf>
    <xf numFmtId="0" fontId="16" fillId="7" borderId="0" xfId="0" applyFont="1" applyFill="1" applyBorder="1"/>
    <xf numFmtId="3" fontId="16" fillId="7" borderId="0" xfId="0" applyNumberFormat="1" applyFont="1" applyFill="1" applyBorder="1"/>
    <xf numFmtId="164" fontId="16" fillId="7" borderId="0" xfId="0" applyNumberFormat="1" applyFont="1" applyFill="1" applyBorder="1" applyAlignment="1">
      <alignment horizontal="center"/>
    </xf>
    <xf numFmtId="0" fontId="16" fillId="7" borderId="20" xfId="0" applyFont="1" applyFill="1" applyBorder="1"/>
    <xf numFmtId="22" fontId="0" fillId="0" borderId="0" xfId="0" applyNumberFormat="1"/>
    <xf numFmtId="0" fontId="0" fillId="0" borderId="0" xfId="3" applyNumberFormat="1" applyFont="1"/>
    <xf numFmtId="0" fontId="0" fillId="0" borderId="21" xfId="0" applyFont="1" applyBorder="1"/>
    <xf numFmtId="0" fontId="0" fillId="7" borderId="21" xfId="0" applyFont="1" applyFill="1" applyBorder="1"/>
    <xf numFmtId="164" fontId="0" fillId="7" borderId="1" xfId="0" applyNumberFormat="1" applyFont="1" applyFill="1" applyBorder="1" applyAlignment="1">
      <alignment horizontal="center"/>
    </xf>
    <xf numFmtId="164" fontId="0" fillId="0" borderId="1" xfId="0" applyNumberFormat="1" applyFont="1" applyBorder="1" applyAlignment="1">
      <alignment horizontal="center"/>
    </xf>
    <xf numFmtId="165" fontId="0" fillId="7" borderId="1" xfId="3" applyNumberFormat="1" applyFont="1" applyFill="1" applyBorder="1" applyAlignment="1">
      <alignment horizontal="center"/>
    </xf>
    <xf numFmtId="165" fontId="0" fillId="0" borderId="1" xfId="3" applyNumberFormat="1" applyFont="1" applyBorder="1" applyAlignment="1">
      <alignment horizontal="center"/>
    </xf>
    <xf numFmtId="43" fontId="0" fillId="7" borderId="1" xfId="3" applyNumberFormat="1" applyFont="1" applyFill="1" applyBorder="1" applyAlignment="1">
      <alignment horizontal="center"/>
    </xf>
    <xf numFmtId="43" fontId="0" fillId="0" borderId="1" xfId="3" applyNumberFormat="1" applyFont="1" applyBorder="1" applyAlignment="1">
      <alignment horizontal="center"/>
    </xf>
    <xf numFmtId="0" fontId="18" fillId="2" borderId="26" xfId="0" applyFont="1" applyFill="1" applyBorder="1"/>
    <xf numFmtId="0" fontId="20" fillId="2" borderId="26" xfId="0" applyFont="1" applyFill="1" applyBorder="1"/>
    <xf numFmtId="0" fontId="20" fillId="2" borderId="27" xfId="0" applyFont="1" applyFill="1" applyBorder="1"/>
    <xf numFmtId="165" fontId="16" fillId="7" borderId="1" xfId="3" applyNumberFormat="1" applyFont="1" applyFill="1" applyBorder="1" applyAlignment="1">
      <alignment horizontal="center"/>
    </xf>
    <xf numFmtId="164" fontId="16" fillId="7" borderId="1" xfId="0" applyNumberFormat="1" applyFont="1" applyFill="1" applyBorder="1" applyAlignment="1">
      <alignment horizontal="center"/>
    </xf>
    <xf numFmtId="43" fontId="16" fillId="7" borderId="1" xfId="3" applyNumberFormat="1" applyFont="1" applyFill="1" applyBorder="1" applyAlignment="1">
      <alignment horizontal="center"/>
    </xf>
    <xf numFmtId="0" fontId="2" fillId="0" borderId="0" xfId="1" applyFont="1"/>
    <xf numFmtId="3" fontId="1" fillId="0" borderId="0" xfId="0" applyNumberFormat="1" applyFont="1" applyBorder="1"/>
    <xf numFmtId="10" fontId="1" fillId="0" borderId="0" xfId="0" applyNumberFormat="1" applyFont="1" applyBorder="1"/>
    <xf numFmtId="0" fontId="1" fillId="0" borderId="0" xfId="0" applyFont="1"/>
    <xf numFmtId="0" fontId="0" fillId="0" borderId="1" xfId="3" applyNumberFormat="1" applyFont="1" applyBorder="1" applyAlignment="1">
      <alignment horizontal="right"/>
    </xf>
    <xf numFmtId="0" fontId="36" fillId="0" borderId="0" xfId="0" applyFont="1" applyBorder="1"/>
    <xf numFmtId="3" fontId="36" fillId="0" borderId="0" xfId="0" applyNumberFormat="1" applyFont="1" applyBorder="1"/>
    <xf numFmtId="10" fontId="36" fillId="0" borderId="0" xfId="0" applyNumberFormat="1" applyFont="1" applyBorder="1"/>
    <xf numFmtId="9" fontId="36" fillId="0" borderId="0" xfId="0" applyNumberFormat="1" applyFont="1"/>
    <xf numFmtId="0" fontId="36" fillId="7" borderId="0" xfId="0" applyFont="1" applyFill="1" applyBorder="1"/>
    <xf numFmtId="3" fontId="36" fillId="7" borderId="0" xfId="0" applyNumberFormat="1" applyFont="1" applyFill="1" applyBorder="1"/>
    <xf numFmtId="164" fontId="36" fillId="7" borderId="4" xfId="0" applyNumberFormat="1" applyFont="1" applyFill="1" applyBorder="1" applyAlignment="1">
      <alignment horizontal="center"/>
    </xf>
    <xf numFmtId="10" fontId="36" fillId="0" borderId="0" xfId="0" applyNumberFormat="1" applyFont="1"/>
    <xf numFmtId="164" fontId="36" fillId="0" borderId="0" xfId="0" applyNumberFormat="1" applyFont="1" applyFill="1"/>
    <xf numFmtId="0" fontId="33" fillId="0" borderId="0" xfId="1" applyFont="1" applyAlignment="1">
      <alignment horizontal="left" vertical="top" wrapText="1"/>
    </xf>
    <xf numFmtId="0" fontId="33" fillId="0" borderId="14" xfId="1" applyFont="1" applyBorder="1" applyAlignment="1">
      <alignment horizontal="left" vertical="top" wrapText="1"/>
    </xf>
    <xf numFmtId="0" fontId="10" fillId="0" borderId="0" xfId="1" applyFont="1" applyAlignment="1">
      <alignment horizontal="left" wrapText="1"/>
    </xf>
    <xf numFmtId="0" fontId="14" fillId="0" borderId="0" xfId="1" applyFont="1" applyAlignment="1">
      <alignment horizontal="left" wrapText="1"/>
    </xf>
    <xf numFmtId="0" fontId="1" fillId="0" borderId="0" xfId="1" applyFont="1" applyAlignment="1">
      <alignment horizontal="left"/>
    </xf>
    <xf numFmtId="0" fontId="14" fillId="0" borderId="0" xfId="1" applyFont="1" applyAlignment="1">
      <alignment horizontal="left"/>
    </xf>
    <xf numFmtId="0" fontId="26" fillId="0" borderId="2" xfId="1" applyFont="1" applyBorder="1" applyAlignment="1">
      <alignment horizontal="left" vertical="center" wrapText="1" indent="4"/>
    </xf>
    <xf numFmtId="0" fontId="26" fillId="0" borderId="2" xfId="1" applyFont="1" applyBorder="1" applyAlignment="1">
      <alignment horizontal="left" vertical="center" indent="4"/>
    </xf>
    <xf numFmtId="0" fontId="16" fillId="0" borderId="0" xfId="1" applyFont="1" applyAlignment="1">
      <alignment horizontal="center" vertical="center" wrapText="1"/>
    </xf>
    <xf numFmtId="0" fontId="16" fillId="0" borderId="3" xfId="1" applyFont="1" applyBorder="1" applyAlignment="1">
      <alignment horizontal="center" vertical="center" wrapText="1"/>
    </xf>
    <xf numFmtId="0" fontId="16" fillId="0" borderId="19" xfId="1" applyFont="1" applyBorder="1" applyAlignment="1">
      <alignment horizontal="center" vertical="center" wrapText="1"/>
    </xf>
    <xf numFmtId="0" fontId="0" fillId="0" borderId="0" xfId="0" applyAlignment="1">
      <alignment horizontal="left" vertical="top" wrapText="1"/>
    </xf>
    <xf numFmtId="0" fontId="30" fillId="5" borderId="0" xfId="0" applyFont="1" applyFill="1" applyAlignment="1">
      <alignment horizontal="center"/>
    </xf>
    <xf numFmtId="0" fontId="0" fillId="0" borderId="0" xfId="0" applyAlignment="1">
      <alignment horizontal="left" wrapText="1"/>
    </xf>
    <xf numFmtId="0" fontId="0" fillId="0" borderId="0" xfId="0" applyAlignment="1">
      <alignment horizontal="left" vertical="top"/>
    </xf>
    <xf numFmtId="0" fontId="0" fillId="0" borderId="0" xfId="0" applyAlignment="1">
      <alignment vertical="top"/>
    </xf>
    <xf numFmtId="0" fontId="20" fillId="2" borderId="23" xfId="0" applyFont="1" applyFill="1" applyBorder="1" applyAlignment="1">
      <alignment horizontal="center"/>
    </xf>
    <xf numFmtId="0" fontId="20" fillId="2" borderId="24" xfId="0" applyFont="1" applyFill="1" applyBorder="1" applyAlignment="1">
      <alignment horizontal="center"/>
    </xf>
    <xf numFmtId="0" fontId="30" fillId="5" borderId="28" xfId="0" applyFont="1" applyFill="1" applyBorder="1" applyAlignment="1">
      <alignment horizontal="center"/>
    </xf>
    <xf numFmtId="0" fontId="35" fillId="0" borderId="0" xfId="0" applyFont="1" applyAlignment="1">
      <alignment horizontal="left" vertical="top" wrapText="1"/>
    </xf>
    <xf numFmtId="0" fontId="18" fillId="2" borderId="22" xfId="0" applyFont="1" applyFill="1" applyBorder="1" applyAlignment="1">
      <alignment horizontal="center" vertical="center"/>
    </xf>
    <xf numFmtId="0" fontId="18" fillId="2" borderId="25" xfId="0" applyFont="1" applyFill="1" applyBorder="1" applyAlignment="1">
      <alignment horizontal="center" vertical="center"/>
    </xf>
    <xf numFmtId="0" fontId="29" fillId="0" borderId="0" xfId="0" applyFont="1" applyAlignment="1">
      <alignment horizontal="left" vertical="top" wrapText="1"/>
    </xf>
  </cellXfs>
  <cellStyles count="5">
    <cellStyle name="Гиперссылка" xfId="2" builtinId="8"/>
    <cellStyle name="Обычный" xfId="0" builtinId="0"/>
    <cellStyle name="Обычный 2" xfId="1" xr:uid="{00000000-0005-0000-0000-000002000000}"/>
    <cellStyle name="Процентный" xfId="4" builtinId="5"/>
    <cellStyle name="Финансовый" xfId="3" builtinId="3"/>
  </cellStyles>
  <dxfs count="175">
    <dxf>
      <numFmt numFmtId="0" formatCode="General"/>
    </dxf>
    <dxf>
      <numFmt numFmtId="0" formatCode="General"/>
    </dxf>
    <dxf>
      <numFmt numFmtId="0" formatCode="General"/>
    </dxf>
    <dxf>
      <font>
        <b val="0"/>
        <i val="0"/>
        <strike val="0"/>
        <condense val="0"/>
        <extend val="0"/>
        <outline val="0"/>
        <shadow val="0"/>
        <u val="none"/>
        <vertAlign val="baseline"/>
        <sz val="11"/>
        <color theme="1"/>
        <name val="Calibri"/>
        <scheme val="minor"/>
      </font>
      <numFmt numFmtId="0" formatCode="General"/>
    </dxf>
    <dxf>
      <font>
        <b val="0"/>
        <i val="0"/>
        <strike val="0"/>
        <condense val="0"/>
        <extend val="0"/>
        <outline val="0"/>
        <shadow val="0"/>
        <u val="none"/>
        <vertAlign val="baseline"/>
        <sz val="11"/>
        <color theme="1"/>
        <name val="Calibri"/>
        <scheme val="minor"/>
      </font>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19" formatCode="dd/mm/yyyy"/>
    </dxf>
    <dxf>
      <numFmt numFmtId="0" formatCode="General"/>
    </dxf>
    <dxf>
      <numFmt numFmtId="0" formatCode="General"/>
    </dxf>
    <dxf>
      <numFmt numFmtId="0" formatCode="General"/>
    </dxf>
    <dxf>
      <numFmt numFmtId="14" formatCode="0.00%"/>
    </dxf>
    <dxf>
      <numFmt numFmtId="3" formatCode="#,##0"/>
    </dxf>
    <dxf>
      <font>
        <color rgb="FF006100"/>
      </font>
      <fill>
        <patternFill>
          <bgColor rgb="FFC6EFCE"/>
        </patternFill>
      </fill>
    </dxf>
    <dxf>
      <font>
        <color rgb="FF006100"/>
      </font>
      <fill>
        <patternFill>
          <bgColor rgb="FFC6EFCE"/>
        </patternFill>
      </fill>
    </dxf>
    <dxf>
      <font>
        <color rgb="FF006100"/>
      </font>
      <fill>
        <patternFill>
          <bgColor rgb="FFC6EFCE"/>
        </patternFill>
      </fill>
    </dxf>
    <dxf>
      <numFmt numFmtId="14" formatCode="0.00%"/>
    </dxf>
    <dxf>
      <numFmt numFmtId="3" formatCode="#,##0"/>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patternType="solid">
          <bgColor theme="9"/>
        </patternFill>
      </fill>
    </dxf>
    <dxf>
      <numFmt numFmtId="14" formatCode="0.00%"/>
    </dxf>
    <dxf>
      <numFmt numFmtId="3" formatCode="#,##0"/>
    </dxf>
    <dxf>
      <font>
        <color rgb="FF9C0006"/>
      </font>
      <fill>
        <patternFill>
          <bgColor rgb="FFFFC7CE"/>
        </patternFill>
      </fill>
    </dxf>
    <dxf>
      <font>
        <color theme="0"/>
      </font>
      <fill>
        <patternFill>
          <bgColor theme="9"/>
        </patternFill>
      </fill>
    </dxf>
    <dxf>
      <font>
        <color rgb="FF006100"/>
      </font>
      <fill>
        <patternFill>
          <bgColor rgb="FFC6EFCE"/>
        </patternFill>
      </fill>
    </dxf>
    <dxf>
      <font>
        <color rgb="FF006100"/>
      </font>
      <fill>
        <patternFill>
          <bgColor rgb="FFC6EFCE"/>
        </patternFill>
      </fill>
    </dxf>
    <dxf>
      <font>
        <color theme="0"/>
      </font>
    </dxf>
    <dxf>
      <fill>
        <patternFill patternType="solid">
          <bgColor theme="9"/>
        </patternFill>
      </fill>
    </dxf>
    <dxf>
      <numFmt numFmtId="14" formatCode="0.00%"/>
    </dxf>
    <dxf>
      <numFmt numFmtId="3" formatCode="#,##0"/>
    </dxf>
    <dxf>
      <font>
        <color rgb="FF006100"/>
      </font>
      <fill>
        <patternFill>
          <bgColor rgb="FFC6EFCE"/>
        </patternFill>
      </fill>
    </dxf>
    <dxf>
      <numFmt numFmtId="14" formatCode="0.00%"/>
    </dxf>
    <dxf>
      <numFmt numFmtId="3" formatCode="#,##0"/>
    </dxf>
    <dxf>
      <font>
        <color rgb="FF006100"/>
      </font>
      <fill>
        <patternFill>
          <bgColor rgb="FFC6EFCE"/>
        </patternFill>
      </fill>
    </dxf>
    <dxf>
      <font>
        <color rgb="FF006100"/>
      </font>
      <fill>
        <patternFill>
          <bgColor rgb="FFC6EFCE"/>
        </patternFill>
      </fill>
    </dxf>
    <dxf>
      <font>
        <color rgb="FF006100"/>
      </font>
      <fill>
        <patternFill>
          <bgColor rgb="FFC6EFCE"/>
        </patternFill>
      </fill>
    </dxf>
    <dxf>
      <numFmt numFmtId="14" formatCode="0.00%"/>
    </dxf>
    <dxf>
      <numFmt numFmtId="3" formatCode="#,##0"/>
    </dxf>
    <dxf>
      <numFmt numFmtId="164" formatCode="0.0%"/>
    </dxf>
    <dxf>
      <numFmt numFmtId="169" formatCode="#,##0.0"/>
    </dxf>
    <dxf>
      <numFmt numFmtId="14" formatCode="0.00%"/>
    </dxf>
    <dxf>
      <numFmt numFmtId="3" formatCode="#,##0"/>
    </dxf>
    <dxf>
      <font>
        <b val="0"/>
        <i val="0"/>
        <strike val="0"/>
        <condense val="0"/>
        <extend val="0"/>
        <outline val="0"/>
        <shadow val="0"/>
        <u val="none"/>
        <vertAlign val="baseline"/>
        <sz val="11"/>
        <color theme="1"/>
        <name val="Calibri"/>
        <scheme val="minor"/>
      </font>
      <numFmt numFmtId="164" formatCode="0.0%"/>
      <fill>
        <patternFill patternType="none">
          <fgColor indexed="64"/>
          <bgColor indexed="65"/>
        </patternFill>
      </fill>
    </dxf>
    <dxf>
      <numFmt numFmtId="164" formatCode="0.0%"/>
      <fill>
        <patternFill patternType="none">
          <fgColor indexed="64"/>
          <bgColor indexed="65"/>
        </patternFill>
      </fill>
    </dxf>
    <dxf>
      <numFmt numFmtId="165" formatCode="_-* #,##0\ _₽_-;\-* #,##0\ _₽_-;_-* &quot;-&quot;??\ _₽_-;_-@_-"/>
    </dxf>
    <dxf>
      <numFmt numFmtId="165" formatCode="_-* #,##0\ _₽_-;\-* #,##0\ _₽_-;_-* &quot;-&quot;??\ _₽_-;_-@_-"/>
      <fill>
        <patternFill patternType="none">
          <fgColor indexed="64"/>
          <bgColor indexed="65"/>
        </patternFill>
      </fill>
    </dxf>
    <dxf>
      <fill>
        <patternFill patternType="none">
          <fgColor indexed="64"/>
          <bgColor indexed="65"/>
        </patternFill>
      </fill>
    </dxf>
    <dxf>
      <font>
        <b val="0"/>
        <i val="0"/>
        <strike val="0"/>
        <condense val="0"/>
        <extend val="0"/>
        <outline val="0"/>
        <shadow val="0"/>
        <u val="none"/>
        <vertAlign val="baseline"/>
        <sz val="11"/>
        <color theme="1"/>
        <name val="Calibri"/>
        <scheme val="minor"/>
      </font>
      <numFmt numFmtId="164" formatCode="0.0%"/>
      <fill>
        <patternFill patternType="solid">
          <fgColor theme="4" tint="0.79998168889431442"/>
          <bgColor theme="4" tint="0.79998168889431442"/>
        </patternFill>
      </fill>
      <alignment horizontal="center" vertical="bottom" textRotation="0" wrapText="0" indent="0" justifyLastLine="0" shrinkToFit="0" readingOrder="0"/>
      <border diagonalUp="0" diagonalDown="0" outline="0">
        <left/>
        <right style="thin">
          <color theme="4"/>
        </right>
        <top/>
        <bottom/>
      </border>
    </dxf>
    <dxf>
      <font>
        <b val="0"/>
        <i val="0"/>
        <strike val="0"/>
        <condense val="0"/>
        <extend val="0"/>
        <outline val="0"/>
        <shadow val="0"/>
        <u val="none"/>
        <vertAlign val="baseline"/>
        <sz val="11"/>
        <color theme="1"/>
        <name val="Calibri"/>
        <scheme val="minor"/>
      </font>
      <numFmt numFmtId="164" formatCode="0.0%"/>
      <fill>
        <patternFill patternType="solid">
          <fgColor theme="4" tint="0.79998168889431442"/>
          <bgColor theme="4" tint="0.79998168889431442"/>
        </patternFill>
      </fill>
      <alignment horizontal="center" vertical="bottom" textRotation="0" wrapText="0" indent="0" justifyLastLine="0" shrinkToFit="0" readingOrder="0"/>
      <border diagonalUp="0" diagonalDown="0">
        <left/>
        <right style="thin">
          <color theme="4"/>
        </right>
        <top style="thin">
          <color theme="4"/>
        </top>
        <bottom style="thin">
          <color theme="4" tint="0.39997558519241921"/>
        </bottom>
      </border>
    </dxf>
    <dxf>
      <font>
        <b val="0"/>
        <i val="0"/>
        <strike val="0"/>
        <condense val="0"/>
        <extend val="0"/>
        <outline val="0"/>
        <shadow val="0"/>
        <u val="none"/>
        <vertAlign val="baseline"/>
        <sz val="11"/>
        <color theme="1"/>
        <name val="Calibri"/>
        <scheme val="minor"/>
      </font>
      <numFmt numFmtId="3" formatCode="#,##0"/>
      <fill>
        <patternFill patternType="solid">
          <fgColor theme="4" tint="0.79998168889431442"/>
          <bgColor theme="4" tint="0.79998168889431442"/>
        </patternFill>
      </fill>
      <border diagonalUp="0" diagonalDown="0" outline="0">
        <left/>
        <right/>
        <top/>
        <bottom/>
      </border>
    </dxf>
    <dxf>
      <font>
        <b val="0"/>
        <i val="0"/>
        <strike val="0"/>
        <condense val="0"/>
        <extend val="0"/>
        <outline val="0"/>
        <shadow val="0"/>
        <u val="none"/>
        <vertAlign val="baseline"/>
        <sz val="11"/>
        <color theme="1"/>
        <name val="Calibri"/>
        <scheme val="minor"/>
      </font>
      <numFmt numFmtId="3" formatCode="#,##0"/>
      <fill>
        <patternFill patternType="solid">
          <fgColor theme="4" tint="0.79998168889431442"/>
          <bgColor theme="4" tint="0.79998168889431442"/>
        </patternFill>
      </fill>
      <border diagonalUp="0" diagonalDown="0">
        <left/>
        <right/>
        <top style="thin">
          <color theme="4"/>
        </top>
        <bottom style="thin">
          <color theme="4" tint="0.39997558519241921"/>
        </bottom>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outline="0">
        <left/>
        <right/>
        <top/>
        <bottom/>
      </border>
    </dxf>
    <dxf>
      <font>
        <b val="0"/>
        <i val="0"/>
        <strike val="0"/>
        <condense val="0"/>
        <extend val="0"/>
        <outline val="0"/>
        <shadow val="0"/>
        <u val="none"/>
        <vertAlign val="baseline"/>
        <sz val="11"/>
        <color theme="1"/>
        <name val="Calibri"/>
        <scheme val="minor"/>
      </font>
      <numFmt numFmtId="0" formatCode="General"/>
      <fill>
        <patternFill patternType="solid">
          <fgColor theme="4" tint="0.79998168889431442"/>
          <bgColor theme="4" tint="0.79998168889431442"/>
        </patternFill>
      </fill>
      <border diagonalUp="0" diagonalDown="0">
        <left/>
        <right/>
        <top style="thin">
          <color theme="4"/>
        </top>
        <bottom style="thin">
          <color theme="4" tint="0.39997558519241921"/>
        </bottom>
        <vertical/>
        <horizontal/>
      </border>
    </dxf>
    <dxf>
      <border outline="0">
        <left style="thin">
          <color theme="4"/>
        </left>
        <top style="thin">
          <color theme="4"/>
        </top>
        <bottom style="thin">
          <color theme="4" tint="0.39997558519241921"/>
        </bottom>
      </border>
    </dxf>
    <dxf>
      <font>
        <b/>
        <i val="0"/>
        <strike val="0"/>
        <condense val="0"/>
        <extend val="0"/>
        <outline val="0"/>
        <shadow val="0"/>
        <u val="none"/>
        <vertAlign val="baseline"/>
        <sz val="11"/>
        <color theme="0"/>
        <name val="Calibri"/>
        <scheme val="minor"/>
      </font>
      <fill>
        <patternFill patternType="solid">
          <fgColor theme="4"/>
          <bgColor theme="4"/>
        </patternFill>
      </fill>
    </dxf>
    <dxf>
      <font>
        <b val="0"/>
        <i val="0"/>
        <strike val="0"/>
        <condense val="0"/>
        <extend val="0"/>
        <outline val="0"/>
        <shadow val="0"/>
        <u val="none"/>
        <vertAlign val="baseline"/>
        <sz val="11"/>
        <color theme="1"/>
        <name val="Calibri"/>
        <scheme val="minor"/>
      </font>
      <numFmt numFmtId="14" formatCode="0.00%"/>
    </dxf>
    <dxf>
      <font>
        <b val="0"/>
        <i val="0"/>
        <strike val="0"/>
        <condense val="0"/>
        <extend val="0"/>
        <outline val="0"/>
        <shadow val="0"/>
        <u val="none"/>
        <vertAlign val="baseline"/>
        <sz val="11"/>
        <color theme="1"/>
        <name val="Calibri"/>
        <scheme val="minor"/>
      </font>
      <numFmt numFmtId="14" formatCode="0.00%"/>
    </dxf>
    <dxf>
      <font>
        <b val="0"/>
        <i val="0"/>
        <strike val="0"/>
        <condense val="0"/>
        <extend val="0"/>
        <outline val="0"/>
        <shadow val="0"/>
        <u val="none"/>
        <vertAlign val="baseline"/>
        <sz val="11"/>
        <color theme="1"/>
        <name val="Calibri"/>
        <scheme val="minor"/>
      </font>
      <numFmt numFmtId="3" formatCode="#,##0"/>
      <border diagonalUp="0" diagonalDown="0" outline="0">
        <left/>
        <right/>
        <top/>
        <bottom/>
      </border>
    </dxf>
    <dxf>
      <font>
        <b val="0"/>
        <i val="0"/>
        <strike val="0"/>
        <condense val="0"/>
        <extend val="0"/>
        <outline val="0"/>
        <shadow val="0"/>
        <u val="none"/>
        <vertAlign val="baseline"/>
        <sz val="11"/>
        <color theme="1"/>
        <name val="Calibri"/>
        <scheme val="minor"/>
      </font>
      <numFmt numFmtId="3" formatCode="#,##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border outline="0">
        <right style="thin">
          <color theme="4"/>
        </right>
        <top style="thin">
          <color theme="4"/>
        </top>
      </border>
    </dxf>
    <dxf>
      <font>
        <b/>
        <i val="0"/>
        <strike val="0"/>
        <condense val="0"/>
        <extend val="0"/>
        <outline val="0"/>
        <shadow val="0"/>
        <u val="none"/>
        <vertAlign val="baseline"/>
        <sz val="11"/>
        <color theme="0"/>
        <name val="Calibri"/>
        <scheme val="minor"/>
      </font>
      <fill>
        <patternFill patternType="solid">
          <fgColor theme="4"/>
          <bgColor theme="4"/>
        </patternFill>
      </fill>
    </dxf>
    <dxf>
      <font>
        <b val="0"/>
        <i val="0"/>
        <strike val="0"/>
        <condense val="0"/>
        <extend val="0"/>
        <outline val="0"/>
        <shadow val="0"/>
        <u val="none"/>
        <vertAlign val="baseline"/>
        <sz val="11"/>
        <color theme="1"/>
        <name val="Calibri"/>
        <scheme val="minor"/>
      </font>
      <numFmt numFmtId="164" formatCode="0.0%"/>
      <fill>
        <patternFill patternType="solid">
          <fgColor theme="4" tint="0.79998168889431442"/>
          <bgColor theme="4" tint="0.79998168889431442"/>
        </patternFill>
      </fill>
      <alignment horizontal="center" vertical="bottom" textRotation="0" wrapText="0" indent="0" justifyLastLine="0" shrinkToFit="0" readingOrder="0"/>
      <border diagonalUp="0" diagonalDown="0" outline="0">
        <left/>
        <right style="thin">
          <color theme="4"/>
        </right>
        <top/>
        <bottom/>
      </border>
    </dxf>
    <dxf>
      <font>
        <b val="0"/>
        <i val="0"/>
        <strike val="0"/>
        <condense val="0"/>
        <extend val="0"/>
        <outline val="0"/>
        <shadow val="0"/>
        <u val="none"/>
        <vertAlign val="baseline"/>
        <sz val="11"/>
        <color theme="1"/>
        <name val="Calibri"/>
        <scheme val="minor"/>
      </font>
      <numFmt numFmtId="164" formatCode="0.0%"/>
      <fill>
        <patternFill patternType="solid">
          <fgColor theme="4" tint="0.79998168889431442"/>
          <bgColor theme="4" tint="0.79998168889431442"/>
        </patternFill>
      </fill>
      <alignment horizontal="center" vertical="bottom" textRotation="0" wrapText="0" indent="0" justifyLastLine="0" shrinkToFit="0" readingOrder="0"/>
      <border diagonalUp="0" diagonalDown="0">
        <left/>
        <right style="thin">
          <color theme="4"/>
        </right>
        <top style="thin">
          <color theme="4"/>
        </top>
        <bottom style="thin">
          <color theme="4" tint="0.39997558519241921"/>
        </bottom>
      </border>
    </dxf>
    <dxf>
      <font>
        <b val="0"/>
        <i val="0"/>
        <strike val="0"/>
        <condense val="0"/>
        <extend val="0"/>
        <outline val="0"/>
        <shadow val="0"/>
        <u val="none"/>
        <vertAlign val="baseline"/>
        <sz val="11"/>
        <color theme="1"/>
        <name val="Calibri"/>
        <scheme val="minor"/>
      </font>
      <numFmt numFmtId="3" formatCode="#,##0"/>
      <fill>
        <patternFill patternType="solid">
          <fgColor theme="4" tint="0.79998168889431442"/>
          <bgColor theme="4" tint="0.79998168889431442"/>
        </patternFill>
      </fill>
      <border diagonalUp="0" diagonalDown="0" outline="0">
        <left/>
        <right/>
        <top/>
        <bottom/>
      </border>
    </dxf>
    <dxf>
      <font>
        <b val="0"/>
        <i val="0"/>
        <strike val="0"/>
        <condense val="0"/>
        <extend val="0"/>
        <outline val="0"/>
        <shadow val="0"/>
        <u val="none"/>
        <vertAlign val="baseline"/>
        <sz val="11"/>
        <color theme="1"/>
        <name val="Calibri"/>
        <scheme val="minor"/>
      </font>
      <numFmt numFmtId="3" formatCode="#,##0"/>
      <fill>
        <patternFill patternType="solid">
          <fgColor theme="4" tint="0.79998168889431442"/>
          <bgColor theme="4" tint="0.79998168889431442"/>
        </patternFill>
      </fill>
      <border diagonalUp="0" diagonalDown="0">
        <left/>
        <right/>
        <top style="thin">
          <color theme="4"/>
        </top>
        <bottom style="thin">
          <color theme="4" tint="0.39997558519241921"/>
        </bottom>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outline="0">
        <left/>
        <right/>
        <top/>
        <bottom/>
      </border>
    </dxf>
    <dxf>
      <font>
        <b val="0"/>
        <i val="0"/>
        <strike val="0"/>
        <condense val="0"/>
        <extend val="0"/>
        <outline val="0"/>
        <shadow val="0"/>
        <u val="none"/>
        <vertAlign val="baseline"/>
        <sz val="11"/>
        <color theme="1"/>
        <name val="Calibri"/>
        <scheme val="minor"/>
      </font>
      <numFmt numFmtId="0" formatCode="General"/>
      <fill>
        <patternFill patternType="solid">
          <fgColor theme="4" tint="0.79998168889431442"/>
          <bgColor theme="4" tint="0.79998168889431442"/>
        </patternFill>
      </fill>
      <border diagonalUp="0" diagonalDown="0">
        <left/>
        <right/>
        <top style="thin">
          <color theme="4"/>
        </top>
        <bottom style="thin">
          <color theme="4" tint="0.39997558519241921"/>
        </bottom>
        <vertical/>
        <horizontal/>
      </border>
    </dxf>
    <dxf>
      <border outline="0">
        <left style="thin">
          <color theme="4"/>
        </left>
        <top style="thin">
          <color theme="4"/>
        </top>
        <bottom style="thin">
          <color theme="4" tint="0.39997558519241921"/>
        </bottom>
      </border>
    </dxf>
    <dxf>
      <font>
        <b/>
        <i val="0"/>
        <strike val="0"/>
        <condense val="0"/>
        <extend val="0"/>
        <outline val="0"/>
        <shadow val="0"/>
        <u val="none"/>
        <vertAlign val="baseline"/>
        <sz val="11"/>
        <color theme="0"/>
        <name val="Calibri"/>
        <scheme val="minor"/>
      </font>
      <fill>
        <patternFill patternType="solid">
          <fgColor theme="4"/>
          <bgColor theme="4"/>
        </patternFill>
      </fill>
    </dxf>
    <dxf>
      <font>
        <b val="0"/>
        <i val="0"/>
        <strike val="0"/>
        <condense val="0"/>
        <extend val="0"/>
        <outline val="0"/>
        <shadow val="0"/>
        <u val="none"/>
        <vertAlign val="baseline"/>
        <sz val="11"/>
        <color theme="1"/>
        <name val="Calibri"/>
        <scheme val="minor"/>
      </font>
      <numFmt numFmtId="14" formatCode="0.00%"/>
      <border diagonalUp="0" diagonalDown="0" outline="0">
        <left/>
        <right/>
        <top/>
        <bottom/>
      </border>
    </dxf>
    <dxf>
      <font>
        <b val="0"/>
        <i val="0"/>
        <strike val="0"/>
        <condense val="0"/>
        <extend val="0"/>
        <outline val="0"/>
        <shadow val="0"/>
        <u val="none"/>
        <vertAlign val="baseline"/>
        <sz val="11"/>
        <color theme="1"/>
        <name val="Calibri"/>
        <scheme val="minor"/>
      </font>
      <numFmt numFmtId="14" formatCode="0.00%"/>
      <border diagonalUp="0" diagonalDown="0">
        <left/>
        <right/>
        <top style="thin">
          <color theme="4"/>
        </top>
        <bottom/>
        <vertical/>
        <horizontal/>
      </border>
    </dxf>
    <dxf>
      <font>
        <b val="0"/>
        <i val="0"/>
        <strike val="0"/>
        <condense val="0"/>
        <extend val="0"/>
        <outline val="0"/>
        <shadow val="0"/>
        <u val="none"/>
        <vertAlign val="baseline"/>
        <sz val="11"/>
        <color theme="1"/>
        <name val="Calibri"/>
        <scheme val="minor"/>
      </font>
      <numFmt numFmtId="3" formatCode="#,##0"/>
      <border diagonalUp="0" diagonalDown="0" outline="0">
        <left/>
        <right/>
        <top/>
        <bottom/>
      </border>
    </dxf>
    <dxf>
      <font>
        <b val="0"/>
        <i val="0"/>
        <strike val="0"/>
        <condense val="0"/>
        <extend val="0"/>
        <outline val="0"/>
        <shadow val="0"/>
        <u val="none"/>
        <vertAlign val="baseline"/>
        <sz val="11"/>
        <color theme="1"/>
        <name val="Calibri"/>
        <scheme val="minor"/>
      </font>
      <numFmt numFmtId="3" formatCode="#,##0"/>
      <border diagonalUp="0" diagonalDown="0">
        <left/>
        <right/>
        <top style="thin">
          <color theme="4"/>
        </top>
        <bottom/>
        <vertical/>
        <horizontal/>
      </border>
    </dxf>
    <dxf>
      <font>
        <b val="0"/>
        <i val="0"/>
        <strike val="0"/>
        <condense val="0"/>
        <extend val="0"/>
        <outline val="0"/>
        <shadow val="0"/>
        <u val="none"/>
        <vertAlign val="baseline"/>
        <sz val="11"/>
        <color theme="1"/>
        <name val="Calibri"/>
        <scheme val="minor"/>
      </font>
      <border diagonalUp="0" diagonalDown="0" outline="0">
        <left/>
        <right/>
        <top/>
        <bottom/>
      </border>
    </dxf>
    <dxf>
      <font>
        <b val="0"/>
        <i val="0"/>
        <strike val="0"/>
        <condense val="0"/>
        <extend val="0"/>
        <outline val="0"/>
        <shadow val="0"/>
        <u val="none"/>
        <vertAlign val="baseline"/>
        <sz val="11"/>
        <color theme="1"/>
        <name val="Calibri"/>
        <scheme val="minor"/>
      </font>
      <border diagonalUp="0" diagonalDown="0">
        <left/>
        <right/>
        <top style="thin">
          <color theme="4"/>
        </top>
        <bottom/>
        <vertical/>
        <horizontal/>
      </border>
    </dxf>
    <dxf>
      <font>
        <b val="0"/>
        <i val="0"/>
        <strike val="0"/>
        <condense val="0"/>
        <extend val="0"/>
        <outline val="0"/>
        <shadow val="0"/>
        <u val="none"/>
        <vertAlign val="baseline"/>
        <sz val="11"/>
        <color theme="1"/>
        <name val="Calibri"/>
        <scheme val="minor"/>
      </font>
      <border diagonalUp="0" diagonalDown="0" outline="0">
        <left/>
        <right/>
        <top/>
        <bottom/>
      </border>
    </dxf>
    <dxf>
      <font>
        <b val="0"/>
        <i val="0"/>
        <strike val="0"/>
        <condense val="0"/>
        <extend val="0"/>
        <outline val="0"/>
        <shadow val="0"/>
        <u val="none"/>
        <vertAlign val="baseline"/>
        <sz val="11"/>
        <color theme="1"/>
        <name val="Calibri"/>
        <scheme val="minor"/>
      </font>
      <border diagonalUp="0" diagonalDown="0">
        <left/>
        <right/>
        <top style="thin">
          <color theme="4"/>
        </top>
        <bottom/>
        <vertical/>
        <horizontal/>
      </border>
    </dxf>
    <dxf>
      <font>
        <b val="0"/>
        <i val="0"/>
        <strike val="0"/>
        <condense val="0"/>
        <extend val="0"/>
        <outline val="0"/>
        <shadow val="0"/>
        <u val="none"/>
        <vertAlign val="baseline"/>
        <sz val="11"/>
        <color theme="1"/>
        <name val="Calibri"/>
        <scheme val="minor"/>
      </font>
      <border diagonalUp="0" diagonalDown="0" outline="0">
        <left/>
        <right/>
        <top/>
        <bottom/>
      </border>
    </dxf>
    <dxf>
      <font>
        <b val="0"/>
        <i val="0"/>
        <strike val="0"/>
        <condense val="0"/>
        <extend val="0"/>
        <outline val="0"/>
        <shadow val="0"/>
        <u val="none"/>
        <vertAlign val="baseline"/>
        <sz val="11"/>
        <color theme="1"/>
        <name val="Calibri"/>
        <scheme val="minor"/>
      </font>
      <border diagonalUp="0" diagonalDown="0">
        <left/>
        <right/>
        <top style="thin">
          <color theme="4"/>
        </top>
        <bottom/>
        <vertical/>
        <horizontal/>
      </border>
    </dxf>
    <dxf>
      <font>
        <b val="0"/>
        <i val="0"/>
        <strike val="0"/>
        <condense val="0"/>
        <extend val="0"/>
        <outline val="0"/>
        <shadow val="0"/>
        <u val="none"/>
        <vertAlign val="baseline"/>
        <sz val="11"/>
        <color theme="1"/>
        <name val="Calibri"/>
        <scheme val="minor"/>
      </font>
      <border diagonalUp="0" diagonalDown="0" outline="0">
        <left/>
        <right/>
        <top/>
        <bottom/>
      </border>
    </dxf>
    <dxf>
      <font>
        <b val="0"/>
        <i val="0"/>
        <strike val="0"/>
        <condense val="0"/>
        <extend val="0"/>
        <outline val="0"/>
        <shadow val="0"/>
        <u val="none"/>
        <vertAlign val="baseline"/>
        <sz val="11"/>
        <color theme="1"/>
        <name val="Calibri"/>
        <scheme val="minor"/>
      </font>
      <border diagonalUp="0" diagonalDown="0">
        <left/>
        <right/>
        <top style="thin">
          <color theme="4"/>
        </top>
        <bottom/>
        <vertical/>
        <horizontal/>
      </border>
    </dxf>
    <dxf>
      <font>
        <b val="0"/>
        <i val="0"/>
        <strike val="0"/>
        <condense val="0"/>
        <extend val="0"/>
        <outline val="0"/>
        <shadow val="0"/>
        <u val="none"/>
        <vertAlign val="baseline"/>
        <sz val="11"/>
        <color theme="1"/>
        <name val="Calibri"/>
        <scheme val="minor"/>
      </font>
      <border diagonalUp="0" diagonalDown="0" outline="0">
        <left/>
        <right/>
        <top/>
        <bottom/>
      </border>
    </dxf>
    <dxf>
      <font>
        <b val="0"/>
        <i val="0"/>
        <strike val="0"/>
        <condense val="0"/>
        <extend val="0"/>
        <outline val="0"/>
        <shadow val="0"/>
        <u val="none"/>
        <vertAlign val="baseline"/>
        <sz val="11"/>
        <color theme="1"/>
        <name val="Calibri"/>
        <scheme val="minor"/>
      </font>
      <border diagonalUp="0" diagonalDown="0">
        <left/>
        <right/>
        <top style="thin">
          <color theme="4"/>
        </top>
        <bottom/>
        <vertical/>
        <horizontal/>
      </border>
    </dxf>
    <dxf>
      <border outline="0">
        <left style="thin">
          <color rgb="FF5B9BD5"/>
        </left>
        <right style="thin">
          <color rgb="FF5B9BD5"/>
        </right>
        <top style="thin">
          <color rgb="FF5B9BD5"/>
        </top>
        <bottom style="thin">
          <color rgb="FF5B9BD5"/>
        </bottom>
      </border>
    </dxf>
    <dxf>
      <font>
        <b val="0"/>
        <i val="0"/>
        <strike val="0"/>
        <condense val="0"/>
        <extend val="0"/>
        <outline val="0"/>
        <shadow val="0"/>
        <u val="none"/>
        <vertAlign val="baseline"/>
        <sz val="11"/>
        <color rgb="FF000000"/>
        <name val="Calibri"/>
        <scheme val="none"/>
      </font>
    </dxf>
    <dxf>
      <font>
        <b/>
        <i val="0"/>
        <strike val="0"/>
        <condense val="0"/>
        <extend val="0"/>
        <outline val="0"/>
        <shadow val="0"/>
        <u val="none"/>
        <vertAlign val="baseline"/>
        <sz val="11"/>
        <color theme="0"/>
        <name val="Calibri"/>
        <scheme val="minor"/>
      </font>
      <fill>
        <patternFill patternType="solid">
          <fgColor theme="4"/>
          <bgColor theme="4"/>
        </patternFill>
      </fill>
    </dxf>
    <dxf>
      <font>
        <b val="0"/>
        <i val="0"/>
        <strike val="0"/>
        <condense val="0"/>
        <extend val="0"/>
        <outline val="0"/>
        <shadow val="0"/>
        <u val="none"/>
        <vertAlign val="baseline"/>
        <sz val="11"/>
        <color theme="1"/>
        <name val="Calibri"/>
        <scheme val="minor"/>
      </font>
      <numFmt numFmtId="164" formatCode="0.0%"/>
      <fill>
        <patternFill patternType="solid">
          <fgColor theme="4" tint="0.79998168889431442"/>
          <bgColor theme="4" tint="0.79998168889431442"/>
        </patternFill>
      </fill>
      <alignment horizontal="center" vertical="bottom" textRotation="0" wrapText="0" indent="0" justifyLastLine="0" shrinkToFit="0" readingOrder="0"/>
      <border diagonalUp="0" diagonalDown="0" outline="0">
        <left/>
        <right style="thin">
          <color theme="4"/>
        </right>
        <top/>
        <bottom/>
      </border>
    </dxf>
    <dxf>
      <font>
        <b val="0"/>
        <i val="0"/>
        <strike val="0"/>
        <condense val="0"/>
        <extend val="0"/>
        <outline val="0"/>
        <shadow val="0"/>
        <u val="none"/>
        <vertAlign val="baseline"/>
        <sz val="11"/>
        <color theme="1"/>
        <name val="Calibri"/>
        <scheme val="minor"/>
      </font>
      <numFmt numFmtId="164" formatCode="0.0%"/>
      <fill>
        <patternFill patternType="solid">
          <fgColor theme="4" tint="0.79998168889431442"/>
          <bgColor theme="4" tint="0.79998168889431442"/>
        </patternFill>
      </fill>
      <alignment horizontal="center" vertical="bottom" textRotation="0" wrapText="0" indent="0" justifyLastLine="0" shrinkToFit="0" readingOrder="0"/>
      <border diagonalUp="0" diagonalDown="0">
        <left/>
        <right style="thin">
          <color theme="4"/>
        </right>
        <top style="thin">
          <color theme="4"/>
        </top>
        <bottom style="thin">
          <color theme="4" tint="0.39997558519241921"/>
        </bottom>
      </border>
    </dxf>
    <dxf>
      <font>
        <b val="0"/>
        <i val="0"/>
        <strike val="0"/>
        <condense val="0"/>
        <extend val="0"/>
        <outline val="0"/>
        <shadow val="0"/>
        <u val="none"/>
        <vertAlign val="baseline"/>
        <sz val="11"/>
        <color theme="1"/>
        <name val="Calibri"/>
        <scheme val="minor"/>
      </font>
      <numFmt numFmtId="3" formatCode="#,##0"/>
      <fill>
        <patternFill patternType="solid">
          <fgColor theme="4" tint="0.79998168889431442"/>
          <bgColor theme="4" tint="0.79998168889431442"/>
        </patternFill>
      </fill>
      <border diagonalUp="0" diagonalDown="0" outline="0">
        <left/>
        <right/>
        <top/>
        <bottom/>
      </border>
    </dxf>
    <dxf>
      <font>
        <b val="0"/>
        <i val="0"/>
        <strike val="0"/>
        <condense val="0"/>
        <extend val="0"/>
        <outline val="0"/>
        <shadow val="0"/>
        <u val="none"/>
        <vertAlign val="baseline"/>
        <sz val="11"/>
        <color theme="1"/>
        <name val="Calibri"/>
        <scheme val="minor"/>
      </font>
      <numFmt numFmtId="3" formatCode="#,##0"/>
      <fill>
        <patternFill patternType="solid">
          <fgColor theme="4" tint="0.79998168889431442"/>
          <bgColor theme="4" tint="0.79998168889431442"/>
        </patternFill>
      </fill>
      <border diagonalUp="0" diagonalDown="0">
        <left/>
        <right/>
        <top style="thin">
          <color theme="4"/>
        </top>
        <bottom style="thin">
          <color theme="4" tint="0.39997558519241921"/>
        </bottom>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outline="0">
        <left/>
        <right/>
        <top/>
        <bottom/>
      </border>
    </dxf>
    <dxf>
      <font>
        <b val="0"/>
        <i val="0"/>
        <strike val="0"/>
        <condense val="0"/>
        <extend val="0"/>
        <outline val="0"/>
        <shadow val="0"/>
        <u val="none"/>
        <vertAlign val="baseline"/>
        <sz val="11"/>
        <color theme="1"/>
        <name val="Calibri"/>
        <scheme val="minor"/>
      </font>
      <numFmt numFmtId="0" formatCode="General"/>
      <fill>
        <patternFill patternType="solid">
          <fgColor theme="4" tint="0.79998168889431442"/>
          <bgColor theme="4" tint="0.79998168889431442"/>
        </patternFill>
      </fill>
      <border diagonalUp="0" diagonalDown="0">
        <left/>
        <right/>
        <top style="thin">
          <color theme="4"/>
        </top>
        <bottom style="thin">
          <color theme="4" tint="0.39997558519241921"/>
        </bottom>
        <vertical/>
        <horizontal/>
      </border>
    </dxf>
    <dxf>
      <border outline="0">
        <left style="thin">
          <color theme="4"/>
        </left>
        <top style="thin">
          <color theme="4"/>
        </top>
        <bottom style="thin">
          <color theme="4" tint="0.39997558519241921"/>
        </bottom>
      </border>
    </dxf>
    <dxf>
      <font>
        <b/>
        <i val="0"/>
        <strike val="0"/>
        <condense val="0"/>
        <extend val="0"/>
        <outline val="0"/>
        <shadow val="0"/>
        <u val="none"/>
        <vertAlign val="baseline"/>
        <sz val="11"/>
        <color theme="0"/>
        <name val="Calibri"/>
        <scheme val="minor"/>
      </font>
      <fill>
        <patternFill patternType="solid">
          <fgColor theme="4"/>
          <bgColor theme="4"/>
        </patternFill>
      </fill>
    </dxf>
    <dxf>
      <font>
        <b val="0"/>
        <i val="0"/>
        <strike val="0"/>
        <condense val="0"/>
        <extend val="0"/>
        <outline val="0"/>
        <shadow val="0"/>
        <u val="none"/>
        <vertAlign val="baseline"/>
        <sz val="11"/>
        <color theme="1"/>
        <name val="Calibri"/>
        <scheme val="minor"/>
      </font>
      <numFmt numFmtId="14" formatCode="0.00%"/>
      <border diagonalUp="0" diagonalDown="0" outline="0">
        <left/>
        <right/>
        <top/>
        <bottom/>
      </border>
    </dxf>
    <dxf>
      <font>
        <b val="0"/>
        <i val="0"/>
        <strike val="0"/>
        <condense val="0"/>
        <extend val="0"/>
        <outline val="0"/>
        <shadow val="0"/>
        <u val="none"/>
        <vertAlign val="baseline"/>
        <sz val="11"/>
        <color theme="1"/>
        <name val="Calibri"/>
        <scheme val="minor"/>
      </font>
      <numFmt numFmtId="14" formatCode="0.00%"/>
      <border diagonalUp="0" diagonalDown="0">
        <left/>
        <right/>
        <top style="thin">
          <color theme="4"/>
        </top>
        <bottom/>
        <vertical/>
        <horizontal/>
      </border>
    </dxf>
    <dxf>
      <font>
        <b val="0"/>
        <i val="0"/>
        <strike val="0"/>
        <condense val="0"/>
        <extend val="0"/>
        <outline val="0"/>
        <shadow val="0"/>
        <u val="none"/>
        <vertAlign val="baseline"/>
        <sz val="11"/>
        <color theme="1"/>
        <name val="Calibri"/>
        <scheme val="minor"/>
      </font>
      <numFmt numFmtId="3" formatCode="#,##0"/>
      <border diagonalUp="0" diagonalDown="0" outline="0">
        <left/>
        <right/>
        <top/>
        <bottom/>
      </border>
    </dxf>
    <dxf>
      <font>
        <b val="0"/>
        <i val="0"/>
        <strike val="0"/>
        <condense val="0"/>
        <extend val="0"/>
        <outline val="0"/>
        <shadow val="0"/>
        <u val="none"/>
        <vertAlign val="baseline"/>
        <sz val="11"/>
        <color theme="1"/>
        <name val="Calibri"/>
        <scheme val="minor"/>
      </font>
      <numFmt numFmtId="3" formatCode="#,##0"/>
      <border diagonalUp="0" diagonalDown="0">
        <left/>
        <right/>
        <top style="thin">
          <color theme="4"/>
        </top>
        <bottom/>
        <vertical/>
        <horizontal/>
      </border>
    </dxf>
    <dxf>
      <font>
        <b val="0"/>
        <i val="0"/>
        <strike val="0"/>
        <condense val="0"/>
        <extend val="0"/>
        <outline val="0"/>
        <shadow val="0"/>
        <u val="none"/>
        <vertAlign val="baseline"/>
        <sz val="11"/>
        <color theme="1"/>
        <name val="Calibri"/>
        <scheme val="minor"/>
      </font>
      <border diagonalUp="0" diagonalDown="0" outline="0">
        <left/>
        <right/>
        <top/>
        <bottom/>
      </border>
    </dxf>
    <dxf>
      <font>
        <b val="0"/>
        <i val="0"/>
        <strike val="0"/>
        <condense val="0"/>
        <extend val="0"/>
        <outline val="0"/>
        <shadow val="0"/>
        <u val="none"/>
        <vertAlign val="baseline"/>
        <sz val="11"/>
        <color theme="1"/>
        <name val="Calibri"/>
        <scheme val="minor"/>
      </font>
      <border diagonalUp="0" diagonalDown="0">
        <left/>
        <right/>
        <top style="thin">
          <color theme="4"/>
        </top>
        <bottom/>
        <vertical/>
        <horizontal/>
      </border>
    </dxf>
    <dxf>
      <font>
        <b val="0"/>
        <i val="0"/>
        <strike val="0"/>
        <condense val="0"/>
        <extend val="0"/>
        <outline val="0"/>
        <shadow val="0"/>
        <u val="none"/>
        <vertAlign val="baseline"/>
        <sz val="11"/>
        <color theme="1"/>
        <name val="Calibri"/>
        <scheme val="minor"/>
      </font>
      <border diagonalUp="0" diagonalDown="0" outline="0">
        <left/>
        <right/>
        <top/>
        <bottom/>
      </border>
    </dxf>
    <dxf>
      <font>
        <b val="0"/>
        <i val="0"/>
        <strike val="0"/>
        <condense val="0"/>
        <extend val="0"/>
        <outline val="0"/>
        <shadow val="0"/>
        <u val="none"/>
        <vertAlign val="baseline"/>
        <sz val="11"/>
        <color theme="1"/>
        <name val="Calibri"/>
        <scheme val="minor"/>
      </font>
      <numFmt numFmtId="0" formatCode="General"/>
      <border diagonalUp="0" diagonalDown="0">
        <left/>
        <right/>
        <top style="thin">
          <color theme="4"/>
        </top>
        <bottom/>
        <vertical/>
        <horizontal/>
      </border>
    </dxf>
    <dxf>
      <font>
        <b val="0"/>
        <i val="0"/>
        <strike val="0"/>
        <condense val="0"/>
        <extend val="0"/>
        <outline val="0"/>
        <shadow val="0"/>
        <u val="none"/>
        <vertAlign val="baseline"/>
        <sz val="11"/>
        <color theme="1"/>
        <name val="Calibri"/>
        <scheme val="minor"/>
      </font>
      <border diagonalUp="0" diagonalDown="0" outline="0">
        <left/>
        <right/>
        <top/>
        <bottom/>
      </border>
    </dxf>
    <dxf>
      <font>
        <b val="0"/>
        <i val="0"/>
        <strike val="0"/>
        <condense val="0"/>
        <extend val="0"/>
        <outline val="0"/>
        <shadow val="0"/>
        <u val="none"/>
        <vertAlign val="baseline"/>
        <sz val="11"/>
        <color theme="1"/>
        <name val="Calibri"/>
        <scheme val="minor"/>
      </font>
      <alignment horizontal="left" vertical="bottom" textRotation="0" wrapText="0" indent="0" justifyLastLine="0" shrinkToFit="0" readingOrder="0"/>
      <border diagonalUp="0" diagonalDown="0">
        <left/>
        <right/>
        <top style="thin">
          <color theme="4"/>
        </top>
        <bottom/>
        <vertical/>
        <horizontal/>
      </border>
    </dxf>
    <dxf>
      <font>
        <b val="0"/>
        <i val="0"/>
        <strike val="0"/>
        <condense val="0"/>
        <extend val="0"/>
        <outline val="0"/>
        <shadow val="0"/>
        <u val="none"/>
        <vertAlign val="baseline"/>
        <sz val="11"/>
        <color theme="1"/>
        <name val="Calibri"/>
        <scheme val="minor"/>
      </font>
      <border diagonalUp="0" diagonalDown="0" outline="0">
        <left/>
        <right/>
        <top/>
        <bottom/>
      </border>
    </dxf>
    <dxf>
      <font>
        <b val="0"/>
        <i val="0"/>
        <strike val="0"/>
        <condense val="0"/>
        <extend val="0"/>
        <outline val="0"/>
        <shadow val="0"/>
        <u val="none"/>
        <vertAlign val="baseline"/>
        <sz val="11"/>
        <color theme="1"/>
        <name val="Calibri"/>
        <scheme val="minor"/>
      </font>
      <numFmt numFmtId="0" formatCode="General"/>
      <border diagonalUp="0" diagonalDown="0">
        <left/>
        <right/>
        <top style="thin">
          <color theme="4"/>
        </top>
        <bottom/>
        <vertical/>
        <horizontal/>
      </border>
    </dxf>
    <dxf>
      <font>
        <b val="0"/>
        <i val="0"/>
        <strike val="0"/>
        <condense val="0"/>
        <extend val="0"/>
        <outline val="0"/>
        <shadow val="0"/>
        <u val="none"/>
        <vertAlign val="baseline"/>
        <sz val="11"/>
        <color theme="1"/>
        <name val="Calibri"/>
        <scheme val="minor"/>
      </font>
      <border diagonalUp="0" diagonalDown="0" outline="0">
        <left/>
        <right/>
        <top/>
        <bottom/>
      </border>
    </dxf>
    <dxf>
      <font>
        <b val="0"/>
        <i val="0"/>
        <strike val="0"/>
        <condense val="0"/>
        <extend val="0"/>
        <outline val="0"/>
        <shadow val="0"/>
        <u val="none"/>
        <vertAlign val="baseline"/>
        <sz val="11"/>
        <color theme="1"/>
        <name val="Calibri"/>
        <scheme val="minor"/>
      </font>
      <numFmt numFmtId="0" formatCode="General"/>
      <border diagonalUp="0" diagonalDown="0">
        <left/>
        <right/>
        <top style="thin">
          <color theme="4"/>
        </top>
        <bottom/>
        <vertical/>
        <horizontal/>
      </border>
    </dxf>
    <dxf>
      <border outline="0">
        <left style="thin">
          <color rgb="FF5B9BD5"/>
        </left>
        <right style="thin">
          <color rgb="FF5B9BD5"/>
        </right>
        <top style="thin">
          <color rgb="FF5B9BD5"/>
        </top>
        <bottom style="thin">
          <color rgb="FF5B9BD5"/>
        </bottom>
      </border>
    </dxf>
    <dxf>
      <font>
        <b val="0"/>
        <i val="0"/>
        <strike val="0"/>
        <condense val="0"/>
        <extend val="0"/>
        <outline val="0"/>
        <shadow val="0"/>
        <u val="none"/>
        <vertAlign val="baseline"/>
        <sz val="11"/>
        <color rgb="FF000000"/>
        <name val="Calibri"/>
        <scheme val="none"/>
      </font>
    </dxf>
    <dxf>
      <font>
        <b/>
        <i val="0"/>
        <strike val="0"/>
        <condense val="0"/>
        <extend val="0"/>
        <outline val="0"/>
        <shadow val="0"/>
        <u val="none"/>
        <vertAlign val="baseline"/>
        <sz val="11"/>
        <color theme="0"/>
        <name val="Calibri"/>
        <scheme val="minor"/>
      </font>
      <fill>
        <patternFill patternType="solid">
          <fgColor theme="4"/>
          <bgColor theme="4"/>
        </patternFill>
      </fill>
    </dxf>
    <dxf>
      <font>
        <b val="0"/>
        <i val="0"/>
        <strike val="0"/>
        <condense val="0"/>
        <extend val="0"/>
        <outline val="0"/>
        <shadow val="0"/>
        <u val="none"/>
        <vertAlign val="baseline"/>
        <sz val="11"/>
        <color theme="1"/>
        <name val="Calibri"/>
        <scheme val="minor"/>
      </font>
      <numFmt numFmtId="13" formatCode="0%"/>
    </dxf>
    <dxf>
      <font>
        <b val="0"/>
        <i val="0"/>
        <strike val="0"/>
        <condense val="0"/>
        <extend val="0"/>
        <outline val="0"/>
        <shadow val="0"/>
        <u val="none"/>
        <vertAlign val="baseline"/>
        <sz val="11"/>
        <color theme="1"/>
        <name val="Calibri"/>
        <scheme val="minor"/>
      </font>
      <numFmt numFmtId="164" formatCode="0.0%"/>
    </dxf>
    <dxf>
      <border outline="0">
        <top style="thin">
          <color theme="4"/>
        </top>
      </border>
    </dxf>
    <dxf>
      <border outline="0">
        <bottom style="thin">
          <color theme="4" tint="0.39997558519241921"/>
        </bottom>
      </border>
    </dxf>
    <dxf>
      <font>
        <b/>
        <i val="0"/>
        <strike val="0"/>
        <condense val="0"/>
        <extend val="0"/>
        <outline val="0"/>
        <shadow val="0"/>
        <u val="none"/>
        <vertAlign val="baseline"/>
        <sz val="11"/>
        <color theme="0"/>
        <name val="Calibri"/>
        <scheme val="minor"/>
      </font>
      <fill>
        <patternFill patternType="solid">
          <fgColor theme="4"/>
          <bgColor theme="4"/>
        </patternFill>
      </fill>
    </dxf>
    <dxf>
      <font>
        <b val="0"/>
        <i val="0"/>
        <strike val="0"/>
        <condense val="0"/>
        <extend val="0"/>
        <outline val="0"/>
        <shadow val="0"/>
        <u val="none"/>
        <vertAlign val="baseline"/>
        <sz val="11"/>
        <color theme="1"/>
        <name val="Calibri"/>
        <scheme val="minor"/>
      </font>
      <numFmt numFmtId="14" formatCode="0.00%"/>
      <border diagonalUp="0" diagonalDown="0" outline="0">
        <left/>
        <right/>
        <top/>
        <bottom/>
      </border>
    </dxf>
    <dxf>
      <font>
        <b val="0"/>
        <i val="0"/>
        <strike val="0"/>
        <condense val="0"/>
        <extend val="0"/>
        <outline val="0"/>
        <shadow val="0"/>
        <u val="none"/>
        <vertAlign val="baseline"/>
        <sz val="11"/>
        <color theme="1"/>
        <name val="Calibri"/>
        <scheme val="minor"/>
      </font>
      <numFmt numFmtId="14" formatCode="0.00%"/>
      <border diagonalUp="0" diagonalDown="0">
        <left/>
        <right/>
        <top style="thin">
          <color theme="4"/>
        </top>
        <bottom/>
        <vertical/>
        <horizontal/>
      </border>
    </dxf>
    <dxf>
      <font>
        <b val="0"/>
        <i val="0"/>
        <strike val="0"/>
        <condense val="0"/>
        <extend val="0"/>
        <outline val="0"/>
        <shadow val="0"/>
        <u val="none"/>
        <vertAlign val="baseline"/>
        <sz val="11"/>
        <color theme="1"/>
        <name val="Calibri"/>
        <scheme val="minor"/>
      </font>
      <numFmt numFmtId="3" formatCode="#,##0"/>
      <border diagonalUp="0" diagonalDown="0" outline="0">
        <left/>
        <right/>
        <top/>
        <bottom/>
      </border>
    </dxf>
    <dxf>
      <font>
        <b val="0"/>
        <i val="0"/>
        <strike val="0"/>
        <condense val="0"/>
        <extend val="0"/>
        <outline val="0"/>
        <shadow val="0"/>
        <u val="none"/>
        <vertAlign val="baseline"/>
        <sz val="11"/>
        <color theme="1"/>
        <name val="Calibri"/>
        <scheme val="minor"/>
      </font>
      <numFmt numFmtId="3" formatCode="#,##0"/>
      <border diagonalUp="0" diagonalDown="0">
        <left/>
        <right/>
        <top style="thin">
          <color theme="4"/>
        </top>
        <bottom/>
        <vertical/>
        <horizontal/>
      </border>
    </dxf>
    <dxf>
      <font>
        <b val="0"/>
        <i val="0"/>
        <strike val="0"/>
        <condense val="0"/>
        <extend val="0"/>
        <outline val="0"/>
        <shadow val="0"/>
        <u val="none"/>
        <vertAlign val="baseline"/>
        <sz val="11"/>
        <color theme="1"/>
        <name val="Calibri"/>
        <scheme val="minor"/>
      </font>
      <border diagonalUp="0" diagonalDown="0" outline="0">
        <left/>
        <right/>
        <top/>
        <bottom/>
      </border>
    </dxf>
    <dxf>
      <font>
        <b val="0"/>
        <i val="0"/>
        <strike val="0"/>
        <condense val="0"/>
        <extend val="0"/>
        <outline val="0"/>
        <shadow val="0"/>
        <u val="none"/>
        <vertAlign val="baseline"/>
        <sz val="11"/>
        <color theme="1"/>
        <name val="Calibri"/>
        <scheme val="minor"/>
      </font>
      <border diagonalUp="0" diagonalDown="0">
        <left/>
        <right/>
        <top style="thin">
          <color theme="4"/>
        </top>
        <bottom/>
        <vertical/>
        <horizontal/>
      </border>
    </dxf>
    <dxf>
      <font>
        <b val="0"/>
        <i val="0"/>
        <strike val="0"/>
        <condense val="0"/>
        <extend val="0"/>
        <outline val="0"/>
        <shadow val="0"/>
        <u val="none"/>
        <vertAlign val="baseline"/>
        <sz val="11"/>
        <color theme="1"/>
        <name val="Calibri"/>
        <scheme val="minor"/>
      </font>
      <border diagonalUp="0" diagonalDown="0" outline="0">
        <left/>
        <right/>
        <top/>
        <bottom/>
      </border>
    </dxf>
    <dxf>
      <font>
        <b val="0"/>
        <i val="0"/>
        <strike val="0"/>
        <condense val="0"/>
        <extend val="0"/>
        <outline val="0"/>
        <shadow val="0"/>
        <u val="none"/>
        <vertAlign val="baseline"/>
        <sz val="11"/>
        <color theme="1"/>
        <name val="Calibri"/>
        <scheme val="minor"/>
      </font>
      <border diagonalUp="0" diagonalDown="0" outline="0">
        <left/>
        <right/>
        <top style="thin">
          <color theme="4"/>
        </top>
        <bottom/>
      </border>
    </dxf>
    <dxf>
      <font>
        <b val="0"/>
        <i val="0"/>
        <strike val="0"/>
        <condense val="0"/>
        <extend val="0"/>
        <outline val="0"/>
        <shadow val="0"/>
        <u val="none"/>
        <vertAlign val="baseline"/>
        <sz val="11"/>
        <color theme="1"/>
        <name val="Calibri"/>
        <scheme val="minor"/>
      </font>
      <border diagonalUp="0" diagonalDown="0" outline="0">
        <left/>
        <right/>
        <top/>
        <bottom/>
      </border>
    </dxf>
    <dxf>
      <font>
        <b val="0"/>
        <i val="0"/>
        <strike val="0"/>
        <condense val="0"/>
        <extend val="0"/>
        <outline val="0"/>
        <shadow val="0"/>
        <u val="none"/>
        <vertAlign val="baseline"/>
        <sz val="11"/>
        <color theme="1"/>
        <name val="Calibri"/>
        <scheme val="minor"/>
      </font>
      <numFmt numFmtId="0" formatCode="General"/>
      <border diagonalUp="0" diagonalDown="0" outline="0">
        <left/>
        <right/>
        <top style="thin">
          <color theme="4"/>
        </top>
        <bottom/>
      </border>
    </dxf>
    <dxf>
      <font>
        <b val="0"/>
        <i val="0"/>
        <strike val="0"/>
        <condense val="0"/>
        <extend val="0"/>
        <outline val="0"/>
        <shadow val="0"/>
        <u val="none"/>
        <vertAlign val="baseline"/>
        <sz val="11"/>
        <color theme="1"/>
        <name val="Calibri"/>
        <scheme val="minor"/>
      </font>
      <border diagonalUp="0" diagonalDown="0" outline="0">
        <left/>
        <right/>
        <top/>
        <bottom/>
      </border>
    </dxf>
    <dxf>
      <font>
        <b val="0"/>
        <i val="0"/>
        <strike val="0"/>
        <condense val="0"/>
        <extend val="0"/>
        <outline val="0"/>
        <shadow val="0"/>
        <u val="none"/>
        <vertAlign val="baseline"/>
        <sz val="11"/>
        <color theme="1"/>
        <name val="Calibri"/>
        <scheme val="minor"/>
      </font>
      <border diagonalUp="0" diagonalDown="0" outline="0">
        <left/>
        <right/>
        <top style="thin">
          <color theme="4"/>
        </top>
        <bottom/>
      </border>
    </dxf>
    <dxf>
      <font>
        <b val="0"/>
        <i val="0"/>
        <strike val="0"/>
        <condense val="0"/>
        <extend val="0"/>
        <outline val="0"/>
        <shadow val="0"/>
        <u val="none"/>
        <vertAlign val="baseline"/>
        <sz val="11"/>
        <color theme="1"/>
        <name val="Calibri"/>
        <scheme val="minor"/>
      </font>
      <border diagonalUp="0" diagonalDown="0" outline="0">
        <left/>
        <right/>
        <top/>
        <bottom/>
      </border>
    </dxf>
    <dxf>
      <font>
        <b val="0"/>
        <i val="0"/>
        <strike val="0"/>
        <condense val="0"/>
        <extend val="0"/>
        <outline val="0"/>
        <shadow val="0"/>
        <u val="none"/>
        <vertAlign val="baseline"/>
        <sz val="11"/>
        <color theme="1"/>
        <name val="Calibri"/>
        <scheme val="minor"/>
      </font>
      <border diagonalUp="0" diagonalDown="0">
        <left/>
        <right/>
        <top style="thin">
          <color theme="4"/>
        </top>
        <bottom/>
        <vertical/>
        <horizontal/>
      </border>
    </dxf>
    <dxf>
      <border outline="0">
        <left style="thin">
          <color theme="4"/>
        </left>
        <right style="thin">
          <color theme="4"/>
        </right>
        <top style="thin">
          <color theme="4"/>
        </top>
      </border>
    </dxf>
    <dxf>
      <font>
        <b val="0"/>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0"/>
        <name val="Calibri"/>
        <scheme val="minor"/>
      </font>
      <fill>
        <patternFill patternType="solid">
          <fgColor theme="4"/>
          <bgColor theme="4"/>
        </patternFill>
      </fill>
    </dxf>
    <dxf>
      <font>
        <b val="0"/>
        <i val="0"/>
        <strike val="0"/>
        <condense val="0"/>
        <extend val="0"/>
        <outline val="0"/>
        <shadow val="0"/>
        <u val="none"/>
        <vertAlign val="baseline"/>
        <sz val="11"/>
        <color theme="1"/>
        <name val="Calibri"/>
        <scheme val="minor"/>
      </font>
      <numFmt numFmtId="14" formatCode="0.00%"/>
      <border diagonalUp="0" diagonalDown="0" outline="0">
        <left/>
        <right/>
        <top/>
        <bottom/>
      </border>
    </dxf>
    <dxf>
      <font>
        <b val="0"/>
        <i val="0"/>
        <strike val="0"/>
        <condense val="0"/>
        <extend val="0"/>
        <outline val="0"/>
        <shadow val="0"/>
        <u val="none"/>
        <vertAlign val="baseline"/>
        <sz val="11"/>
        <color theme="1"/>
        <name val="Calibri"/>
        <scheme val="minor"/>
      </font>
      <numFmt numFmtId="14" formatCode="0.00%"/>
      <border diagonalUp="0" diagonalDown="0">
        <left/>
        <right/>
        <top style="thin">
          <color theme="4"/>
        </top>
        <bottom/>
        <vertical/>
        <horizontal/>
      </border>
    </dxf>
    <dxf>
      <font>
        <b val="0"/>
        <i val="0"/>
        <strike val="0"/>
        <condense val="0"/>
        <extend val="0"/>
        <outline val="0"/>
        <shadow val="0"/>
        <u val="none"/>
        <vertAlign val="baseline"/>
        <sz val="11"/>
        <color theme="1"/>
        <name val="Calibri"/>
        <scheme val="minor"/>
      </font>
      <numFmt numFmtId="3" formatCode="#,##0"/>
      <border diagonalUp="0" diagonalDown="0" outline="0">
        <left/>
        <right/>
        <top/>
        <bottom/>
      </border>
    </dxf>
    <dxf>
      <font>
        <b val="0"/>
        <i val="0"/>
        <strike val="0"/>
        <condense val="0"/>
        <extend val="0"/>
        <outline val="0"/>
        <shadow val="0"/>
        <u val="none"/>
        <vertAlign val="baseline"/>
        <sz val="11"/>
        <color theme="1"/>
        <name val="Calibri"/>
        <scheme val="minor"/>
      </font>
      <numFmt numFmtId="3" formatCode="#,##0"/>
      <border diagonalUp="0" diagonalDown="0">
        <left/>
        <right/>
        <top style="thin">
          <color theme="4"/>
        </top>
        <bottom/>
        <vertical/>
        <horizontal/>
      </border>
    </dxf>
    <dxf>
      <font>
        <b val="0"/>
        <i val="0"/>
        <strike val="0"/>
        <condense val="0"/>
        <extend val="0"/>
        <outline val="0"/>
        <shadow val="0"/>
        <u val="none"/>
        <vertAlign val="baseline"/>
        <sz val="11"/>
        <color theme="1"/>
        <name val="Calibri"/>
        <scheme val="minor"/>
      </font>
      <border diagonalUp="0" diagonalDown="0" outline="0">
        <left/>
        <right/>
        <top/>
        <bottom/>
      </border>
    </dxf>
    <dxf>
      <font>
        <b val="0"/>
        <i val="0"/>
        <strike val="0"/>
        <condense val="0"/>
        <extend val="0"/>
        <outline val="0"/>
        <shadow val="0"/>
        <u val="none"/>
        <vertAlign val="baseline"/>
        <sz val="11"/>
        <color theme="1"/>
        <name val="Calibri"/>
        <scheme val="minor"/>
      </font>
      <numFmt numFmtId="0" formatCode="General"/>
      <border diagonalUp="0" diagonalDown="0">
        <left/>
        <right/>
        <top style="thin">
          <color theme="4"/>
        </top>
        <bottom/>
        <vertical/>
        <horizontal/>
      </border>
    </dxf>
    <dxf>
      <font>
        <b val="0"/>
        <i val="0"/>
        <strike val="0"/>
        <condense val="0"/>
        <extend val="0"/>
        <outline val="0"/>
        <shadow val="0"/>
        <u val="none"/>
        <vertAlign val="baseline"/>
        <sz val="11"/>
        <color theme="1"/>
        <name val="Calibri"/>
        <scheme val="minor"/>
      </font>
      <border diagonalUp="0" diagonalDown="0" outline="0">
        <left/>
        <right/>
        <top/>
        <bottom/>
      </border>
    </dxf>
    <dxf>
      <font>
        <b val="0"/>
        <i val="0"/>
        <strike val="0"/>
        <condense val="0"/>
        <extend val="0"/>
        <outline val="0"/>
        <shadow val="0"/>
        <u val="none"/>
        <vertAlign val="baseline"/>
        <sz val="11"/>
        <color theme="1"/>
        <name val="Calibri"/>
        <scheme val="minor"/>
      </font>
      <border diagonalUp="0" diagonalDown="0">
        <left/>
        <right/>
        <top style="thin">
          <color theme="4"/>
        </top>
        <bottom/>
        <vertical/>
        <horizontal/>
      </border>
    </dxf>
    <dxf>
      <font>
        <b val="0"/>
        <i val="0"/>
        <strike val="0"/>
        <condense val="0"/>
        <extend val="0"/>
        <outline val="0"/>
        <shadow val="0"/>
        <u val="none"/>
        <vertAlign val="baseline"/>
        <sz val="11"/>
        <color theme="1"/>
        <name val="Calibri"/>
        <scheme val="minor"/>
      </font>
      <border diagonalUp="0" diagonalDown="0" outline="0">
        <left/>
        <right/>
        <top/>
        <bottom/>
      </border>
    </dxf>
    <dxf>
      <font>
        <b val="0"/>
        <i val="0"/>
        <strike val="0"/>
        <condense val="0"/>
        <extend val="0"/>
        <outline val="0"/>
        <shadow val="0"/>
        <u val="none"/>
        <vertAlign val="baseline"/>
        <sz val="11"/>
        <color theme="1"/>
        <name val="Calibri"/>
        <scheme val="minor"/>
      </font>
      <numFmt numFmtId="0" formatCode="General"/>
      <alignment horizontal="right" vertical="bottom" textRotation="0" wrapText="0" indent="0" justifyLastLine="0" shrinkToFit="0" readingOrder="0"/>
      <border diagonalUp="0" diagonalDown="0">
        <left/>
        <right/>
        <top style="thin">
          <color theme="4"/>
        </top>
        <bottom/>
        <vertical/>
        <horizontal/>
      </border>
    </dxf>
    <dxf>
      <font>
        <b val="0"/>
        <i val="0"/>
        <strike val="0"/>
        <condense val="0"/>
        <extend val="0"/>
        <outline val="0"/>
        <shadow val="0"/>
        <u val="none"/>
        <vertAlign val="baseline"/>
        <sz val="11"/>
        <color theme="1"/>
        <name val="Calibri"/>
        <scheme val="minor"/>
      </font>
      <border diagonalUp="0" diagonalDown="0" outline="0">
        <left/>
        <right/>
        <top/>
        <bottom/>
      </border>
    </dxf>
    <dxf>
      <font>
        <b val="0"/>
        <i val="0"/>
        <strike val="0"/>
        <condense val="0"/>
        <extend val="0"/>
        <outline val="0"/>
        <shadow val="0"/>
        <u val="none"/>
        <vertAlign val="baseline"/>
        <sz val="11"/>
        <color theme="1"/>
        <name val="Calibri"/>
        <scheme val="minor"/>
      </font>
      <numFmt numFmtId="0" formatCode="General"/>
      <border diagonalUp="0" diagonalDown="0">
        <left/>
        <right/>
        <top style="thin">
          <color theme="4"/>
        </top>
        <bottom/>
        <vertical/>
        <horizontal/>
      </border>
    </dxf>
    <dxf>
      <font>
        <b val="0"/>
        <i val="0"/>
        <strike val="0"/>
        <condense val="0"/>
        <extend val="0"/>
        <outline val="0"/>
        <shadow val="0"/>
        <u val="none"/>
        <vertAlign val="baseline"/>
        <sz val="11"/>
        <color theme="1"/>
        <name val="Calibri"/>
        <scheme val="minor"/>
      </font>
      <border diagonalUp="0" diagonalDown="0" outline="0">
        <left/>
        <right/>
        <top/>
        <bottom/>
      </border>
    </dxf>
    <dxf>
      <font>
        <b val="0"/>
        <i val="0"/>
        <strike val="0"/>
        <condense val="0"/>
        <extend val="0"/>
        <outline val="0"/>
        <shadow val="0"/>
        <u val="none"/>
        <vertAlign val="baseline"/>
        <sz val="11"/>
        <color theme="1"/>
        <name val="Calibri"/>
        <scheme val="minor"/>
      </font>
      <border diagonalUp="0" diagonalDown="0">
        <left/>
        <right/>
        <top style="thin">
          <color theme="4"/>
        </top>
        <bottom/>
        <vertical/>
        <horizontal/>
      </border>
    </dxf>
    <dxf>
      <border outline="0">
        <left style="thin">
          <color theme="4"/>
        </left>
        <right style="thin">
          <color theme="4"/>
        </right>
        <top style="thin">
          <color theme="4"/>
        </top>
        <bottom style="thin">
          <color theme="4"/>
        </bottom>
      </border>
    </dxf>
    <dxf>
      <font>
        <b val="0"/>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0"/>
        <name val="Calibri"/>
        <scheme val="minor"/>
      </font>
      <fill>
        <patternFill patternType="solid">
          <fgColor theme="4"/>
          <bgColor theme="4"/>
        </patternFill>
      </fill>
    </dxf>
    <dxf>
      <font>
        <b val="0"/>
        <i val="0"/>
        <strike val="0"/>
        <condense val="0"/>
        <extend val="0"/>
        <outline val="0"/>
        <shadow val="0"/>
        <u val="none"/>
        <vertAlign val="baseline"/>
        <sz val="11"/>
        <color theme="1"/>
        <name val="Calibri"/>
        <scheme val="minor"/>
      </font>
      <numFmt numFmtId="14" formatCode="0.00%"/>
      <border diagonalUp="0" diagonalDown="0" outline="0">
        <left/>
        <right/>
        <top/>
        <bottom/>
      </border>
    </dxf>
    <dxf>
      <font>
        <b val="0"/>
        <i val="0"/>
        <strike val="0"/>
        <condense val="0"/>
        <extend val="0"/>
        <outline val="0"/>
        <shadow val="0"/>
        <u val="none"/>
        <vertAlign val="baseline"/>
        <sz val="11"/>
        <color theme="1"/>
        <name val="Calibri"/>
        <scheme val="minor"/>
      </font>
      <numFmt numFmtId="14" formatCode="0.00%"/>
      <border diagonalUp="0" diagonalDown="0">
        <left/>
        <right/>
        <top style="thin">
          <color theme="4"/>
        </top>
        <bottom/>
        <vertical/>
        <horizontal/>
      </border>
    </dxf>
    <dxf>
      <font>
        <b val="0"/>
        <i val="0"/>
        <strike val="0"/>
        <condense val="0"/>
        <extend val="0"/>
        <outline val="0"/>
        <shadow val="0"/>
        <u val="none"/>
        <vertAlign val="baseline"/>
        <sz val="11"/>
        <color theme="1"/>
        <name val="Calibri"/>
        <scheme val="minor"/>
      </font>
      <numFmt numFmtId="3" formatCode="#,##0"/>
      <border diagonalUp="0" diagonalDown="0" outline="0">
        <left/>
        <right/>
        <top/>
        <bottom/>
      </border>
    </dxf>
    <dxf>
      <font>
        <b val="0"/>
        <i val="0"/>
        <strike val="0"/>
        <condense val="0"/>
        <extend val="0"/>
        <outline val="0"/>
        <shadow val="0"/>
        <u val="none"/>
        <vertAlign val="baseline"/>
        <sz val="11"/>
        <color theme="1"/>
        <name val="Calibri"/>
        <scheme val="minor"/>
      </font>
      <numFmt numFmtId="3" formatCode="#,##0"/>
      <border diagonalUp="0" diagonalDown="0">
        <left/>
        <right/>
        <top style="thin">
          <color theme="4"/>
        </top>
        <bottom/>
        <vertical/>
        <horizontal/>
      </border>
    </dxf>
    <dxf>
      <numFmt numFmtId="0" formatCode="General"/>
    </dxf>
    <dxf>
      <numFmt numFmtId="0" formatCode="General"/>
    </dxf>
    <dxf>
      <numFmt numFmtId="0" formatCode="General"/>
    </dxf>
    <dxf>
      <numFmt numFmtId="0" formatCode="General"/>
    </dxf>
    <dxf>
      <font>
        <b val="0"/>
        <i val="0"/>
        <strike val="0"/>
        <condense val="0"/>
        <extend val="0"/>
        <outline val="0"/>
        <shadow val="0"/>
        <u val="none"/>
        <vertAlign val="baseline"/>
        <sz val="11"/>
        <color theme="1"/>
        <name val="Calibri"/>
        <scheme val="minor"/>
      </font>
      <border diagonalUp="0" diagonalDown="0" outline="0">
        <left/>
        <right/>
        <top/>
        <bottom/>
      </border>
    </dxf>
    <dxf>
      <font>
        <b val="0"/>
        <i val="0"/>
        <strike val="0"/>
        <condense val="0"/>
        <extend val="0"/>
        <outline val="0"/>
        <shadow val="0"/>
        <u val="none"/>
        <vertAlign val="baseline"/>
        <sz val="11"/>
        <color theme="1"/>
        <name val="Calibri"/>
        <scheme val="minor"/>
      </font>
      <numFmt numFmtId="0" formatCode="General"/>
    </dxf>
    <dxf>
      <border outline="0">
        <left style="thin">
          <color theme="4"/>
        </left>
        <right style="thin">
          <color theme="4"/>
        </right>
        <top style="thin">
          <color theme="4"/>
        </top>
      </border>
    </dxf>
    <dxf>
      <font>
        <b/>
        <i val="0"/>
        <strike val="0"/>
        <condense val="0"/>
        <extend val="0"/>
        <outline val="0"/>
        <shadow val="0"/>
        <u val="none"/>
        <vertAlign val="baseline"/>
        <sz val="11"/>
        <color theme="0"/>
        <name val="Calibri"/>
        <scheme val="minor"/>
      </font>
      <fill>
        <patternFill patternType="solid">
          <fgColor theme="4"/>
          <bgColor theme="4"/>
        </patternFill>
      </fill>
    </dxf>
  </dxfs>
  <tableStyles count="0" defaultTableStyle="TableStyleMedium2" defaultPivotStyle="PivotStyleLight16"/>
  <colors>
    <mruColors>
      <color rgb="FFFFFF99"/>
      <color rgb="FFFFFF00"/>
      <color rgb="FF00FFFF"/>
      <color rgb="FF66FFFF"/>
      <color rgb="FFF46F0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pivotCacheDefinition" Target="pivotCache/pivotCacheDefinition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705795143807859"/>
          <c:y val="9.22722029988466E-2"/>
          <c:w val="0.49302649930264991"/>
          <c:h val="0.81545559400230683"/>
        </c:manualLayout>
      </c:layout>
      <c:pieChart>
        <c:varyColors val="1"/>
        <c:ser>
          <c:idx val="0"/>
          <c:order val="0"/>
          <c:tx>
            <c:strRef>
              <c:f>'ТОП LED'!$B$3</c:f>
              <c:strCache>
                <c:ptCount val="1"/>
                <c:pt idx="0">
                  <c:v>Доля</c:v>
                </c:pt>
              </c:strCache>
            </c:strRef>
          </c:tx>
          <c:dLbls>
            <c:dLbl>
              <c:idx val="4"/>
              <c:layout>
                <c:manualLayout>
                  <c:x val="8.6128334376612964E-2"/>
                  <c:y val="5.3469925255882809E-2"/>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EE02-40AE-9DF9-EBEE88740F0F}"/>
                </c:ext>
              </c:extLst>
            </c:dLbl>
            <c:dLbl>
              <c:idx val="5"/>
              <c:layout>
                <c:manualLayout>
                  <c:x val="0.1039998242897462"/>
                  <c:y val="2.0666430537013281E-2"/>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0-D82C-44D8-95A9-8C2AC49BF2D5}"/>
                </c:ext>
              </c:extLst>
            </c:dLbl>
            <c:dLbl>
              <c:idx val="6"/>
              <c:layout>
                <c:manualLayout>
                  <c:x val="0.10515270319243568"/>
                  <c:y val="9.8151831367099873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0-8935-4871-8EE1-434555B5CC8A}"/>
                </c:ext>
              </c:extLst>
            </c:dLbl>
            <c:numFmt formatCode="0.0%" sourceLinked="0"/>
            <c:spPr>
              <a:noFill/>
              <a:ln>
                <a:noFill/>
              </a:ln>
              <a:effectLst/>
            </c:spPr>
            <c:txPr>
              <a:bodyPr/>
              <a:lstStyle/>
              <a:p>
                <a:pPr>
                  <a:defRPr sz="1200">
                    <a:solidFill>
                      <a:schemeClr val="bg1"/>
                    </a:solidFill>
                  </a:defRPr>
                </a:pPr>
                <a:endParaRPr lang="ru-RU"/>
              </a:p>
            </c:txPr>
            <c:showLegendKey val="0"/>
            <c:showVal val="0"/>
            <c:showCatName val="0"/>
            <c:showSerName val="0"/>
            <c:showPercent val="1"/>
            <c:showBubbleSize val="0"/>
            <c:showLeaderLines val="1"/>
            <c:extLst>
              <c:ext xmlns:c15="http://schemas.microsoft.com/office/drawing/2012/chart" uri="{CE6537A1-D6FC-4f65-9D91-7224C49458BB}"/>
            </c:extLst>
          </c:dLbls>
          <c:cat>
            <c:strRef>
              <c:f>'ТОП LED'!$A$4:$A$11</c:f>
              <c:strCache>
                <c:ptCount val="8"/>
                <c:pt idx="0">
                  <c:v>E27</c:v>
                </c:pt>
                <c:pt idx="1">
                  <c:v>E14</c:v>
                </c:pt>
                <c:pt idx="2">
                  <c:v>GU5.3</c:v>
                </c:pt>
                <c:pt idx="3">
                  <c:v>GX53</c:v>
                </c:pt>
                <c:pt idx="4">
                  <c:v>G13</c:v>
                </c:pt>
                <c:pt idx="5">
                  <c:v>G4</c:v>
                </c:pt>
                <c:pt idx="6">
                  <c:v>GU10</c:v>
                </c:pt>
                <c:pt idx="7">
                  <c:v>Прочие</c:v>
                </c:pt>
              </c:strCache>
            </c:strRef>
          </c:cat>
          <c:val>
            <c:numRef>
              <c:f>'ТОП LED'!$B$4:$B$11</c:f>
              <c:numCache>
                <c:formatCode>0.0%</c:formatCode>
                <c:ptCount val="8"/>
                <c:pt idx="0">
                  <c:v>0.48073081832986009</c:v>
                </c:pt>
                <c:pt idx="1">
                  <c:v>0.19238220593752783</c:v>
                </c:pt>
                <c:pt idx="2">
                  <c:v>6.6286181665909508E-2</c:v>
                </c:pt>
                <c:pt idx="3">
                  <c:v>4.9663438061605815E-2</c:v>
                </c:pt>
                <c:pt idx="4">
                  <c:v>4.1787407813925724E-2</c:v>
                </c:pt>
                <c:pt idx="5">
                  <c:v>1.2256861113995732E-2</c:v>
                </c:pt>
                <c:pt idx="6">
                  <c:v>9.4939527764956646E-3</c:v>
                </c:pt>
                <c:pt idx="7">
                  <c:v>0.14739913430067964</c:v>
                </c:pt>
              </c:numCache>
            </c:numRef>
          </c:val>
          <c:extLst>
            <c:ext xmlns:c16="http://schemas.microsoft.com/office/drawing/2014/chart" uri="{C3380CC4-5D6E-409C-BE32-E72D297353CC}">
              <c16:uniqueId val="{00000000-EE02-40AE-9DF9-EBEE88740F0F}"/>
            </c:ext>
          </c:extLst>
        </c:ser>
        <c:dLbls>
          <c:showLegendKey val="0"/>
          <c:showVal val="0"/>
          <c:showCatName val="0"/>
          <c:showSerName val="0"/>
          <c:showPercent val="0"/>
          <c:showBubbleSize val="0"/>
          <c:showLeaderLines val="1"/>
        </c:dLbls>
        <c:firstSliceAng val="0"/>
      </c:pieChart>
    </c:plotArea>
    <c:legend>
      <c:legendPos val="r"/>
      <c:overlay val="0"/>
    </c:legend>
    <c:plotVisOnly val="1"/>
    <c:dispBlanksAs val="gap"/>
    <c:showDLblsOverMax val="0"/>
  </c:chart>
  <c:spPr>
    <a:ln>
      <a:noFill/>
    </a:ln>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ru-RU" sz="1600" baseline="0"/>
              <a:t>Структура распределения </a:t>
            </a:r>
            <a:r>
              <a:rPr lang="en-US" sz="1600" baseline="0"/>
              <a:t>LED </a:t>
            </a:r>
            <a:r>
              <a:rPr lang="ru-RU" sz="1600" baseline="0"/>
              <a:t>ламп по цветовой температуре</a:t>
            </a:r>
            <a:endParaRPr lang="ru-RU" sz="1600"/>
          </a:p>
        </c:rich>
      </c:tx>
      <c:layout>
        <c:manualLayout>
          <c:xMode val="edge"/>
          <c:yMode val="edge"/>
          <c:x val="0.17309462915601023"/>
          <c:y val="3.1651839732031041E-2"/>
        </c:manualLayout>
      </c:layout>
      <c:overlay val="0"/>
    </c:title>
    <c:autoTitleDeleted val="0"/>
    <c:plotArea>
      <c:layout>
        <c:manualLayout>
          <c:layoutTarget val="inner"/>
          <c:xMode val="edge"/>
          <c:yMode val="edge"/>
          <c:x val="0.118075151998405"/>
          <c:y val="0.13805170902344499"/>
          <c:w val="0.85281786497999201"/>
          <c:h val="0.61923826829338602"/>
        </c:manualLayout>
      </c:layout>
      <c:barChart>
        <c:barDir val="col"/>
        <c:grouping val="clustered"/>
        <c:varyColors val="0"/>
        <c:ser>
          <c:idx val="1"/>
          <c:order val="0"/>
          <c:tx>
            <c:strRef>
              <c:f>'ТОП LED Цвет.температура'!$C$5</c:f>
              <c:strCache>
                <c:ptCount val="1"/>
                <c:pt idx="0">
                  <c:v>Доля</c:v>
                </c:pt>
              </c:strCache>
            </c:strRef>
          </c:tx>
          <c:invertIfNegative val="0"/>
          <c:dLbls>
            <c:spPr>
              <a:solidFill>
                <a:schemeClr val="bg1"/>
              </a:solid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'ТОП LED Цвет.температура'!$A$6:$A$22</c:f>
              <c:numCache>
                <c:formatCode>General</c:formatCode>
                <c:ptCount val="17"/>
                <c:pt idx="0">
                  <c:v>1800</c:v>
                </c:pt>
                <c:pt idx="1">
                  <c:v>2000</c:v>
                </c:pt>
                <c:pt idx="2">
                  <c:v>2400</c:v>
                </c:pt>
                <c:pt idx="3">
                  <c:v>2500</c:v>
                </c:pt>
                <c:pt idx="4">
                  <c:v>2700</c:v>
                </c:pt>
                <c:pt idx="5">
                  <c:v>2800</c:v>
                </c:pt>
                <c:pt idx="6">
                  <c:v>3000</c:v>
                </c:pt>
                <c:pt idx="7">
                  <c:v>3500</c:v>
                </c:pt>
                <c:pt idx="8">
                  <c:v>4000</c:v>
                </c:pt>
                <c:pt idx="9">
                  <c:v>4100</c:v>
                </c:pt>
                <c:pt idx="10">
                  <c:v>4200</c:v>
                </c:pt>
                <c:pt idx="11">
                  <c:v>4500</c:v>
                </c:pt>
                <c:pt idx="12">
                  <c:v>5000</c:v>
                </c:pt>
                <c:pt idx="13">
                  <c:v>5500</c:v>
                </c:pt>
                <c:pt idx="14">
                  <c:v>6000</c:v>
                </c:pt>
                <c:pt idx="15">
                  <c:v>6400</c:v>
                </c:pt>
                <c:pt idx="16">
                  <c:v>6500</c:v>
                </c:pt>
              </c:numCache>
            </c:numRef>
          </c:cat>
          <c:val>
            <c:numRef>
              <c:f>'ТОП LED Цвет.температура'!$C$6:$C$22</c:f>
              <c:numCache>
                <c:formatCode>0.0%</c:formatCode>
                <c:ptCount val="17"/>
                <c:pt idx="0">
                  <c:v>5.3575877282667221E-5</c:v>
                </c:pt>
                <c:pt idx="1">
                  <c:v>1.1754547475817189E-4</c:v>
                </c:pt>
                <c:pt idx="2">
                  <c:v>1.4327975447961305E-3</c:v>
                </c:pt>
                <c:pt idx="3">
                  <c:v>5.3575877282667221E-5</c:v>
                </c:pt>
                <c:pt idx="4">
                  <c:v>0.11919820127921336</c:v>
                </c:pt>
                <c:pt idx="5">
                  <c:v>5.8433423489629051E-3</c:v>
                </c:pt>
                <c:pt idx="6">
                  <c:v>0.14542450399899276</c:v>
                </c:pt>
                <c:pt idx="7">
                  <c:v>7.1434503043556298E-6</c:v>
                </c:pt>
                <c:pt idx="8">
                  <c:v>0.43604081410331391</c:v>
                </c:pt>
                <c:pt idx="9">
                  <c:v>4.2436845202324838E-2</c:v>
                </c:pt>
                <c:pt idx="10">
                  <c:v>2.634683058503965E-2</c:v>
                </c:pt>
                <c:pt idx="11">
                  <c:v>8.3727470227438525E-2</c:v>
                </c:pt>
                <c:pt idx="12">
                  <c:v>5.3040118509840549E-3</c:v>
                </c:pt>
                <c:pt idx="13">
                  <c:v>1.289392779936191E-3</c:v>
                </c:pt>
                <c:pt idx="14">
                  <c:v>3.2765488562889598E-2</c:v>
                </c:pt>
                <c:pt idx="15">
                  <c:v>6.0165710188435292E-3</c:v>
                </c:pt>
                <c:pt idx="16">
                  <c:v>9.394188981763664E-2</c:v>
                </c:pt>
              </c:numCache>
            </c:numRef>
          </c:val>
          <c:extLst>
            <c:ext xmlns:c16="http://schemas.microsoft.com/office/drawing/2014/chart" uri="{C3380CC4-5D6E-409C-BE32-E72D297353CC}">
              <c16:uniqueId val="{00000008-06CF-422B-9F2E-AD17B4659105}"/>
            </c:ext>
          </c:extLst>
        </c:ser>
        <c:dLbls>
          <c:showLegendKey val="0"/>
          <c:showVal val="0"/>
          <c:showCatName val="0"/>
          <c:showSerName val="0"/>
          <c:showPercent val="0"/>
          <c:showBubbleSize val="0"/>
        </c:dLbls>
        <c:gapWidth val="150"/>
        <c:axId val="307624576"/>
        <c:axId val="308613504"/>
      </c:barChart>
      <c:catAx>
        <c:axId val="307624576"/>
        <c:scaling>
          <c:orientation val="minMax"/>
        </c:scaling>
        <c:delete val="0"/>
        <c:axPos val="b"/>
        <c:numFmt formatCode="General" sourceLinked="0"/>
        <c:majorTickMark val="out"/>
        <c:minorTickMark val="none"/>
        <c:tickLblPos val="low"/>
        <c:txPr>
          <a:bodyPr rot="5400000" vert="horz"/>
          <a:lstStyle/>
          <a:p>
            <a:pPr>
              <a:defRPr>
                <a:solidFill>
                  <a:schemeClr val="bg2">
                    <a:lumMod val="25000"/>
                  </a:schemeClr>
                </a:solidFill>
              </a:defRPr>
            </a:pPr>
            <a:endParaRPr lang="ru-RU"/>
          </a:p>
        </c:txPr>
        <c:crossAx val="308613504"/>
        <c:crosses val="autoZero"/>
        <c:auto val="1"/>
        <c:lblAlgn val="ctr"/>
        <c:lblOffset val="1000"/>
        <c:noMultiLvlLbl val="0"/>
      </c:catAx>
      <c:valAx>
        <c:axId val="308613504"/>
        <c:scaling>
          <c:orientation val="minMax"/>
        </c:scaling>
        <c:delete val="0"/>
        <c:axPos val="l"/>
        <c:majorGridlines/>
        <c:numFmt formatCode="0.0%" sourceLinked="1"/>
        <c:majorTickMark val="out"/>
        <c:minorTickMark val="none"/>
        <c:tickLblPos val="nextTo"/>
        <c:crossAx val="307624576"/>
        <c:crosses val="autoZero"/>
        <c:crossBetween val="between"/>
      </c:valAx>
    </c:plotArea>
    <c:plotVisOnly val="1"/>
    <c:dispBlanksAs val="gap"/>
    <c:showDLblsOverMax val="0"/>
  </c:chart>
  <c:spPr>
    <a:noFill/>
    <a:ln>
      <a:noFill/>
    </a:ln>
  </c:sp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8" Type="http://schemas.openxmlformats.org/officeDocument/2006/relationships/image" Target="../media/image12.png"/><Relationship Id="rId13" Type="http://schemas.openxmlformats.org/officeDocument/2006/relationships/image" Target="../media/image17.png"/><Relationship Id="rId18" Type="http://schemas.openxmlformats.org/officeDocument/2006/relationships/image" Target="../media/image22.png"/><Relationship Id="rId26" Type="http://schemas.openxmlformats.org/officeDocument/2006/relationships/image" Target="../media/image30.png"/><Relationship Id="rId3" Type="http://schemas.openxmlformats.org/officeDocument/2006/relationships/image" Target="../media/image7.png"/><Relationship Id="rId21" Type="http://schemas.openxmlformats.org/officeDocument/2006/relationships/image" Target="../media/image25.png"/><Relationship Id="rId7" Type="http://schemas.openxmlformats.org/officeDocument/2006/relationships/image" Target="../media/image11.png"/><Relationship Id="rId12" Type="http://schemas.openxmlformats.org/officeDocument/2006/relationships/image" Target="../media/image16.png"/><Relationship Id="rId17" Type="http://schemas.openxmlformats.org/officeDocument/2006/relationships/image" Target="../media/image21.png"/><Relationship Id="rId25" Type="http://schemas.openxmlformats.org/officeDocument/2006/relationships/image" Target="../media/image29.png"/><Relationship Id="rId2" Type="http://schemas.openxmlformats.org/officeDocument/2006/relationships/image" Target="../media/image6.png"/><Relationship Id="rId16" Type="http://schemas.openxmlformats.org/officeDocument/2006/relationships/image" Target="../media/image20.png"/><Relationship Id="rId20" Type="http://schemas.openxmlformats.org/officeDocument/2006/relationships/image" Target="../media/image24.png"/><Relationship Id="rId29" Type="http://schemas.openxmlformats.org/officeDocument/2006/relationships/image" Target="../media/image33.png"/><Relationship Id="rId1" Type="http://schemas.openxmlformats.org/officeDocument/2006/relationships/image" Target="../media/image5.png"/><Relationship Id="rId6" Type="http://schemas.openxmlformats.org/officeDocument/2006/relationships/image" Target="../media/image10.jpeg"/><Relationship Id="rId11" Type="http://schemas.openxmlformats.org/officeDocument/2006/relationships/image" Target="../media/image15.png"/><Relationship Id="rId24" Type="http://schemas.openxmlformats.org/officeDocument/2006/relationships/image" Target="../media/image28.png"/><Relationship Id="rId32" Type="http://schemas.openxmlformats.org/officeDocument/2006/relationships/image" Target="../media/image36.png"/><Relationship Id="rId5" Type="http://schemas.openxmlformats.org/officeDocument/2006/relationships/image" Target="../media/image9.jpeg"/><Relationship Id="rId15" Type="http://schemas.openxmlformats.org/officeDocument/2006/relationships/image" Target="../media/image19.png"/><Relationship Id="rId23" Type="http://schemas.openxmlformats.org/officeDocument/2006/relationships/image" Target="../media/image27.png"/><Relationship Id="rId28" Type="http://schemas.openxmlformats.org/officeDocument/2006/relationships/image" Target="../media/image32.png"/><Relationship Id="rId10" Type="http://schemas.openxmlformats.org/officeDocument/2006/relationships/image" Target="../media/image14.png"/><Relationship Id="rId19" Type="http://schemas.openxmlformats.org/officeDocument/2006/relationships/image" Target="../media/image23.png"/><Relationship Id="rId31" Type="http://schemas.openxmlformats.org/officeDocument/2006/relationships/image" Target="../media/image35.png"/><Relationship Id="rId4" Type="http://schemas.openxmlformats.org/officeDocument/2006/relationships/image" Target="../media/image8.png"/><Relationship Id="rId9" Type="http://schemas.openxmlformats.org/officeDocument/2006/relationships/image" Target="../media/image13.png"/><Relationship Id="rId14" Type="http://schemas.openxmlformats.org/officeDocument/2006/relationships/image" Target="../media/image18.png"/><Relationship Id="rId22" Type="http://schemas.openxmlformats.org/officeDocument/2006/relationships/image" Target="../media/image26.png"/><Relationship Id="rId27" Type="http://schemas.openxmlformats.org/officeDocument/2006/relationships/image" Target="../media/image31.png"/><Relationship Id="rId30" Type="http://schemas.openxmlformats.org/officeDocument/2006/relationships/image" Target="../media/image34.png"/></Relationships>
</file>

<file path=xl/drawings/_rels/drawing4.xml.rels><?xml version="1.0" encoding="UTF-8" standalone="yes"?>
<Relationships xmlns="http://schemas.openxmlformats.org/package/2006/relationships"><Relationship Id="rId1" Type="http://schemas.openxmlformats.org/officeDocument/2006/relationships/chart" Target="../charts/chart1.xml"/></Relationships>
</file>

<file path=xl/drawings/_rels/drawing5.xml.rels><?xml version="1.0" encoding="UTF-8" standalone="yes"?>
<Relationships xmlns="http://schemas.openxmlformats.org/package/2006/relationships"><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oneCellAnchor>
    <xdr:from>
      <xdr:col>1</xdr:col>
      <xdr:colOff>171450</xdr:colOff>
      <xdr:row>0</xdr:row>
      <xdr:rowOff>0</xdr:rowOff>
    </xdr:from>
    <xdr:ext cx="1381020" cy="1555750"/>
    <xdr:pic>
      <xdr:nvPicPr>
        <xdr:cNvPr id="2" name="Рисунок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933450" y="0"/>
          <a:ext cx="1381020" cy="1555750"/>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507287</xdr:colOff>
      <xdr:row>17</xdr:row>
      <xdr:rowOff>38100</xdr:rowOff>
    </xdr:to>
    <xdr:pic>
      <xdr:nvPicPr>
        <xdr:cNvPr id="3" name="Рисунок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stretch>
          <a:fillRect/>
        </a:stretch>
      </xdr:blipFill>
      <xdr:spPr>
        <a:xfrm>
          <a:off x="0" y="0"/>
          <a:ext cx="7263687" cy="3276600"/>
        </a:xfrm>
        <a:prstGeom prst="rect">
          <a:avLst/>
        </a:prstGeom>
      </xdr:spPr>
    </xdr:pic>
    <xdr:clientData/>
  </xdr:twoCellAnchor>
  <xdr:twoCellAnchor editAs="oneCell">
    <xdr:from>
      <xdr:col>0</xdr:col>
      <xdr:colOff>0</xdr:colOff>
      <xdr:row>17</xdr:row>
      <xdr:rowOff>0</xdr:rowOff>
    </xdr:from>
    <xdr:to>
      <xdr:col>11</xdr:col>
      <xdr:colOff>154502</xdr:colOff>
      <xdr:row>36</xdr:row>
      <xdr:rowOff>127000</xdr:rowOff>
    </xdr:to>
    <xdr:pic>
      <xdr:nvPicPr>
        <xdr:cNvPr id="8" name="Рисунок 7">
          <a:extLst>
            <a:ext uri="{FF2B5EF4-FFF2-40B4-BE49-F238E27FC236}">
              <a16:creationId xmlns:a16="http://schemas.microsoft.com/office/drawing/2014/main" id="{00000000-0008-0000-0100-000008000000}"/>
            </a:ext>
          </a:extLst>
        </xdr:cNvPr>
        <xdr:cNvPicPr>
          <a:picLocks noChangeAspect="1"/>
        </xdr:cNvPicPr>
      </xdr:nvPicPr>
      <xdr:blipFill>
        <a:blip xmlns:r="http://schemas.openxmlformats.org/officeDocument/2006/relationships" r:embed="rId2"/>
        <a:stretch>
          <a:fillRect/>
        </a:stretch>
      </xdr:blipFill>
      <xdr:spPr>
        <a:xfrm>
          <a:off x="0" y="3238500"/>
          <a:ext cx="7584002" cy="3746500"/>
        </a:xfrm>
        <a:prstGeom prst="rect">
          <a:avLst/>
        </a:prstGeom>
      </xdr:spPr>
    </xdr:pic>
    <xdr:clientData/>
  </xdr:twoCellAnchor>
  <xdr:twoCellAnchor editAs="oneCell">
    <xdr:from>
      <xdr:col>11</xdr:col>
      <xdr:colOff>0</xdr:colOff>
      <xdr:row>0</xdr:row>
      <xdr:rowOff>0</xdr:rowOff>
    </xdr:from>
    <xdr:to>
      <xdr:col>30</xdr:col>
      <xdr:colOff>143479</xdr:colOff>
      <xdr:row>35</xdr:row>
      <xdr:rowOff>142322</xdr:rowOff>
    </xdr:to>
    <xdr:pic>
      <xdr:nvPicPr>
        <xdr:cNvPr id="10" name="Рисунок 9">
          <a:extLst>
            <a:ext uri="{FF2B5EF4-FFF2-40B4-BE49-F238E27FC236}">
              <a16:creationId xmlns:a16="http://schemas.microsoft.com/office/drawing/2014/main" id="{00000000-0008-0000-0100-00000A000000}"/>
            </a:ext>
          </a:extLst>
        </xdr:cNvPr>
        <xdr:cNvPicPr>
          <a:picLocks noChangeAspect="1"/>
        </xdr:cNvPicPr>
      </xdr:nvPicPr>
      <xdr:blipFill>
        <a:blip xmlns:r="http://schemas.openxmlformats.org/officeDocument/2006/relationships" r:embed="rId3"/>
        <a:stretch>
          <a:fillRect/>
        </a:stretch>
      </xdr:blipFill>
      <xdr:spPr>
        <a:xfrm>
          <a:off x="6515100" y="0"/>
          <a:ext cx="11363929" cy="680982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3</xdr:col>
      <xdr:colOff>95250</xdr:colOff>
      <xdr:row>22</xdr:row>
      <xdr:rowOff>809625</xdr:rowOff>
    </xdr:from>
    <xdr:ext cx="1590675" cy="828675"/>
    <xdr:pic>
      <xdr:nvPicPr>
        <xdr:cNvPr id="2" name="Рисунок 1">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24050" y="4381500"/>
          <a:ext cx="1590675"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323850</xdr:colOff>
      <xdr:row>13</xdr:row>
      <xdr:rowOff>142875</xdr:rowOff>
    </xdr:from>
    <xdr:ext cx="1028700" cy="1028700"/>
    <xdr:pic>
      <xdr:nvPicPr>
        <xdr:cNvPr id="3" name="Рисунок 2" descr="https://ecola.spb.ru/UserFiles/Image/J7LV45ELC.png">
          <a:extLst>
            <a:ext uri="{FF2B5EF4-FFF2-40B4-BE49-F238E27FC236}">
              <a16:creationId xmlns:a16="http://schemas.microsoft.com/office/drawing/2014/main" id="{00000000-0008-0000-10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152650" y="2619375"/>
          <a:ext cx="102870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447675</xdr:colOff>
      <xdr:row>14</xdr:row>
      <xdr:rowOff>38100</xdr:rowOff>
    </xdr:from>
    <xdr:ext cx="1085850" cy="1085850"/>
    <xdr:pic>
      <xdr:nvPicPr>
        <xdr:cNvPr id="4" name="Рисунок 3" descr="https://intelmart.ru/images/Products/j7lw87elc._j7lv87elc.png">
          <a:extLst>
            <a:ext uri="{FF2B5EF4-FFF2-40B4-BE49-F238E27FC236}">
              <a16:creationId xmlns:a16="http://schemas.microsoft.com/office/drawing/2014/main" id="{00000000-0008-0000-10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276475" y="2705100"/>
          <a:ext cx="1085850" cy="1085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1304925</xdr:colOff>
      <xdr:row>15</xdr:row>
      <xdr:rowOff>47625</xdr:rowOff>
    </xdr:from>
    <xdr:ext cx="809625" cy="809625"/>
    <xdr:pic>
      <xdr:nvPicPr>
        <xdr:cNvPr id="5" name="Рисунок 4" descr="https://ecola.spb.ru/UserFiles/Image/G9CW36ELC.png">
          <a:extLst>
            <a:ext uri="{FF2B5EF4-FFF2-40B4-BE49-F238E27FC236}">
              <a16:creationId xmlns:a16="http://schemas.microsoft.com/office/drawing/2014/main" id="{00000000-0008-0000-1000-000005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828800" y="2905125"/>
          <a:ext cx="809625"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1047750</xdr:colOff>
      <xdr:row>11</xdr:row>
      <xdr:rowOff>47625</xdr:rowOff>
    </xdr:from>
    <xdr:ext cx="1076325" cy="752475"/>
    <xdr:pic>
      <xdr:nvPicPr>
        <xdr:cNvPr id="6" name="Рисунок 5" descr="http://sofit-sd.ru/image/cache/data/lampo4ki/svetodiodnye/%D1%82%D0%B0%D0%B1%D0%BB%D0%B5%D1%82%D0%BA%D0%B0%20%D0%B0%D0%BB%D1%8E%D0%BC%20%D1%80%D0%B0%D0%B4%D0%B8%D0%B0%D1%82%D0%BE%D1%80%202-1000x700.jpg">
          <a:extLst>
            <a:ext uri="{FF2B5EF4-FFF2-40B4-BE49-F238E27FC236}">
              <a16:creationId xmlns:a16="http://schemas.microsoft.com/office/drawing/2014/main" id="{00000000-0008-0000-1000-000006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438400" y="2143125"/>
          <a:ext cx="1076325"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38100</xdr:colOff>
      <xdr:row>11</xdr:row>
      <xdr:rowOff>66675</xdr:rowOff>
    </xdr:from>
    <xdr:ext cx="1333500" cy="504825"/>
    <xdr:pic>
      <xdr:nvPicPr>
        <xdr:cNvPr id="7" name="Рисунок 6" descr="http://www.smart-shop.pro/maconomy_itempics/IEK/LLE-T80-8-230-30-GX53.jpg">
          <a:extLst>
            <a:ext uri="{FF2B5EF4-FFF2-40B4-BE49-F238E27FC236}">
              <a16:creationId xmlns:a16="http://schemas.microsoft.com/office/drawing/2014/main" id="{00000000-0008-0000-1000-000007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866900" y="2162175"/>
          <a:ext cx="1333500"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228600</xdr:colOff>
      <xdr:row>19</xdr:row>
      <xdr:rowOff>228600</xdr:rowOff>
    </xdr:from>
    <xdr:ext cx="1266825" cy="1028700"/>
    <xdr:pic>
      <xdr:nvPicPr>
        <xdr:cNvPr id="8" name="Рисунок 7">
          <a:extLst>
            <a:ext uri="{FF2B5EF4-FFF2-40B4-BE49-F238E27FC236}">
              <a16:creationId xmlns:a16="http://schemas.microsoft.com/office/drawing/2014/main" id="{00000000-0008-0000-1000-000008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057400" y="3810000"/>
          <a:ext cx="1266825"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20</xdr:row>
      <xdr:rowOff>66675</xdr:rowOff>
    </xdr:from>
    <xdr:ext cx="847725" cy="1000125"/>
    <xdr:pic>
      <xdr:nvPicPr>
        <xdr:cNvPr id="9" name="Рисунок 8">
          <a:extLst>
            <a:ext uri="{FF2B5EF4-FFF2-40B4-BE49-F238E27FC236}">
              <a16:creationId xmlns:a16="http://schemas.microsoft.com/office/drawing/2014/main" id="{00000000-0008-0000-1000-000009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943100" y="3876675"/>
          <a:ext cx="847725"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200025</xdr:colOff>
      <xdr:row>21</xdr:row>
      <xdr:rowOff>133350</xdr:rowOff>
    </xdr:from>
    <xdr:ext cx="704850" cy="962025"/>
    <xdr:pic>
      <xdr:nvPicPr>
        <xdr:cNvPr id="10" name="Рисунок 9">
          <a:extLst>
            <a:ext uri="{FF2B5EF4-FFF2-40B4-BE49-F238E27FC236}">
              <a16:creationId xmlns:a16="http://schemas.microsoft.com/office/drawing/2014/main" id="{00000000-0008-0000-1000-00000A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2028825" y="4133850"/>
          <a:ext cx="704850"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581025</xdr:colOff>
      <xdr:row>24</xdr:row>
      <xdr:rowOff>38100</xdr:rowOff>
    </xdr:from>
    <xdr:ext cx="1038225" cy="1009650"/>
    <xdr:pic>
      <xdr:nvPicPr>
        <xdr:cNvPr id="11" name="Рисунок 10">
          <a:extLst>
            <a:ext uri="{FF2B5EF4-FFF2-40B4-BE49-F238E27FC236}">
              <a16:creationId xmlns:a16="http://schemas.microsoft.com/office/drawing/2014/main" id="{00000000-0008-0000-1000-00000B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2409825" y="4610100"/>
          <a:ext cx="1038225" cy="100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47625</xdr:colOff>
      <xdr:row>12</xdr:row>
      <xdr:rowOff>66675</xdr:rowOff>
    </xdr:from>
    <xdr:ext cx="1152525" cy="723900"/>
    <xdr:pic>
      <xdr:nvPicPr>
        <xdr:cNvPr id="12" name="Рисунок 11">
          <a:extLst>
            <a:ext uri="{FF2B5EF4-FFF2-40B4-BE49-F238E27FC236}">
              <a16:creationId xmlns:a16="http://schemas.microsoft.com/office/drawing/2014/main" id="{00000000-0008-0000-1000-00000C00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876425" y="2352675"/>
          <a:ext cx="115252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1343025</xdr:colOff>
      <xdr:row>12</xdr:row>
      <xdr:rowOff>9525</xdr:rowOff>
    </xdr:from>
    <xdr:ext cx="457200" cy="781050"/>
    <xdr:pic>
      <xdr:nvPicPr>
        <xdr:cNvPr id="13" name="Рисунок 12">
          <a:extLst>
            <a:ext uri="{FF2B5EF4-FFF2-40B4-BE49-F238E27FC236}">
              <a16:creationId xmlns:a16="http://schemas.microsoft.com/office/drawing/2014/main" id="{00000000-0008-0000-1000-00000D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2438400" y="2295525"/>
          <a:ext cx="4572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657225</xdr:colOff>
      <xdr:row>15</xdr:row>
      <xdr:rowOff>28575</xdr:rowOff>
    </xdr:from>
    <xdr:ext cx="371475" cy="847725"/>
    <xdr:pic>
      <xdr:nvPicPr>
        <xdr:cNvPr id="14" name="Рисунок 13">
          <a:extLst>
            <a:ext uri="{FF2B5EF4-FFF2-40B4-BE49-F238E27FC236}">
              <a16:creationId xmlns:a16="http://schemas.microsoft.com/office/drawing/2014/main" id="{00000000-0008-0000-1000-00000E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2438400" y="2886075"/>
          <a:ext cx="371475" cy="847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990600</xdr:colOff>
      <xdr:row>20</xdr:row>
      <xdr:rowOff>1123950</xdr:rowOff>
    </xdr:from>
    <xdr:ext cx="381000" cy="1190625"/>
    <xdr:pic>
      <xdr:nvPicPr>
        <xdr:cNvPr id="15" name="Рисунок 14">
          <a:extLst>
            <a:ext uri="{FF2B5EF4-FFF2-40B4-BE49-F238E27FC236}">
              <a16:creationId xmlns:a16="http://schemas.microsoft.com/office/drawing/2014/main" id="{00000000-0008-0000-1000-00000F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2438400" y="4000500"/>
          <a:ext cx="3810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47625</xdr:colOff>
      <xdr:row>23</xdr:row>
      <xdr:rowOff>409575</xdr:rowOff>
    </xdr:from>
    <xdr:ext cx="1800225" cy="771525"/>
    <xdr:pic>
      <xdr:nvPicPr>
        <xdr:cNvPr id="16" name="Рисунок 15">
          <a:extLst>
            <a:ext uri="{FF2B5EF4-FFF2-40B4-BE49-F238E27FC236}">
              <a16:creationId xmlns:a16="http://schemas.microsoft.com/office/drawing/2014/main" id="{00000000-0008-0000-1000-000010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1876425" y="4572000"/>
          <a:ext cx="1800225"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1057275</xdr:colOff>
      <xdr:row>20</xdr:row>
      <xdr:rowOff>314325</xdr:rowOff>
    </xdr:from>
    <xdr:ext cx="390525" cy="695325"/>
    <xdr:pic>
      <xdr:nvPicPr>
        <xdr:cNvPr id="17" name="Рисунок 17">
          <a:extLst>
            <a:ext uri="{FF2B5EF4-FFF2-40B4-BE49-F238E27FC236}">
              <a16:creationId xmlns:a16="http://schemas.microsoft.com/office/drawing/2014/main" id="{00000000-0008-0000-1000-000011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2438400" y="4000500"/>
          <a:ext cx="39052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16</xdr:row>
      <xdr:rowOff>9525</xdr:rowOff>
    </xdr:from>
    <xdr:ext cx="1876425" cy="838200"/>
    <xdr:pic>
      <xdr:nvPicPr>
        <xdr:cNvPr id="18" name="Рисунок 18">
          <a:extLst>
            <a:ext uri="{FF2B5EF4-FFF2-40B4-BE49-F238E27FC236}">
              <a16:creationId xmlns:a16="http://schemas.microsoft.com/office/drawing/2014/main" id="{00000000-0008-0000-1000-000012000000}"/>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943100" y="3057525"/>
          <a:ext cx="1876425"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190500</xdr:colOff>
      <xdr:row>17</xdr:row>
      <xdr:rowOff>66675</xdr:rowOff>
    </xdr:from>
    <xdr:ext cx="3162300" cy="742950"/>
    <xdr:pic>
      <xdr:nvPicPr>
        <xdr:cNvPr id="19" name="Рисунок 19">
          <a:extLst>
            <a:ext uri="{FF2B5EF4-FFF2-40B4-BE49-F238E27FC236}">
              <a16:creationId xmlns:a16="http://schemas.microsoft.com/office/drawing/2014/main" id="{00000000-0008-0000-1000-00001300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2019300" y="3305175"/>
          <a:ext cx="3162300"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104775</xdr:colOff>
      <xdr:row>10</xdr:row>
      <xdr:rowOff>28575</xdr:rowOff>
    </xdr:from>
    <xdr:ext cx="1790700" cy="695325"/>
    <xdr:pic>
      <xdr:nvPicPr>
        <xdr:cNvPr id="20" name="Рисунок 20">
          <a:extLst>
            <a:ext uri="{FF2B5EF4-FFF2-40B4-BE49-F238E27FC236}">
              <a16:creationId xmlns:a16="http://schemas.microsoft.com/office/drawing/2014/main" id="{00000000-0008-0000-1000-00001400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1933575" y="1933575"/>
          <a:ext cx="179070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66675</xdr:colOff>
      <xdr:row>18</xdr:row>
      <xdr:rowOff>0</xdr:rowOff>
    </xdr:from>
    <xdr:ext cx="2343150" cy="904875"/>
    <xdr:pic>
      <xdr:nvPicPr>
        <xdr:cNvPr id="21" name="Рисунок 21">
          <a:extLst>
            <a:ext uri="{FF2B5EF4-FFF2-40B4-BE49-F238E27FC236}">
              <a16:creationId xmlns:a16="http://schemas.microsoft.com/office/drawing/2014/main" id="{00000000-0008-0000-1000-000015000000}"/>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895475" y="3429000"/>
          <a:ext cx="234315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219075</xdr:colOff>
      <xdr:row>22</xdr:row>
      <xdr:rowOff>47625</xdr:rowOff>
    </xdr:from>
    <xdr:ext cx="685800" cy="952500"/>
    <xdr:pic>
      <xdr:nvPicPr>
        <xdr:cNvPr id="22" name="Рисунок 22">
          <a:extLst>
            <a:ext uri="{FF2B5EF4-FFF2-40B4-BE49-F238E27FC236}">
              <a16:creationId xmlns:a16="http://schemas.microsoft.com/office/drawing/2014/main" id="{00000000-0008-0000-1000-000016000000}"/>
            </a:ext>
          </a:extLst>
        </xdr:cNvPr>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047875" y="4238625"/>
          <a:ext cx="68580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1162050</xdr:colOff>
      <xdr:row>14</xdr:row>
      <xdr:rowOff>1295400</xdr:rowOff>
    </xdr:from>
    <xdr:ext cx="581025" cy="942975"/>
    <xdr:pic>
      <xdr:nvPicPr>
        <xdr:cNvPr id="23" name="Рисунок 23">
          <a:extLst>
            <a:ext uri="{FF2B5EF4-FFF2-40B4-BE49-F238E27FC236}">
              <a16:creationId xmlns:a16="http://schemas.microsoft.com/office/drawing/2014/main" id="{00000000-0008-0000-1000-000017000000}"/>
            </a:ext>
          </a:extLst>
        </xdr:cNvPr>
        <xdr:cNvPicPr>
          <a:picLocks noChangeAspect="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2438400" y="2857500"/>
          <a:ext cx="581025" cy="942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1219200</xdr:colOff>
      <xdr:row>2</xdr:row>
      <xdr:rowOff>390525</xdr:rowOff>
    </xdr:from>
    <xdr:ext cx="581025" cy="1095375"/>
    <xdr:pic>
      <xdr:nvPicPr>
        <xdr:cNvPr id="24" name="Рисунок 24">
          <a:extLst>
            <a:ext uri="{FF2B5EF4-FFF2-40B4-BE49-F238E27FC236}">
              <a16:creationId xmlns:a16="http://schemas.microsoft.com/office/drawing/2014/main" id="{00000000-0008-0000-1000-000018000000}"/>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a:stretch>
          <a:fillRect/>
        </a:stretch>
      </xdr:blipFill>
      <xdr:spPr bwMode="auto">
        <a:xfrm>
          <a:off x="2438400" y="571500"/>
          <a:ext cx="581025"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47625</xdr:colOff>
      <xdr:row>24</xdr:row>
      <xdr:rowOff>1038225</xdr:rowOff>
    </xdr:from>
    <xdr:ext cx="752475" cy="1085850"/>
    <xdr:pic>
      <xdr:nvPicPr>
        <xdr:cNvPr id="25" name="Рисунок 25">
          <a:extLst>
            <a:ext uri="{FF2B5EF4-FFF2-40B4-BE49-F238E27FC236}">
              <a16:creationId xmlns:a16="http://schemas.microsoft.com/office/drawing/2014/main" id="{00000000-0008-0000-1000-000019000000}"/>
            </a:ext>
          </a:extLst>
        </xdr:cNvPr>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1876425" y="4762500"/>
          <a:ext cx="752475" cy="1085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9525</xdr:colOff>
      <xdr:row>6</xdr:row>
      <xdr:rowOff>0</xdr:rowOff>
    </xdr:from>
    <xdr:ext cx="419100" cy="1066800"/>
    <xdr:pic>
      <xdr:nvPicPr>
        <xdr:cNvPr id="26" name="Рисунок 27">
          <a:extLst>
            <a:ext uri="{FF2B5EF4-FFF2-40B4-BE49-F238E27FC236}">
              <a16:creationId xmlns:a16="http://schemas.microsoft.com/office/drawing/2014/main" id="{00000000-0008-0000-1000-00001A000000}"/>
            </a:ext>
          </a:extLst>
        </xdr:cNvPr>
        <xdr:cNvPicPr>
          <a:picLocks noChangeAspect="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1838325" y="1143000"/>
          <a:ext cx="4191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1428750</xdr:colOff>
      <xdr:row>7</xdr:row>
      <xdr:rowOff>714375</xdr:rowOff>
    </xdr:from>
    <xdr:ext cx="1800225" cy="838200"/>
    <xdr:pic>
      <xdr:nvPicPr>
        <xdr:cNvPr id="27" name="Рисунок 30">
          <a:extLst>
            <a:ext uri="{FF2B5EF4-FFF2-40B4-BE49-F238E27FC236}">
              <a16:creationId xmlns:a16="http://schemas.microsoft.com/office/drawing/2014/main" id="{00000000-0008-0000-1000-00001B000000}"/>
            </a:ext>
          </a:extLst>
        </xdr:cNvPr>
        <xdr:cNvPicPr>
          <a:picLocks noChangeAspect="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1828800" y="1524000"/>
          <a:ext cx="1800225"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800100</xdr:colOff>
      <xdr:row>8</xdr:row>
      <xdr:rowOff>676275</xdr:rowOff>
    </xdr:from>
    <xdr:ext cx="590550" cy="971550"/>
    <xdr:pic>
      <xdr:nvPicPr>
        <xdr:cNvPr id="28" name="Рисунок 31">
          <a:extLst>
            <a:ext uri="{FF2B5EF4-FFF2-40B4-BE49-F238E27FC236}">
              <a16:creationId xmlns:a16="http://schemas.microsoft.com/office/drawing/2014/main" id="{00000000-0008-0000-1000-00001C000000}"/>
            </a:ext>
          </a:extLst>
        </xdr:cNvPr>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2438400" y="1714500"/>
          <a:ext cx="590550"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1409700</xdr:colOff>
      <xdr:row>4</xdr:row>
      <xdr:rowOff>0</xdr:rowOff>
    </xdr:from>
    <xdr:ext cx="666750" cy="1209675"/>
    <xdr:pic>
      <xdr:nvPicPr>
        <xdr:cNvPr id="29" name="Рисунок 33">
          <a:extLst>
            <a:ext uri="{FF2B5EF4-FFF2-40B4-BE49-F238E27FC236}">
              <a16:creationId xmlns:a16="http://schemas.microsoft.com/office/drawing/2014/main" id="{00000000-0008-0000-1000-00001D000000}"/>
            </a:ext>
          </a:extLst>
        </xdr:cNvPr>
        <xdr:cNvPicPr>
          <a:picLocks noChangeAspect="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1828800" y="762000"/>
          <a:ext cx="66675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0</xdr:colOff>
      <xdr:row>2</xdr:row>
      <xdr:rowOff>0</xdr:rowOff>
    </xdr:from>
    <xdr:ext cx="733425" cy="1009650"/>
    <xdr:pic>
      <xdr:nvPicPr>
        <xdr:cNvPr id="30" name="Рисунок 34">
          <a:extLst>
            <a:ext uri="{FF2B5EF4-FFF2-40B4-BE49-F238E27FC236}">
              <a16:creationId xmlns:a16="http://schemas.microsoft.com/office/drawing/2014/main" id="{00000000-0008-0000-1000-00001E000000}"/>
            </a:ext>
          </a:extLst>
        </xdr:cNvPr>
        <xdr:cNvPicPr>
          <a:picLocks noChangeAspect="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1828800" y="381000"/>
          <a:ext cx="733425" cy="100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19050</xdr:colOff>
      <xdr:row>1</xdr:row>
      <xdr:rowOff>19050</xdr:rowOff>
    </xdr:from>
    <xdr:ext cx="1838325" cy="704850"/>
    <xdr:pic>
      <xdr:nvPicPr>
        <xdr:cNvPr id="31" name="Рисунок 35">
          <a:extLst>
            <a:ext uri="{FF2B5EF4-FFF2-40B4-BE49-F238E27FC236}">
              <a16:creationId xmlns:a16="http://schemas.microsoft.com/office/drawing/2014/main" id="{00000000-0008-0000-1000-00001F000000}"/>
            </a:ext>
          </a:extLst>
        </xdr:cNvPr>
        <xdr:cNvPicPr>
          <a:picLocks noChangeAspect="1"/>
        </xdr:cNvPicPr>
      </xdr:nvPicPr>
      <xdr:blipFill>
        <a:blip xmlns:r="http://schemas.openxmlformats.org/officeDocument/2006/relationships" r:embed="rId30">
          <a:extLst>
            <a:ext uri="{28A0092B-C50C-407E-A947-70E740481C1C}">
              <a14:useLocalDpi xmlns:a14="http://schemas.microsoft.com/office/drawing/2010/main" val="0"/>
            </a:ext>
          </a:extLst>
        </a:blip>
        <a:srcRect/>
        <a:stretch>
          <a:fillRect/>
        </a:stretch>
      </xdr:blipFill>
      <xdr:spPr bwMode="auto">
        <a:xfrm>
          <a:off x="1847850" y="209550"/>
          <a:ext cx="1838325"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923925</xdr:colOff>
      <xdr:row>6</xdr:row>
      <xdr:rowOff>771525</xdr:rowOff>
    </xdr:from>
    <xdr:ext cx="676275" cy="1019175"/>
    <xdr:pic>
      <xdr:nvPicPr>
        <xdr:cNvPr id="32" name="Рисунок 36">
          <a:extLst>
            <a:ext uri="{FF2B5EF4-FFF2-40B4-BE49-F238E27FC236}">
              <a16:creationId xmlns:a16="http://schemas.microsoft.com/office/drawing/2014/main" id="{00000000-0008-0000-1000-000020000000}"/>
            </a:ext>
          </a:extLst>
        </xdr:cNvPr>
        <xdr:cNvPicPr>
          <a:picLocks noChangeAspect="1"/>
        </xdr:cNvPicPr>
      </xdr:nvPicPr>
      <xdr:blipFill>
        <a:blip xmlns:r="http://schemas.openxmlformats.org/officeDocument/2006/relationships" r:embed="rId31">
          <a:extLst>
            <a:ext uri="{28A0092B-C50C-407E-A947-70E740481C1C}">
              <a14:useLocalDpi xmlns:a14="http://schemas.microsoft.com/office/drawing/2010/main" val="0"/>
            </a:ext>
          </a:extLst>
        </a:blip>
        <a:srcRect/>
        <a:stretch>
          <a:fillRect/>
        </a:stretch>
      </xdr:blipFill>
      <xdr:spPr bwMode="auto">
        <a:xfrm>
          <a:off x="2438400" y="1333500"/>
          <a:ext cx="676275" cy="1019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476250</xdr:colOff>
      <xdr:row>5</xdr:row>
      <xdr:rowOff>0</xdr:rowOff>
    </xdr:from>
    <xdr:ext cx="1466850" cy="1019175"/>
    <xdr:pic>
      <xdr:nvPicPr>
        <xdr:cNvPr id="33" name="Рисунок 37">
          <a:extLst>
            <a:ext uri="{FF2B5EF4-FFF2-40B4-BE49-F238E27FC236}">
              <a16:creationId xmlns:a16="http://schemas.microsoft.com/office/drawing/2014/main" id="{00000000-0008-0000-1000-000021000000}"/>
            </a:ext>
          </a:extLst>
        </xdr:cNvPr>
        <xdr:cNvPicPr>
          <a:picLocks noChangeAspect="1"/>
        </xdr:cNvPicPr>
      </xdr:nvPicPr>
      <xdr:blipFill>
        <a:blip xmlns:r="http://schemas.openxmlformats.org/officeDocument/2006/relationships" r:embed="rId32">
          <a:extLst>
            <a:ext uri="{28A0092B-C50C-407E-A947-70E740481C1C}">
              <a14:useLocalDpi xmlns:a14="http://schemas.microsoft.com/office/drawing/2010/main" val="0"/>
            </a:ext>
          </a:extLst>
        </a:blip>
        <a:srcRect/>
        <a:stretch>
          <a:fillRect/>
        </a:stretch>
      </xdr:blipFill>
      <xdr:spPr bwMode="auto">
        <a:xfrm>
          <a:off x="2305050" y="952500"/>
          <a:ext cx="1466850" cy="1019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4.xml><?xml version="1.0" encoding="utf-8"?>
<xdr:wsDr xmlns:xdr="http://schemas.openxmlformats.org/drawingml/2006/spreadsheetDrawing" xmlns:a="http://schemas.openxmlformats.org/drawingml/2006/main">
  <xdr:twoCellAnchor editAs="oneCell">
    <xdr:from>
      <xdr:col>3</xdr:col>
      <xdr:colOff>1123950</xdr:colOff>
      <xdr:row>2</xdr:row>
      <xdr:rowOff>28575</xdr:rowOff>
    </xdr:from>
    <xdr:to>
      <xdr:col>6</xdr:col>
      <xdr:colOff>1085850</xdr:colOff>
      <xdr:row>16</xdr:row>
      <xdr:rowOff>114300</xdr:rowOff>
    </xdr:to>
    <xdr:graphicFrame macro="">
      <xdr:nvGraphicFramePr>
        <xdr:cNvPr id="3" name="Диаграмма 2">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4</xdr:col>
      <xdr:colOff>438150</xdr:colOff>
      <xdr:row>14</xdr:row>
      <xdr:rowOff>85725</xdr:rowOff>
    </xdr:from>
    <xdr:to>
      <xdr:col>11</xdr:col>
      <xdr:colOff>285750</xdr:colOff>
      <xdr:row>18</xdr:row>
      <xdr:rowOff>142875</xdr:rowOff>
    </xdr:to>
    <xdr:sp macro="" textlink="">
      <xdr:nvSpPr>
        <xdr:cNvPr id="5" name="Прямоугольник 4">
          <a:extLst>
            <a:ext uri="{FF2B5EF4-FFF2-40B4-BE49-F238E27FC236}">
              <a16:creationId xmlns:a16="http://schemas.microsoft.com/office/drawing/2014/main" id="{00000000-0008-0000-0700-000005000000}"/>
            </a:ext>
          </a:extLst>
        </xdr:cNvPr>
        <xdr:cNvSpPr/>
      </xdr:nvSpPr>
      <xdr:spPr>
        <a:xfrm>
          <a:off x="4572000" y="3219450"/>
          <a:ext cx="6362700" cy="819150"/>
        </a:xfrm>
        <a:prstGeom prst="rect">
          <a:avLst/>
        </a:prstGeom>
        <a:gradFill>
          <a:gsLst>
            <a:gs pos="0">
              <a:srgbClr val="FFFF00"/>
            </a:gs>
            <a:gs pos="86000">
              <a:srgbClr val="66FFFF"/>
            </a:gs>
            <a:gs pos="13000">
              <a:srgbClr val="FFFF99"/>
            </a:gs>
            <a:gs pos="38000">
              <a:schemeClr val="bg1"/>
            </a:gs>
            <a:gs pos="100000">
              <a:srgbClr val="00FFFF"/>
            </a:gs>
          </a:gsLst>
          <a:lin ang="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nchorCtr="0"/>
        <a:lstStyle/>
        <a:p>
          <a:pPr algn="l"/>
          <a:r>
            <a:rPr lang="ru-RU" sz="1100">
              <a:solidFill>
                <a:schemeClr val="bg2">
                  <a:lumMod val="25000"/>
                </a:schemeClr>
              </a:solidFill>
            </a:rPr>
            <a:t>	</a:t>
          </a:r>
        </a:p>
        <a:p>
          <a:pPr algn="l"/>
          <a:r>
            <a:rPr lang="ru-RU" sz="1100">
              <a:solidFill>
                <a:schemeClr val="bg2">
                  <a:lumMod val="25000"/>
                </a:schemeClr>
              </a:solidFill>
            </a:rPr>
            <a:t>	ТЕПЛЫЙ БЕЛЫЙ	НЕЙТРАЛЬНЫЙ		ХОЛОДНЫЙ БЕЛЫЙ</a:t>
          </a:r>
        </a:p>
      </xdr:txBody>
    </xdr:sp>
    <xdr:clientData/>
  </xdr:twoCellAnchor>
  <xdr:twoCellAnchor editAs="oneCell">
    <xdr:from>
      <xdr:col>3</xdr:col>
      <xdr:colOff>152400</xdr:colOff>
      <xdr:row>1</xdr:row>
      <xdr:rowOff>200026</xdr:rowOff>
    </xdr:from>
    <xdr:to>
      <xdr:col>11</xdr:col>
      <xdr:colOff>495300</xdr:colOff>
      <xdr:row>18</xdr:row>
      <xdr:rowOff>123825</xdr:rowOff>
    </xdr:to>
    <xdr:graphicFrame macro="">
      <xdr:nvGraphicFramePr>
        <xdr:cNvPr id="3" name="Диаграмма 2">
          <a:extLst>
            <a:ext uri="{FF2B5EF4-FFF2-40B4-BE49-F238E27FC236}">
              <a16:creationId xmlns:a16="http://schemas.microsoft.com/office/drawing/2014/main" id="{00000000-0008-0000-0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Автор" refreshedDate="43488.433056712965" createdVersion="6" refreshedVersion="6" minRefreshableVersion="3" recordCount="10770" xr:uid="{00000000-000A-0000-FFFF-FFFF16000000}">
  <cacheSource type="worksheet">
    <worksheetSource name="Модели"/>
  </cacheSource>
  <cacheFields count="14">
    <cacheField name="ID" numFmtId="0">
      <sharedItems/>
    </cacheField>
    <cacheField name="Бренды для анализа" numFmtId="0">
      <sharedItems count="2">
        <s v="Да"/>
        <s v="Нет"/>
      </sharedItems>
    </cacheField>
    <cacheField name="Квартал" numFmtId="0">
      <sharedItems count="3">
        <s v="I кв"/>
        <s v="II кв" u="1"/>
        <s v="III кв" u="1"/>
      </sharedItems>
    </cacheField>
    <cacheField name="Дата выпуска" numFmtId="14">
      <sharedItems containsSemiMixedTypes="0" containsNonDate="0" containsDate="1" containsString="0" minDate="2018-01-04T00:00:00" maxDate="2018-04-01T00:00:00"/>
    </cacheField>
    <cacheField name="Бренд" numFmtId="0">
      <sharedItems count="178">
        <s v="ASD"/>
        <s v="Yate Electronics"/>
        <s v="Linvel"/>
        <s v="General Electric"/>
        <s v="Osram"/>
        <s v="Bellight"/>
        <s v="IEK"/>
        <s v="Онлайт"/>
        <s v="Gauss"/>
        <s v="Ecola"/>
        <s v="Smartbuy"/>
        <s v="Включай"/>
        <s v="Neox"/>
        <s v="REV"/>
        <s v="Uniel"/>
        <s v="Volpe"/>
        <s v="Kosmos"/>
        <s v="SLV"/>
        <s v="Navigator"/>
        <s v="Прочие"/>
        <s v="Blesslight"/>
        <s v="Sylvania"/>
        <s v="General Lighting Systems"/>
        <s v="Ашан"/>
        <s v="Leben"/>
        <s v="Эра"/>
        <s v="Skylark"/>
        <s v="Фарлайт"/>
        <s v="Elektrostandard"/>
        <s v="Diall"/>
        <s v="Tianyu Lighting Produces Introduce"/>
        <s v="Вклюкс"/>
        <s v="Lexman"/>
        <s v="Kanlux"/>
        <s v="Headliner"/>
        <s v="TDM Electric"/>
        <s v="Союз"/>
        <s v="Camelion"/>
        <s v="Ergolux"/>
        <s v="Smile Light"/>
        <s v="W&amp;R Group"/>
        <s v="Ikea"/>
        <s v="Eglo"/>
        <s v="Sweko"/>
        <s v="Paulmann"/>
        <s v="Pila"/>
        <s v="Philips"/>
        <s v="Wolta"/>
        <s v="Спутник"/>
        <s v="СТАРТ"/>
        <s v="ТехЭнерго"/>
        <s v="Jazzway"/>
        <s v="Leek"/>
        <s v="Hiko"/>
        <s v="Varton"/>
        <s v="TopLight"/>
        <s v="Ecolight"/>
        <s v="Экономка"/>
        <s v="Venture"/>
        <s v="Ермак"/>
        <s v="Bemko"/>
        <s v="Aktiv Electro"/>
        <s v="GLS"/>
        <s v="ICKPA"/>
        <s v="GTV"/>
        <s v="D-Luce"/>
        <s v="Imex"/>
        <s v="Supra"/>
        <s v="In-home"/>
        <s v="Luxe"/>
        <s v="Forza"/>
        <s v="LEDs C4"/>
        <s v="Econlux"/>
        <s v="Импульс Света"/>
        <s v="Прогресс"/>
        <s v="Экономовъ"/>
        <s v="Italmac"/>
        <s v="Foton"/>
        <s v="Geniled"/>
        <s v="Arlight"/>
        <s v="Vito-Econur"/>
        <s v="VitoOne"/>
        <s v="Econ"/>
        <s v="Voltega"/>
        <s v="Luna"/>
        <s v="Artsun"/>
        <s v="Foton Lighting"/>
        <s v="Home club"/>
        <s v="Anza"/>
        <s v="Maxlight"/>
        <s v="S&amp;O"/>
        <s v="Красная Цена"/>
        <s v="VKL Electric"/>
        <s v="Уютель"/>
        <s v="Каждый День"/>
        <s v="Prosperous Star"/>
        <s v="Фотон"/>
        <s v="Wurth"/>
        <s v="Giardino Club"/>
        <s v="Radium"/>
        <s v="Cononlux Technology"/>
        <s v="Profit Light"/>
        <s v="Акцент"/>
        <s v="Elmakst"/>
        <s v="LoftDesigne"/>
        <s v="LBT"/>
        <s v="VTT"/>
        <s v="X-Flash"/>
        <s v="CML"/>
        <s v="Donolux"/>
        <s v="Leduro"/>
        <s v="Круглый год"/>
        <s v="Ладья"/>
        <s v="Jingwei Electric"/>
        <s v="Shengjing Technology"/>
        <s v="MyLED"/>
        <s v="Лисма"/>
        <s v="AVS Industrial"/>
        <s v="Sholtz"/>
        <s v="Lussole"/>
        <s v="Brawex"/>
        <s v="Day Light"/>
        <s v="DiodTrade"/>
        <s v="Kino Flo"/>
        <s v="Электромонтаж"/>
        <s v="Sky LED"/>
        <s v="Sense" u="1"/>
        <s v="Чемпион" u="1"/>
        <s v="SW Group" u="1"/>
        <s v="Sun-Lumen" u="1"/>
        <s v="De Fran" u="1"/>
        <s v="Feron" u="1"/>
        <s v="Saffit" u="1"/>
        <s v="Zhongshan Langgema" u="1"/>
        <s v="FSL" u="1"/>
        <s v="Наносвет" u="1"/>
        <s v="Flesi" u="1"/>
        <s v="Tango" u="1"/>
        <s v="Novotech" u="1"/>
        <s v="Changzhou J&amp;H Import &amp; Export" u="1"/>
        <s v="Европа" u="1"/>
        <s v="Jiao Guang Group" u="1"/>
        <s v="Dekolabs" u="1"/>
        <s v="Sweko - 42 Series" u="1"/>
        <s v="Lamper" u="1"/>
        <s v="Luazon Lighting" u="1"/>
        <s v="XINHUA ELECTRICAL" u="1"/>
        <s v="Heilongjiang Xindenyan Lighting Factory" u="1"/>
        <s v="Ivalan" u="1"/>
        <s v="Lightstar" u="1"/>
        <s v="VIP Ceiling" u="1"/>
        <s v="Meanled Lighting " u="1"/>
        <s v="Свет XXI века" u="1"/>
        <s v="General Lighting" u="1"/>
        <s v="Soraa" u="1"/>
        <s v="Aura Light" u="1"/>
        <s v="NetHause" u="1"/>
        <s v="Yifeng" u="1"/>
        <s v="SkyLED" u="1"/>
        <s v="BaltLED" u="1"/>
        <s v="Ushio" u="1"/>
        <s v="Elux" u="1"/>
        <s v="Pouce" u="1"/>
        <s v="Duralamp" u="1"/>
        <s v="NVC" u="1"/>
        <s v="Мегаватт" u="1"/>
        <s v="Calex" u="1"/>
        <s v="Neon-Night" u="1"/>
        <s v="China Technology Group" u="1"/>
        <s v="Megaman" u="1"/>
        <s v="OBI Lighting" u="1"/>
        <s v="Promo" u="1"/>
        <s v="CRD Light" u="1"/>
        <s v="Fomsi" u="1"/>
        <s v="Led Up" u="1"/>
        <s v="Perfeo" u="1"/>
        <s v="ROHS" u="1"/>
        <s v="Zhongshan Kava Lighting" u="1"/>
      </sharedItems>
    </cacheField>
    <cacheField name="Базовый артикул" numFmtId="0">
      <sharedItems count="8000">
        <s v="4607177994840"/>
        <s v="4607177994918"/>
        <s v="4607177994888"/>
        <s v="4607177994871"/>
        <s v="не определено"/>
        <s v="4008321632173"/>
        <s v="4008321654021"/>
        <s v="4052899181076"/>
        <s v="4008321372062"/>
        <s v="4050300338484"/>
        <s v="4008321393821"/>
        <s v="4008321393845"/>
        <s v="4008321393869"/>
        <s v="4008321977595"/>
        <s v="4008321928955"/>
        <s v="4008321928078"/>
        <s v="4008321977755"/>
        <s v="4008321202673"/>
        <s v="4008321207692"/>
        <s v="4008321202697"/>
        <s v="4050300004181"/>
        <s v="4008321945273"/>
        <s v="4008321703552"/>
        <s v="4008321208668"/>
        <s v="4008321703576"/>
        <s v="4008321945198"/>
        <s v="4008321945372"/>
        <s v="4050300285153"/>
        <s v="4008321241399"/>
        <s v="4008321200389"/>
        <s v="4008321200402"/>
        <s v="4050300443935"/>
        <s v="4008321200266"/>
        <s v="4008321200303"/>
        <s v="4050300346229"/>
        <s v="4050300428659"/>
        <s v="4050300428734"/>
        <s v="4050300428710"/>
        <s v="4050300428758"/>
        <s v="4050300529325"/>
        <s v="4050300529363"/>
        <s v="4050300620183"/>
        <s v="4050300516615"/>
        <s v="4050300335032"/>
        <s v="4008321201799"/>
        <s v="4050300335087"/>
        <s v="4050300308081"/>
        <s v="4050300335162"/>
        <s v="4050300308050"/>
        <s v="4008321201874"/>
        <s v="4052899438170"/>
        <s v="4050300328201"/>
        <s v="4008321202161"/>
        <s v="4050300335544"/>
        <s v="4050300490151"/>
        <s v="4050300335698"/>
        <s v="4050300335766"/>
        <s v="4050300011165"/>
        <s v="4050300656847"/>
        <s v="4050300065052"/>
        <s v="4050300309651"/>
        <s v="LFL 230-36 W / 765"/>
        <s v="4050300464688"/>
        <s v="4050300464725"/>
        <s v="4050300464664"/>
        <s v="4050300657158"/>
        <s v="4050300796628"/>
        <s v="4050300515137"/>
        <s v="4050300515151"/>
        <s v="4050300446165"/>
        <s v="4050300446042"/>
        <s v="4050300517834"/>
        <s v="4050300010540"/>
        <s v="4050300518053"/>
        <s v="4050300518114"/>
        <s v="4050300517872"/>
        <s v="4008321423047"/>
        <s v="4050300464800"/>
        <s v="4050300464701"/>
        <s v="4050300464626"/>
        <s v="4050300453491"/>
        <s v="4050300453552"/>
        <s v="4050300008974"/>
        <s v="4050300008967"/>
        <s v="4008321959898"/>
        <s v="4050300008899"/>
        <s v="4050300008943"/>
        <s v="4008321959881"/>
        <s v="4050300241623"/>
        <s v="4052899916159"/>
        <s v="4052899916227"/>
        <s v="4052899916241"/>
        <s v="4052899916258"/>
        <s v="4050300011912"/>
        <s v="4050300327235"/>
        <s v="4050300333526"/>
        <s v="4050300333588"/>
        <s v="4050300333489"/>
        <s v="4050300333465"/>
        <s v="4008321581068"/>
        <s v="4008321581082"/>
        <s v="4008321581129"/>
        <s v="4050300014845"/>
        <s v="4050300010793"/>
        <s v="4050300006017"/>
        <s v="4050300017655"/>
        <s v="4050300528526"/>
        <s v="4050300015453"/>
        <s v="4008321001894"/>
        <s v="4008321161123"/>
        <s v="4050300012360"/>
        <s v="4052899418226"/>
        <s v="4050300024387"/>
        <s v="4050300024417"/>
        <s v="4058075803619"/>
        <s v="4050300281667"/>
        <s v="4050300024301"/>
        <s v="4050300251417"/>
        <s v="HPSL-250-E40-T"/>
        <s v="HPSL-400-E40-T"/>
        <s v="4052899372399"/>
        <s v="4008321681850"/>
        <s v="4008321678430"/>
        <s v="4008321678522"/>
        <s v="4052899323216"/>
        <s v="4008321681997"/>
        <s v="4052899323131"/>
        <s v="4052899323254"/>
        <s v="4008321681799"/>
        <s v="4052899323155"/>
        <s v="4008321527035"/>
        <s v="4008321526809"/>
        <s v="4008321527011"/>
        <s v="4008321979100"/>
        <s v="4008321979063"/>
        <s v="4008321665379"/>
        <s v="4050300345871"/>
        <s v="4050300433998"/>
        <s v="4050300397825"/>
        <s v="4050300444604"/>
        <s v="4008321677884"/>
        <s v="MHL-150-4200-RX7S"/>
        <s v="MHL-250-4500-E40"/>
        <s v="MHL-400-4500-E40"/>
        <s v="71648"/>
        <s v="71647"/>
        <s v="61140"/>
        <s v="71634"/>
        <s v="61198"/>
        <s v="61196"/>
        <s v="71646"/>
        <s v="71624"/>
        <s v="71625"/>
        <s v="61135"/>
        <s v="71626"/>
        <s v="71627"/>
        <s v="61137"/>
        <s v="61141"/>
        <s v="61158"/>
        <s v="71639"/>
        <s v="61132"/>
        <s v="61191"/>
        <s v="23219"/>
        <s v="23229"/>
        <s v="23239"/>
        <s v="6925587248284"/>
        <s v="4680287552025"/>
        <s v="4680287552032"/>
        <s v="D7SD15ELY"/>
        <s v="1750190189748"/>
        <s v="6930995911293"/>
        <s v="1877541578355"/>
        <s v="1877541578362"/>
        <s v="4052899971578"/>
        <s v="4052899971592"/>
        <s v="4052899971691"/>
        <s v="4052899971707"/>
        <s v="4052899971714"/>
        <s v="4052899971721"/>
        <s v="4052899971653"/>
        <s v="4052899971660"/>
        <s v="4052899971677"/>
        <s v="4052899971684"/>
        <s v="4052899981126"/>
        <s v="4052899981133"/>
        <s v="4052899981140"/>
        <s v="4052899981157"/>
        <s v="LED OPTI A60-15W-E27-W"/>
        <s v="9968059"/>
        <s v="9968043"/>
        <s v="9964366"/>
        <s v="9968045"/>
        <s v="9968047"/>
        <s v="9964363"/>
        <s v="9964364"/>
        <s v="9973912"/>
        <s v="9962342"/>
        <s v="LED OPTI A60-15W-E27-N"/>
        <s v="9968040"/>
        <s v="9968041"/>
        <s v="9964365"/>
        <s v="9973917"/>
        <s v="9964412"/>
        <s v="9962341"/>
        <s v="9973904"/>
        <s v="9968087"/>
        <s v="9964373"/>
        <s v="9968059 new"/>
        <s v="9973907"/>
        <s v="9969854"/>
        <s v="9969859"/>
        <s v="4690612001715"/>
        <s v="4690612006994"/>
        <s v="4690612007014"/>
        <s v="4690612011967"/>
        <s v="LED-A60 14ВТ Е27 4000К"/>
        <s v="LED-HP 100ВТ Е40 6500К"/>
        <s v="4690612015712"/>
        <s v="4058075808188"/>
        <s v="4052899962071"/>
        <s v="4052899962095"/>
        <s v="4058075808362"/>
        <s v="4058075817456"/>
        <s v="4058075026971"/>
        <s v="4052899961784"/>
        <s v="4052899972773"/>
        <s v="4058075815810"/>
        <s v="4052899961289"/>
        <s v="4058075808355"/>
        <s v="4052899904415"/>
        <s v="4058075017863"/>
        <s v="4058075017986"/>
        <s v="4052899957541"/>
        <s v="4052899958005"/>
        <s v="4058075813199"/>
        <s v="4058075813250"/>
        <s v="4052899963184"/>
        <s v="4058075819252"/>
        <s v="4052899973404"/>
        <s v="4052899961319"/>
        <s v="4058075817791"/>
        <s v="4052899957602"/>
        <s v="4052899957640"/>
        <s v="4052899957954"/>
        <s v="32262 7"/>
        <s v="32263 4"/>
        <s v="32266 5"/>
        <s v="32272 6"/>
        <s v="32276 4"/>
        <s v="32323 5"/>
        <s v="32328 0"/>
        <s v="32340 2"/>
        <s v="32350 1"/>
        <s v="32415 7"/>
        <s v="9981549"/>
        <s v="9991362"/>
        <s v="4690485091967"/>
        <s v="4690485090656"/>
        <s v="4690485090687"/>
        <s v="4690485091936"/>
        <s v="4690485090809"/>
        <s v="4690485090779"/>
        <s v="5999558318086"/>
        <s v="5999558318116"/>
        <s v="5999558318147"/>
        <s v="5999558318239"/>
        <s v="5999558318260"/>
        <s v="5999558318291"/>
        <s v="5999558318321"/>
        <s v="LED-JCDR-5W/WW/GU10/FR/NOM PLP01WH"/>
        <s v="10809"/>
        <s v="10811"/>
        <s v="5999558318055"/>
        <s v="10807"/>
        <s v="4690485087489"/>
        <s v="4690485087519"/>
        <s v="4690485087427"/>
        <s v="4690485087458"/>
        <s v="JCDR35WGU5.3"/>
        <s v="JCDR50WGU5.3"/>
        <s v="J117-150W"/>
        <s v="J117-500W"/>
        <s v="J189 1000W"/>
        <s v="J254 220-240V 1500W"/>
        <s v="JD 220V 35W G6,35"/>
        <s v="JD 220V 50W G6,35"/>
        <s v="JDC CL 25W 230V G9"/>
        <s v="JDC CL 40W 230V G9"/>
        <s v="JDC CL 60W 230V G9"/>
        <s v="JDC CL 75W 230V G9"/>
        <s v="JDC FR 25W 230V G9"/>
        <s v="JDC FR 40W 230V G9"/>
        <s v="JDC FR 60W 230V G9"/>
        <s v="JDC FR 75W 230V G9"/>
        <s v="4607136942059"/>
        <s v="4607136942417"/>
        <s v="4607136942073"/>
        <s v="4607136942080"/>
        <s v="4607136942257"/>
        <s v="4607136942233"/>
        <s v="4607136942240"/>
        <s v="4607136942134"/>
        <s v="4607136942141"/>
        <s v="4607136942158"/>
        <s v="4607136942165"/>
        <s v="4607136942325"/>
        <s v="4607136942332"/>
        <s v="4607136942172"/>
        <s v="4607136942189"/>
        <s v="4607136942196"/>
        <s v="4607136942202"/>
        <s v="4607136942219"/>
        <s v="4607136942226"/>
        <s v="4607136942349"/>
        <s v="4607136942356"/>
        <s v="4607136942363"/>
        <s v="4607136942370"/>
        <s v="4607136942387"/>
        <s v="4607136942394"/>
        <s v="4607136942400"/>
        <s v="4607136942066"/>
        <s v="LKsmJC12V10W"/>
        <s v="LKsmJC12V20W"/>
        <s v="LKsmJC12V35W"/>
        <s v="LKsmJC12V50W"/>
        <s v="MR1120WGZ4"/>
        <s v="MR11/FTH 12V 35W"/>
        <s v="LKsmMR1612V20W"/>
        <s v="LKsmMR1612V35W"/>
        <s v="LKsmMR1612V50W"/>
        <s v="LKsmMR1612V75W"/>
        <s v="4607136942004"/>
        <s v="4607136942028"/>
        <s v="4607136942035"/>
        <s v="4607136942127"/>
        <s v="4607136942097"/>
        <s v="4607136942103"/>
        <s v="4607136942110"/>
        <s v="4607136942042"/>
        <s v="ЛОН 200 W"/>
        <s v="ЛОН 150 W"/>
        <s v="LFL 230-18 W / 765"/>
        <s v="LFL 230-36 W / 640"/>
        <s v="4627128371537"/>
        <s v="4627128371551"/>
        <s v="660005"/>
        <s v="660001"/>
        <s v="660006"/>
        <s v="660002"/>
        <s v="660003"/>
        <s v="660008"/>
        <s v="61133"/>
        <s v="61134"/>
        <s v="61151"/>
        <s v="71655"/>
        <s v="71635"/>
        <s v="71644"/>
        <s v="71645"/>
        <s v="61159"/>
        <s v="4650074613840"/>
        <s v="4650074613864"/>
        <s v="4670004718490"/>
        <s v="4607136944930"/>
        <s v="4670004718513"/>
        <s v="4650074613246"/>
        <s v="4650074613277"/>
        <s v="4650074613253"/>
        <s v="4650074613284"/>
        <s v="4650074613260"/>
        <s v="4650074612423"/>
        <s v="4670004718551"/>
        <s v="4607136944688"/>
        <s v="4607136944695"/>
        <s v="4650074613369"/>
        <s v="4650074613345"/>
        <s v="4650074613376"/>
        <s v="4650074613352"/>
        <s v="4670004713037"/>
        <s v="4670004713013"/>
        <s v="4650074610177"/>
        <s v="4670004713624"/>
        <s v="SBL-A95-25-30K-E27"/>
        <s v="SBL-A95-25-60K-E27"/>
        <s v="SBL-GX53D-10-30K"/>
        <s v="SBL-GX-10W-6K"/>
        <s v="SBL-GX-14W-3K"/>
        <s v="SBL-GX-14W-4K"/>
        <s v="SBL-GX-14W-6K"/>
        <s v="SBL-C37-8_5-30K-E14"/>
        <s v="SBL-C37-8_5-60K-E14"/>
        <s v="SBL-C37-8_5-30K-E27"/>
        <s v="SBLC37-8_5-60K-E27"/>
        <s v="SBL-A60F-10-40K-E27"/>
        <s v="SBL-C37F-05-40K-E14"/>
        <s v="SBL-C37F-05-40K-E27"/>
        <s v="SBL-R39-04-30K-E14"/>
        <s v="61150"/>
        <s v="61127"/>
        <s v="61130"/>
        <s v="61128"/>
        <s v="71632"/>
        <s v="71633"/>
        <s v="61138"/>
        <s v="Б0027011"/>
        <s v="Б0027001"/>
        <s v="4627123501540"/>
        <s v="4627123501564"/>
        <s v="4627136273571"/>
        <s v="4627136273595"/>
        <s v="4627123501380"/>
        <s v="4627123501403"/>
        <s v="4627128371377"/>
        <s v="4627128371391"/>
        <s v="4627123501427"/>
        <s v="4627123501441"/>
        <s v="4627128371414"/>
        <s v="4627128371438"/>
        <s v="4627123501465"/>
        <s v="LED A60 10W 4000K"/>
        <s v="LED A60 12W 4000K"/>
        <s v="Б0019002"/>
        <s v="Б0019003"/>
        <s v="Б0027943"/>
        <s v="Б0027944"/>
        <s v="Б0027947"/>
        <s v="Б0027948"/>
        <s v="Б0027949"/>
        <s v="Б0027950"/>
        <s v="Б0027951"/>
        <s v="Б0027952"/>
        <s v="Б0027955"/>
        <s v="Б0027956"/>
        <s v="Б0027957"/>
        <s v="Б0027958"/>
        <s v="Б0027960"/>
        <s v="Б0027961"/>
        <s v="Б0027963"/>
        <s v="Б0027964"/>
        <s v="Б0027966"/>
        <s v="Б0019004"/>
        <s v="Б0019005"/>
        <s v="Б0019006"/>
        <s v="Б0019008"/>
        <s v="Б0027932"/>
        <s v="Б0027933"/>
        <s v="Б0027934"/>
        <s v="Б0027935"/>
        <s v="Б0027936"/>
        <s v="Б0027937"/>
        <s v="Б0027938"/>
        <s v="Б0027941"/>
        <s v="Б0027942"/>
        <s v="4008321977670"/>
        <s v="4008321207715"/>
        <s v="4058075807891"/>
        <s v="4052899158245"/>
        <s v="4050300249094"/>
        <s v="4052899015449"/>
        <s v="4052899015463"/>
        <s v="4052899015500"/>
        <s v="4008321468611"/>
        <s v="4008321632197"/>
        <s v="4052899129566"/>
        <s v="4050300654201"/>
        <s v="4050300780696"/>
        <s v="4050300272511"/>
        <s v="4008321200440"/>
        <s v="4050300272795"/>
        <s v="4008321201812"/>
        <s v="4050300010717"/>
        <s v="4050300003924"/>
        <s v="4008321201836"/>
        <s v="4050300011769"/>
        <s v="4050300220529"/>
        <s v="4050300797397"/>
        <s v="4008321352071"/>
        <s v="4050300283050"/>
        <s v="4050300012025"/>
        <s v="4052899329348"/>
        <s v="4050300012001"/>
        <s v="4050300310282"/>
        <s v="4050300309637"/>
        <s v="4050300464763"/>
        <s v="4050300453392"/>
        <s v="4050300518091"/>
        <s v="4050300453477"/>
        <s v="4050300241647"/>
        <s v="4050300008912"/>
        <s v="4050300464787"/>
        <s v="4050300464749"/>
        <s v="4050300010625"/>
        <s v="4050300012056"/>
        <s v="4050300012049"/>
        <s v="4050300017594"/>
        <s v="4050300327211"/>
        <s v="4050300017617"/>
        <s v="4050300020303"/>
        <s v="4050300342283"/>
        <s v="4050300348582"/>
        <s v="4008321581143"/>
        <s v="4050300010731"/>
        <s v="4050300010724"/>
        <s v="4050300010755"/>
        <s v="4050300010786"/>
        <s v="4050300025742"/>
        <s v="4050300010588"/>
        <s v="4050300017662"/>
        <s v="4050300589374"/>
        <s v="4050300020174"/>
        <s v="4050300575292"/>
        <s v="LKsmT2SPC26wE2727"/>
        <s v="LKsmT2SPC26wE2742"/>
        <s v="LKsmSPC30wE2727"/>
        <s v="LKsmSPC30wE2742"/>
        <s v="LKsmSPC35wE2727"/>
        <s v="LKsmSPC35wE2742"/>
        <s v="LKsmT3SPC45wE2727"/>
        <s v="LKsmT3SPC45wE2742"/>
        <s v="LKsmT4SPC55wE2742"/>
        <s v="PL 9W G2342"/>
        <s v="PL 11W G2342"/>
        <s v="4050300015767"/>
        <s v="4050300024400"/>
        <s v="4052899323018"/>
        <s v="4052899323032"/>
        <s v="4008321678386"/>
        <s v="4008321678362"/>
        <s v="4008321678324"/>
        <s v="4008321678300"/>
        <s v="4008321677860"/>
        <s v="4058075027039"/>
        <s v="4058075017924"/>
        <s v="SBL-T8-10-41K"/>
        <s v="SBL-T8-10-64K"/>
        <s v="SBL-T8-18-41K"/>
        <s v="670100"/>
        <s v="670200"/>
        <s v="670300"/>
        <s v="670400"/>
        <s v="670500"/>
        <s v="670600"/>
        <s v="670700"/>
        <s v="670800"/>
        <s v="670900"/>
        <s v="18585094"/>
        <s v="17972615"/>
        <s v="LED5.5WJCDRC45"/>
        <s v="Lkec_LED6.5wGU10C30"/>
        <s v="LkecLED6.5wGU10C45"/>
        <s v="LED 7.5W CN E1430"/>
        <s v="LED 7.5W CN E1445"/>
        <s v="LED 7.5W CN E2745"/>
        <s v="LED 7.5W CW E1430"/>
        <s v="LED 7.5W CW E1445"/>
        <s v="LED 7.5W CW E2745"/>
        <s v="LED 7.5W GL45 E1445"/>
        <s v="LED 7.5W GL45 E2745"/>
        <s v="LED7.5WJCDRC45"/>
        <s v="Lksm_LED8,5WCNE1430"/>
        <s v="Lksm_LED8,5WCNE1445"/>
        <s v="Lksm_LED8,5WCNE2730"/>
        <s v="Lksm_LED8,5WCNE2745"/>
        <s v="Lksm_LED8,5WCWE1430"/>
        <s v="Lksm_LED8,5WCWE1445"/>
        <s v="Lksm_LED8,5WGL45E1430"/>
        <s v="Lksm_LED8,5WGL45E1445"/>
        <s v="Lksm_LED8,5WGL45E2730"/>
        <s v="Lksm_LED8,5WGL45E2745"/>
        <s v="Lksm_LED8,5WJCDRC30"/>
        <s v="Lksm_LED8,5WJCDRC45"/>
        <s v="18584665"/>
        <s v="18584585"/>
        <s v="17972877"/>
        <s v="17972885"/>
        <s v="R50 230V 40W E14"/>
        <s v="R50 230V 60W E14"/>
        <s v="R63 230V 60W"/>
        <s v="ДС 230-40 Е14"/>
        <s v="ДС 230-60 Е14"/>
        <s v="ДСМТ 230-40 Е14"/>
        <s v="ДСМТ 230-60 Е14"/>
        <s v="ДСА 230-60 Е14"/>
        <s v="ДСАМТ 230-40 Е14"/>
        <s v="ДСАМТ 230-60 Е14"/>
        <s v="6930995911064"/>
        <s v="6930995911071"/>
        <s v="6925587244491"/>
        <s v="6925587258559"/>
        <s v="6925587248444"/>
        <s v="6925587248451"/>
        <s v="6934449500248"/>
        <s v="6925587244446"/>
        <s v="6925587244460"/>
        <s v="6925587244477"/>
        <s v="6925587244484"/>
        <s v="1650190189925"/>
        <s v="1550190189065"/>
        <s v="1550190189072"/>
        <s v="TF4W70ELC"/>
        <s v="TF4V70ELC"/>
        <s v="TF7W70ELC"/>
        <s v="Б0028006"/>
        <s v="Б0028005"/>
        <s v="32260 3"/>
        <s v="32261 0"/>
        <s v="32271 9"/>
        <s v="32274 0"/>
        <s v="32322 8"/>
        <s v="32347 1"/>
        <s v="32348 8"/>
        <s v="32330 3"/>
        <s v="32264 1"/>
        <s v="32265 8"/>
        <s v="32267 2"/>
        <s v="32342 6"/>
        <s v="32343 3"/>
        <s v="32349 5"/>
        <s v="32411 9"/>
        <s v="Б0031699"/>
        <s v="Б0031700"/>
        <s v="Б0031701"/>
        <s v="Б0031702"/>
        <s v="Б0031703"/>
        <s v="Б0031704"/>
        <s v="Б0030028"/>
        <s v="Б0030029"/>
        <s v="Б0031706"/>
        <s v="Б0031708"/>
        <s v="Б0027006"/>
        <s v="Б0027005"/>
        <s v="4008321468635"/>
        <s v="2932"/>
        <s v="2934"/>
        <s v="2937"/>
        <s v="2939"/>
        <s v="4008321928931"/>
        <s v="8978"/>
        <s v="8968"/>
        <s v="11278"/>
        <s v="8969"/>
        <s v="8972"/>
        <s v="8974"/>
        <s v="9869"/>
        <s v="11279"/>
        <s v="6365"/>
        <s v="3370"/>
        <s v="3371"/>
        <s v="3372"/>
        <s v="3373"/>
        <s v="6203"/>
        <s v="3331"/>
        <s v="3332"/>
        <s v="3333"/>
        <s v="3334"/>
        <s v="5873"/>
        <s v="5864"/>
        <s v="5871"/>
        <s v="6624"/>
        <s v="3008"/>
        <s v="4050300464824"/>
        <s v="4050300464848"/>
        <s v="4607136942974"/>
        <s v="10616"/>
        <s v="11405"/>
        <s v="10590"/>
        <s v="10593"/>
        <s v="10409"/>
        <s v="4050300012131"/>
        <s v="ДРЛ 230-700 Вт"/>
        <s v="ДРВ 230-160 Вт"/>
        <s v="ДРВ 230-250 Вт"/>
        <s v="HPS 70W E27"/>
        <s v="HPS 100W E40"/>
        <s v="HPS 150W E40"/>
        <s v="HPS 250W E40"/>
        <s v="HPS 400W E40"/>
        <s v="4008321087287"/>
        <s v="4058075812017"/>
        <s v="11558"/>
        <s v="11559"/>
        <s v="11776"/>
        <s v="11777"/>
        <s v="12053"/>
        <s v="12054"/>
        <s v="11981"/>
        <s v="11982"/>
        <s v="11984"/>
        <s v="11989"/>
        <s v="11990"/>
        <s v="12021"/>
        <s v="12022"/>
        <s v="12347"/>
        <s v="12348"/>
        <s v="12023"/>
        <s v="12122"/>
        <s v="12123"/>
        <s v="12124"/>
        <s v="12125"/>
        <s v="13154"/>
        <s v="13155"/>
        <s v="13156"/>
        <s v="12309"/>
        <s v="12653"/>
        <s v="11365"/>
        <s v="12025"/>
        <s v="12026"/>
        <s v="12159"/>
        <s v="11374"/>
        <s v="11375"/>
        <s v="11376"/>
        <s v="12393"/>
        <s v="12385"/>
        <s v="12389"/>
        <s v="12390"/>
        <s v="12388"/>
        <s v="11283"/>
        <s v="12185"/>
        <s v="11421"/>
        <s v="10957"/>
        <s v="12549"/>
        <s v="12551"/>
        <s v="11356"/>
        <s v="12024"/>
        <s v="11991"/>
        <s v="32425 6"/>
        <s v="32422 5"/>
        <s v="13593140"/>
        <s v="13593191"/>
        <s v="13592682"/>
        <s v="13592615"/>
        <s v="14098344"/>
        <s v="13593300"/>
        <s v="13593407"/>
        <s v="13592885"/>
        <s v="13593546"/>
        <s v="13593327"/>
        <s v="13592906"/>
        <s v="13592738"/>
        <s v="13593589"/>
        <s v="17508492"/>
        <s v="LLE25-27-011-4000-T2"/>
        <s v="LLE25-27-011-2700-T2"/>
        <s v="LLE25-27-100-4000-T5"/>
        <s v="LLE25-40-125-6500"/>
        <s v="LLEP25-27-020-2700-T3"/>
        <s v="LLEP10-27-020-6500-T3"/>
        <s v="00371208 LED1629G5"/>
        <s v="6925587256623"/>
        <s v="71652"/>
        <s v="71653"/>
        <s v="71654"/>
        <s v="4607136943872"/>
        <s v="4607136942639"/>
        <s v="4607136944770"/>
        <s v="4607136944800"/>
        <s v="4650074614830"/>
        <s v="4650074614847"/>
        <s v="4670004719930"/>
        <s v="4670004719947"/>
        <s v="4670004712665"/>
        <s v="4670004712672"/>
        <s v="4670004712696"/>
        <s v="4670004713051"/>
        <s v="4670004713068"/>
        <s v="4650074613451"/>
        <s v="4670004713099"/>
        <s v="4650074613413"/>
        <s v="4650074613543"/>
        <s v="4650074613550"/>
        <s v="4650074613567"/>
        <s v="4650074613574"/>
        <s v="Б0019928"/>
        <s v="10361727 LED1534C3"/>
        <s v="60349040 LED1550G9"/>
        <s v="90382189 LED1640G1"/>
        <s v="4627136272819"/>
        <s v="4627128377881"/>
        <s v="4627128378048"/>
        <s v="17973036"/>
        <s v="17972893"/>
        <s v="17972922"/>
        <s v="32329 7"/>
        <s v="32331 0"/>
        <s v="32333 4"/>
        <s v="32337 2"/>
        <s v="32344 0"/>
        <s v="32379 2"/>
        <s v="SBL-R50-06-30K-E14"/>
        <s v="SBL-R50-06-40K-E14"/>
        <s v="SBL-R50-06-60K-E14"/>
        <s v="SBL-A60F-10-30K-E27"/>
        <s v="SBL-C37F-05-30K-E14"/>
        <s v="SBL-C37FCan-05-30K-E14"/>
        <s v="SBL-C37FCan-05-40K-E14"/>
        <s v="SBL-C37F-05-30K-E27"/>
        <s v="SBL-A60-15-60K-E27"/>
        <s v="SBL-A60-11-60K-E27"/>
        <s v="SBL-A60-13-30K-E27"/>
        <s v="SBL-A60-13-60K-E27"/>
        <s v="SBL-G45-8_5-30K-E27"/>
        <s v="SBL-P45-8_5-30K-E14"/>
        <s v="SBL-R39-04-40K-E14"/>
        <s v="SBL-R39-04-60K-E14"/>
        <s v="SBL-R63-08-60K-E27"/>
        <s v="SBL-R63-08-40K-E27"/>
        <s v="SBL-R63-08-30K-E27"/>
        <s v="SBL-G95-18-30K-E27"/>
        <s v="SBL-C37-07-30K-E27"/>
        <s v="4690485087397"/>
        <s v="4690485079507"/>
        <s v="4690485079590"/>
        <s v="8711500054128"/>
        <s v="8711500043603"/>
        <s v="8711500011671"/>
        <s v="8711500011718"/>
        <s v="8711500354594"/>
        <s v="8711500067029"/>
        <s v="8727900815900"/>
        <s v="8718696487723"/>
        <s v="8718291241317"/>
        <s v="8718696487747"/>
        <s v="8718696467299"/>
        <s v="8711500261090"/>
        <s v="25SC8E14"/>
        <s v="25YC8E14"/>
        <s v="25S45GL8E14"/>
        <s v="25S45GL8E27"/>
        <s v="25Y45GL8E14"/>
        <s v="25Y45GL8E27"/>
        <s v="18584868"/>
        <s v="18584876"/>
        <s v="18584884"/>
        <s v="71628"/>
        <s v="71682"/>
        <s v="61129"/>
        <s v="61136"/>
        <s v="32351 8"/>
        <s v="20372396 LED1617G6K4"/>
        <s v="80361795 LED1531G11"/>
        <s v="8711500412997"/>
        <s v="8711500643186"/>
        <s v="8711500558862"/>
        <s v="8711500710093"/>
        <s v="8711500639400"/>
        <s v="8711500639486"/>
        <s v="8711500710451"/>
        <s v="8711500643896"/>
        <s v="8711500710475"/>
        <s v="8711500639509"/>
        <s v="8711500639523"/>
        <s v="8711500702791"/>
        <s v="8711500268617"/>
        <s v="PL 11W 2G7 4000K"/>
        <s v="PL 9W 2G7 4000K"/>
        <s v="E 12W FLAME E14 4000K"/>
        <s v="E 12W FLAME E14 2700K"/>
        <s v="E 12W CANDLE E14 2700K"/>
        <s v="E 12W CANDLE E14 4000K"/>
        <s v="E 13W SPC E14 4000K"/>
        <s v="E 13W SPC E27 4000K"/>
        <s v="8711500620934"/>
        <s v="8711500623348"/>
        <s v="8711500621009"/>
        <s v="8711500620910"/>
        <s v="8711500620989"/>
        <s v="8711500623362"/>
        <s v="8711500623331"/>
        <s v="8711500261069"/>
        <s v="8711500261229"/>
        <s v="8711500706720"/>
        <s v="8711500706690"/>
        <s v="8711500611314"/>
        <s v="8711500706751"/>
        <s v="8727900807196"/>
        <s v="4607136940543"/>
        <s v="4607136942950"/>
        <s v="4607136940536"/>
        <s v="4607136940567"/>
        <s v="4607136940574"/>
        <s v="4607136940710"/>
        <s v="4607136940727"/>
        <s v="4607136940734"/>
        <s v="4607136940741"/>
        <s v="4607136940758"/>
        <s v="4607136940765"/>
        <s v="4607136940932"/>
        <s v="4607136940949"/>
        <s v="8711500192301"/>
        <s v="8711500179883"/>
        <s v="8711500192295"/>
        <s v="8711500197429"/>
        <s v="8718291689782"/>
        <s v="8718696484555"/>
        <s v="8718696484456"/>
        <s v="8718696484593"/>
        <s v="8718696484739"/>
        <s v="8718696484678"/>
        <s v="8718696484494"/>
        <s v="8718696484517"/>
        <s v="8711500207517"/>
        <s v="8711500197849"/>
        <s v="8727900928600"/>
        <s v="8711500200778"/>
        <s v="8718696484654"/>
        <s v="8718291120308"/>
        <s v="8718291120322"/>
        <s v="8711500200785"/>
        <s v="8718291241836"/>
        <s v="8718291120346"/>
        <s v="4690601029072"/>
        <s v="4690601029089"/>
        <s v="4897062855435"/>
        <s v="4897062855466"/>
        <s v="4897062859754"/>
        <s v="4690601007070"/>
        <s v="8718696687383"/>
        <s v="8718696541258"/>
        <s v="8718696578193"/>
        <s v="8718696578797"/>
        <s v="20361784 LED1533C3"/>
        <s v="6925587257057"/>
        <s v="6950304202003"/>
        <s v="1877541578294"/>
        <s v="T5DW80ELC"/>
        <s v="1877541578317"/>
        <s v="T5DV80ELC"/>
        <s v="1877541578331"/>
        <s v="T5PW11ELC"/>
        <s v="T5PV11ELC"/>
        <s v="T5PD11ELC"/>
        <s v="Б0031413"/>
        <s v="Б0020551"/>
        <s v="Б0028491"/>
        <s v="Б0003292"/>
        <s v="Б0027970"/>
        <s v="Б0031403"/>
        <s v="Б0027974"/>
        <s v="Б0029041"/>
        <s v="Б0029043"/>
        <s v="Б0020557"/>
        <s v="Б0028490"/>
        <s v="LE010502-0166"/>
        <s v="LE010502-0167"/>
        <s v="LE010502-0128"/>
        <s v="LE010502-0168"/>
        <s v="LE010502-0130"/>
        <s v="LE010502-0131"/>
        <s v="LE010502-0170"/>
        <s v="LE CK LED 7W 3K E27"/>
        <s v="LE CK LED 7W 4K E27"/>
        <s v="LE A65 LED 18W 6K E27"/>
        <s v="4690612001678"/>
        <s v="4690612014197"/>
        <s v="4690612002101"/>
        <s v="4690612014203"/>
        <s v="LE010504-0051"/>
        <s v="LE010504-0052"/>
        <s v="LE010508-0019"/>
        <s v="LE010508-0018"/>
        <s v="LE010508-0024"/>
        <s v="LE010508-0025"/>
        <s v="LE010507-0010"/>
        <s v="LE010507-0011"/>
        <s v="LED OPTI A60-20W-E27-N"/>
        <s v="9992826"/>
        <s v="9992827"/>
        <s v="9992829"/>
        <s v="9968053"/>
        <s v="4690612012094"/>
        <s v="4690612015705"/>
        <s v="4690612001692"/>
        <s v="LN-R50-60-E14-CL"/>
        <s v="LN-R63-60-E27-CL"/>
        <s v="LN-C35-40-E14-FR"/>
        <s v="LN-C35-60-E14-FR"/>
        <s v="LN-C35-40-E14-CL"/>
        <s v="LN-C35-40-E27-CL"/>
        <s v="LN-C35-60-E14-CL"/>
        <s v="LN-C35-60-E27-CL"/>
        <s v="LN-A55-40-E27-CL"/>
        <s v="LN-A55-60-E27-CL"/>
        <s v="LN-G45-60-E27-CL"/>
        <s v="LN-A55-75-E27-CL"/>
        <s v="LN-A55-95-E27-CL"/>
        <s v="50378561 LED1648X11"/>
        <s v="147802004"/>
        <s v="147802005"/>
        <s v="105802004"/>
        <s v="105801005"/>
        <s v="LE T-30W LED 6500K E27"/>
        <s v="LE T-40W LED 6500K E27"/>
        <s v="LE T-50W LED 6500K E27"/>
        <s v="LLE-R50-5-230-40-E14"/>
        <s v="LLE-R63-5-230-40-E27"/>
        <s v="LLE-C35-5-230-40-E14"/>
        <s v="LLE-C35-5-230-40-E27"/>
        <s v="LLE-CB35-5-230-40-E27"/>
        <s v="LLE-C35-7-230-40-E14"/>
        <s v="LLE-C35-7-230-40-E27"/>
        <s v="LLE-MR16-3-230-40-GU5"/>
        <s v="LLE-MR16-5-230-40-GU5"/>
        <s v="LLE-PAR16-5-230-40-GU10"/>
        <s v="LLE-MR16-7-230-40-GU5"/>
        <s v="LLE-PAR16-7-230-40-GU10"/>
        <s v="LLE-T80-10-230-40-GX53"/>
        <s v="LLE-A60-11-230-40-E27"/>
        <s v="LLE-A60-13-230-40-E27"/>
        <s v="LLE-A60-15-230-40-E27"/>
        <s v="LLE-A60-20-230-40-E27"/>
        <s v="LLE-G45-3-230-40-E14"/>
        <s v="LLE-G45-3-230-40-E27"/>
        <s v="LLE-G45-5-230-40-E14"/>
        <s v="LLE-G45-5-230-40-E27"/>
        <s v="LLE-G45-7-230-40-E14"/>
        <s v="LLE-G45-7-230-40-E27"/>
        <s v="LLE-T80-8-230-40-GX53"/>
        <s v="18584948"/>
        <s v="18584930"/>
        <s v="17973183"/>
        <s v="61118"/>
        <s v="4058075808744"/>
        <s v="4058075808737"/>
        <s v="4058075816992"/>
        <s v="4052899961654"/>
        <s v="4052899961661"/>
        <s v="4058075817098"/>
        <s v="4058075808904"/>
        <s v="4058075817111"/>
        <s v="4058075817173"/>
        <s v="4052899961890"/>
        <s v="4052899961913"/>
        <s v="LED-A60 18ВТ Е27 6500К"/>
        <s v="ДРЛ 230-125 Вт"/>
        <s v="ДРВ 230-125 Вт"/>
        <s v="ДРВ 230-500 Вт"/>
        <s v="HPS 1000W E40"/>
        <s v="4008321226341"/>
        <s v="2936"/>
        <s v="2938"/>
        <s v="5618"/>
        <s v="1954"/>
        <s v="2931"/>
        <s v="3060"/>
        <s v="8711500382429"/>
        <s v="8711500054159"/>
        <s v="8711500043665"/>
        <s v="4050300008486"/>
        <s v="8973"/>
        <s v="8711500639561"/>
        <s v="8711500639448"/>
        <s v="8711500632258"/>
        <s v="8711500888624"/>
        <s v="8711500639608"/>
        <s v="8711500639387"/>
        <s v="8711500639424"/>
        <s v="8711500888464"/>
        <s v="8711500640185"/>
        <s v="4050300515113"/>
        <s v="4050300010519"/>
        <s v="6208"/>
        <s v="5866"/>
        <s v="3335"/>
        <s v="5874"/>
        <s v="5875"/>
        <s v="5877"/>
        <s v="5865"/>
        <s v="5867"/>
        <s v="3006"/>
        <s v="3007"/>
        <s v="8711500615428"/>
        <s v="8727900808247"/>
        <s v="8711500633903"/>
        <s v="8711500623324"/>
        <s v="8711500620866"/>
        <s v="8711500706683"/>
        <s v="8711500261199"/>
        <s v="8711500260840"/>
        <s v="4008321986764"/>
        <s v="4050300299037"/>
        <s v="4050300010762"/>
        <s v="4050300528588"/>
        <s v="7980"/>
        <s v="7981"/>
        <s v="8711500180483"/>
        <s v="8711500180452"/>
        <s v="8727900927375"/>
        <s v="8727900911534"/>
        <s v="8727900871692"/>
        <s v="8718696484630"/>
        <s v="8718291163060"/>
        <s v="8711500200051"/>
        <s v="8711500197801"/>
        <s v="8727900930627"/>
        <s v="8711500200730"/>
        <s v="4052899378339"/>
        <s v="4008321974341"/>
        <s v="4008321682963"/>
        <s v="4052899372375"/>
        <s v="4008321681898"/>
        <s v="4052899238763"/>
        <s v="4008321528285"/>
        <s v="4058075039766"/>
        <s v="4008321525475"/>
        <s v="4008321338310"/>
        <s v="4050300351537"/>
        <s v="4050300434018"/>
        <s v="4050300433974"/>
        <s v="4050300376431"/>
        <s v="4690612005089"/>
        <s v="4690612005072"/>
        <s v="4690612005102"/>
        <s v="4690612005096"/>
        <s v="4690612005119"/>
        <s v="4690612006703"/>
        <s v="4690612006697"/>
        <s v="8718696685549"/>
        <s v="8718696685563"/>
        <s v="8718696743331"/>
        <s v="4607136944954"/>
        <s v="4607136941342"/>
        <s v="4650074614809"/>
        <s v="4650074614816"/>
        <s v="4650074614823"/>
        <s v="4607136943858"/>
        <s v="4607136944831"/>
        <s v="4607136941274"/>
        <s v="4607136942622"/>
        <s v="4650074610276"/>
        <s v="4670004718544"/>
        <s v="4607136942448"/>
        <s v="4670004712689"/>
        <s v="4670004713105"/>
        <s v="ECO LED GLS E27 10W30"/>
        <s v="ECO LED GLS E27 10W40"/>
        <s v="4650074613444"/>
        <s v="4650074613437"/>
        <s v="4670004713075"/>
        <s v="4650074613390"/>
        <s v="6925587247256"/>
        <s v="6925587248208"/>
        <s v="6925587247140"/>
        <s v="6925587247171"/>
        <s v="1750190189687"/>
        <s v="1750190189694"/>
        <s v="1750190189700"/>
        <s v="6925587247485"/>
        <s v="6925587247492"/>
        <s v="D7KD12ELC"/>
        <s v="T5SV85ELC"/>
        <s v="4650074614793"/>
        <s v="4607136942646"/>
        <s v="4607136944824"/>
        <s v="4607136944817"/>
        <s v="4607136944947"/>
        <s v="4607136944794"/>
        <s v="4607136941281"/>
        <s v="4607136942271"/>
        <s v="4607136941298"/>
        <s v="4607136942455"/>
        <s v="4607136942462"/>
        <s v="4607136943810"/>
        <s v="4607136943827"/>
        <s v="4052899957770"/>
        <s v="4058075815513"/>
        <s v="4052899957633"/>
        <s v="4052899957961"/>
        <s v="4058075041080"/>
        <s v="4052899960909"/>
        <s v="4058075811850"/>
        <s v="4058075813717"/>
        <s v="4058075017849"/>
        <s v="4058075017887"/>
        <s v="4058075017900"/>
        <s v="4052899957695"/>
        <s v="4058075036949"/>
        <s v="4052899960329"/>
        <s v="4058075818354"/>
        <s v="11992"/>
        <s v="12186"/>
        <s v="11419"/>
        <s v="11942"/>
        <s v="11945"/>
        <s v="11947"/>
        <s v="11607"/>
        <s v="12548"/>
        <s v="11352"/>
        <s v="11367"/>
        <s v="11377"/>
        <s v="11284"/>
        <s v="SBL-HP-30-4K-E27"/>
        <s v="SBL-HP-30-65K-E27"/>
        <s v="SBL-HP-50-4K-E27"/>
        <s v="SBL-HP-50-65K-E27"/>
        <s v="71636"/>
        <s v="61142"/>
        <s v="71650"/>
        <s v="71629"/>
        <s v="71643"/>
        <s v="61192"/>
        <s v="71651"/>
        <s v="4607143129870"/>
        <s v="00576"/>
        <s v="4607143129047"/>
        <s v="4680000452724"/>
        <s v="4680000451000"/>
        <s v="4680000451215"/>
        <s v="4680000452731"/>
        <s v="4680000451161"/>
        <s v="4658550010"/>
        <s v="4658550020"/>
        <s v="8727900815825"/>
        <s v="8727900815764"/>
        <s v="10380"/>
        <s v="10381"/>
        <s v="10379"/>
        <s v="4052899037984"/>
        <s v="4050300575278"/>
        <s v="5999558317454"/>
        <s v="5999558317478"/>
        <s v="5999558317492"/>
        <s v="LE010503-0010"/>
        <s v="LE010510-0015"/>
        <s v="LE010510-0016"/>
        <s v="LE010510-0017"/>
        <s v="LE010510-0018"/>
        <s v="LE010503-0007"/>
        <s v="LE010503-0008"/>
        <s v="LE010510-0013"/>
        <s v="4607136943889"/>
        <s v="4607136941472"/>
        <s v="4607136943988"/>
        <s v="4650074612386"/>
        <s v="4670004712979"/>
        <s v="4607136942585"/>
        <s v="6925587260125"/>
        <s v="6925587260132"/>
        <s v="6950304201815"/>
        <s v="00372397 LED1602G11K4"/>
        <s v="30388735 LED1716G3"/>
        <s v="80388808 LED1718G5"/>
        <s v="4008321393883"/>
        <s v="4008321393760"/>
        <s v="4050300004174"/>
        <s v="4050300428673"/>
        <s v="4050300428697"/>
        <s v="4050300516592"/>
        <s v="4050300308029"/>
        <s v="4050300011752"/>
        <s v="4050300011776"/>
        <s v="4050300358642"/>
        <s v="ДRДЗ БЛ 230-30-6 Е14"/>
        <s v="ДRДЗ БЛ 230-60-2"/>
        <s v="ДRДЗ БЛ 230-40-3 Е27"/>
        <s v="ДRДЗ БЛ 230-60-3"/>
        <s v="Б 230-40-14"/>
        <s v="Б 230-60-14"/>
        <s v="Б 230-75-11"/>
        <s v="Б 230-95-14"/>
        <s v="Б 230-95-11"/>
        <s v="БМТ 230-75-11"/>
        <s v="Б 230-25-14"/>
        <s v="5506216"/>
        <s v="5306220"/>
        <s v="5206231"/>
        <s v="5506227"/>
        <s v="5306234"/>
        <s v="5206320"/>
        <s v="5206333"/>
        <s v="5206334"/>
        <s v="5206323"/>
        <s v="5306022"/>
        <s v="5106038"/>
        <s v="5400020"/>
        <s v="5106039"/>
        <s v="5206137"/>
        <s v="5800128"/>
        <s v="5900134"/>
        <s v="4050300518015"/>
        <s v="4008321111395"/>
        <s v="4050300665481"/>
        <s v="4050300010618"/>
        <s v="4050300010595"/>
        <s v="4050300012148"/>
        <s v="4050300342061"/>
        <s v="4050300348568"/>
        <s v="4050300425641"/>
        <s v="4607136940772"/>
        <s v="4607136940529"/>
        <s v="4050300015774"/>
        <s v="4008321677907"/>
        <s v="4008321678409"/>
        <s v="4058075817012"/>
        <s v="4052899961999"/>
        <s v="4052899963597"/>
        <s v="4058075817753"/>
        <s v="4052899958104"/>
        <s v="4052899957909"/>
        <s v="G95-4 14W30E27R"/>
        <s v="LED LAMP A60 8W 4000K E27"/>
        <s v="LED LAMP C37 7W 3000K E27"/>
        <s v="32417 1"/>
        <s v="32418 8"/>
        <s v="32419 5"/>
        <s v="32420 1"/>
        <s v="32421 8"/>
        <s v="32437 9"/>
        <s v="32438 6"/>
        <s v="32439 3"/>
        <s v="32440 9"/>
        <s v="32268 9"/>
        <s v="32405 8"/>
        <s v="23225"/>
        <s v="23227"/>
        <s v="4627107646885"/>
        <s v="4627107646908"/>
        <s v="4627128377805"/>
        <s v="4627128377843"/>
        <s v="4627128377867"/>
        <s v="4627128377942"/>
        <s v="4627107646984"/>
        <s v="4627107647004"/>
        <s v="4627107647028"/>
        <s v="4627136272895"/>
        <s v="32390 7"/>
        <s v="32391 4"/>
        <s v="32392 1"/>
        <s v="32393 8"/>
        <s v="6930995911217"/>
        <s v="6930995911224"/>
        <s v="6930995911125"/>
        <s v="6930995911132"/>
        <s v="6930995911149"/>
        <s v="6925587247478"/>
        <s v="6925587247461"/>
        <s v="SBL-HP-100-65K-E27"/>
        <s v="SBL-HP-75-65K-E27"/>
        <s v="SBL-HP-100-4K-E27 WITH E27-E40 ADAPTOR"/>
        <s v="ECO LEDGLSE27 7W 30"/>
        <s v="LEDGLSE27 7W40"/>
        <s v="LEDGLSE27 7W27 10/50"/>
        <s v="LEDGLSE27 10W27"/>
        <s v="ECO LEDGLSE27 15W 40"/>
        <s v="8718696707470"/>
        <s v="8718696515228"/>
        <s v="4627136274226"/>
        <s v="4627136274233"/>
        <s v="4627136274202"/>
        <s v="4627136274219"/>
        <s v="4627107646847"/>
        <s v="4627107646861"/>
        <s v="4627128377966"/>
        <s v="4627128377980"/>
        <s v="4627128378000"/>
        <s v="4627128378024"/>
        <s v="4627107647080"/>
        <s v="4627107647103"/>
        <s v="1950190189285"/>
        <s v="LED A60 6W 4000K"/>
        <s v="LED A60 8W 4000K"/>
        <s v="4690612008028"/>
        <s v="4690612008042"/>
        <s v="4690612008059"/>
        <s v="4690612008080"/>
        <s v="4690612007618"/>
        <s v="8711500011633"/>
        <s v="8718291240532"/>
        <s v="8727900815849"/>
        <s v="4627116720361"/>
        <s v="23220"/>
        <s v="23215"/>
        <s v="4627136272772"/>
        <s v="4008321212153"/>
        <s v="4008321212078"/>
        <s v="4008321927309"/>
        <s v="4008321984906"/>
        <s v="4008321927484"/>
        <s v="4008321927187"/>
        <s v="4008321928153"/>
        <s v="4008321393722"/>
        <s v="4008321393784"/>
        <s v="4050300004204"/>
        <s v="2933"/>
        <s v="2935"/>
        <s v="10406"/>
        <s v="6720"/>
        <s v="5558"/>
        <s v="5553"/>
        <s v="6138"/>
        <s v="1953"/>
        <s v="4050300656885"/>
        <s v="4050300461106"/>
        <s v="4050300335728"/>
        <s v="4008321909213"/>
        <s v="4050300011783"/>
        <s v="4050300011790"/>
        <s v="4050300335131"/>
        <s v="4050300364629"/>
        <s v="2167"/>
        <s v="11466"/>
        <s v="5088"/>
        <s v="1957"/>
        <s v="8711500065810"/>
        <s v="4052899180468"/>
        <s v="4058118039425"/>
        <s v="4052899180505"/>
        <s v="4052899182240"/>
        <s v="4052899182264"/>
        <s v="4052899182356"/>
        <s v="ДRДЗ БЛ 230-40-2 Е14"/>
        <s v="8977"/>
        <s v="8979"/>
        <s v="Б 230-75-14"/>
        <s v="Б 230-60-11"/>
        <s v="9866"/>
        <s v="9871"/>
        <s v="4050300003214"/>
        <s v="4050300010533"/>
        <s v="8727900815788"/>
        <s v="4008321003959"/>
        <s v="4008321986542"/>
        <s v="4050300528465"/>
        <s v="4050300816876"/>
        <s v="4050300025704"/>
        <s v="4008321664310"/>
        <s v="10617"/>
        <s v="4050300015064"/>
        <s v="4050300012377"/>
        <s v="4050300015071"/>
        <s v="4052899238787"/>
        <s v="4050300434032"/>
        <s v="4050300271682"/>
        <s v="4008321525499"/>
        <s v="4050300397849"/>
        <s v="4627128379663"/>
        <s v="4627128379687"/>
        <s v="4627128379700"/>
        <s v="4058075808812"/>
        <s v="4058075808270"/>
        <s v="4052899959194"/>
        <s v="4052899961777"/>
        <s v="4052899959361"/>
        <s v="4052899951433"/>
        <s v="4058075808683"/>
        <s v="4052899941465"/>
        <s v="4058075808829"/>
        <s v="4052899937857"/>
        <s v="4052899959217"/>
        <s v="4058075817210"/>
        <s v="4058075815575"/>
        <s v="4052899958012"/>
        <s v="4058075024311"/>
        <s v="13226"/>
        <s v="13228"/>
        <s v="11373"/>
        <s v="12391"/>
        <s v="12392"/>
        <s v="12394"/>
        <s v="12386"/>
        <s v="12387"/>
        <s v="11422"/>
        <s v="11368"/>
        <s v="11355"/>
        <s v="LAM00I"/>
        <s v="32273 3"/>
        <s v="32320 4"/>
        <s v="32321 1"/>
        <s v="71631"/>
        <s v="71638"/>
        <s v="71641"/>
        <s v="71649"/>
        <s v="8718696763339"/>
        <s v="8718696574270"/>
        <s v="8718696737576"/>
        <s v="8718696763414"/>
        <s v="8718696763353"/>
        <s v="4627136271249"/>
        <s v="4627136271263"/>
        <s v="4627136271287"/>
        <s v="4627136273939"/>
        <s v="4627136273953"/>
        <s v="4607136943407"/>
        <s v="4670004712863"/>
        <s v="4670004713549"/>
        <s v="4607136942561"/>
        <s v="4607136942554"/>
        <s v="4607136942264"/>
        <s v="4607136943797"/>
        <s v="4650074613291"/>
        <s v="4650074613307"/>
        <s v="4650074613314"/>
        <s v="4670004713594"/>
        <s v="4670004713020"/>
        <s v="71620"/>
        <s v="61157"/>
        <s v="61190"/>
        <s v="Б0019927"/>
        <s v="LLE-A60-7-230-40-E27"/>
        <s v="LLE-A60-15-230-65-E27"/>
        <s v="LLE-HP-50-230-40-E27"/>
        <s v="LLE-C35-7-230-30-E14"/>
        <s v="LLE-G45-7-230-30-E27"/>
        <s v="LED C35 4W E14 3000K"/>
        <s v="LED C35 4W E27 3000K"/>
        <s v="LED G45 4W E14 3000K"/>
        <s v="LE010502-0129"/>
        <s v="LE010502-0169"/>
        <s v="LE CK LED 7W 4K E14"/>
        <s v="LE010501-0072"/>
        <s v="LE010501-0071"/>
        <s v="LE010501-0038"/>
        <s v="LE010501-0039"/>
        <s v="4690612014289"/>
        <s v="8711500402103"/>
        <s v="8711500011886"/>
        <s v="8711500639462"/>
        <s v="8711500260963"/>
        <s v="8711500611376"/>
        <s v="8711500192677"/>
        <s v="8718291212928"/>
        <s v="8711500181114"/>
        <s v="8718291689447"/>
        <s v="8711500211491"/>
        <s v="4627146090694"/>
        <s v="4627146090717"/>
        <s v="4627146090731"/>
        <s v="CL8V09ELB"/>
        <s v="CL8D09ELB"/>
        <s v="CL8V18ELB"/>
        <s v="CL8D18ELB"/>
        <s v="CT8V12ELB"/>
        <s v="6930995911392"/>
        <s v="CT8D12ELB"/>
        <s v="6930995911408"/>
        <s v="4895041409488"/>
        <s v="6930995911439"/>
        <s v="4895041409471"/>
        <s v="Lksm_LED7wCNE1430"/>
        <s v="LED7WCNE1445"/>
        <s v="Lksm_LED7wCNE2730"/>
        <s v="Lksm_LED7wCNE2745"/>
        <s v="Lksm_LED7wCWE1430"/>
        <s v="Lksm_LED7wCWE1445"/>
        <s v="LED 7W CW E2730"/>
        <s v="Lksm_LED7wCWE2745"/>
        <s v="Lksm_LED7wGL45E1430"/>
        <s v="Lksm_LED7wGL45E1445"/>
        <s v="LED 7W GL45 E2730"/>
        <s v="Lksm_LED7wGL45E2745"/>
        <s v="Lksm_LED8WCNE1430"/>
        <s v="Lksm_LED8WCNE1445"/>
        <s v="Lksm_LED8WCNE2730"/>
        <s v="Lksm_LED8WCNE2745"/>
        <s v="Lksm_LED8WCWE1445"/>
        <s v="Lksm_LED8WGL45E2745"/>
        <s v="Lksm_LED8WJCDRC30"/>
        <s v="Lksm_LED8WJCDRC45"/>
        <s v="Lksm_LED8WGU10C30"/>
        <s v="Lksm_LED8WGU10C45"/>
        <s v="LED 6.5W CN E1445"/>
        <s v="LED 6.5W CN E2745"/>
        <s v="LED 6.5W CW E1445"/>
        <s v="LED 6.5W CW E1465"/>
        <s v="LED 6.5W GL45 E2730"/>
        <s v="LED 6.5W GL45 E2745"/>
        <s v="LED 6.5W GU10 C65"/>
        <s v="LED 7.5W CN E1465"/>
        <s v="LED 7.5W CN E2730"/>
        <s v="LED 7.5W CN E2765"/>
        <s v="LED 7.5W CW E1465"/>
        <s v="LED 7.5W GL45 E1430"/>
        <s v="LED 7.5W GL45 E1465"/>
        <s v="LKECLED7.5WGL45E2730"/>
        <s v="LED 7.5W GL45 E2765"/>
        <s v="LED7.5WJCDRC30"/>
        <s v="LED 7.5W JCDR C65"/>
        <s v="4058075055438"/>
        <s v="4058075817074"/>
        <s v="4052899959323"/>
        <s v="8718696541296"/>
        <s v="4008321945334"/>
        <s v="4050300428833"/>
        <s v="4050300346168"/>
        <s v="4050300324432"/>
        <s v="4050300490182"/>
        <s v="4050300242958"/>
        <s v="ЛОН 25 W"/>
        <s v="4050300657134"/>
        <s v="4050300025711"/>
        <s v="4050300425627"/>
        <s v="4050300665467"/>
        <s v="4050300020181"/>
        <s v="8718696461235"/>
        <s v="NAV-T-4 Y"/>
        <s v="4008321677921"/>
        <s v="4008321677846"/>
        <s v="4008321979216"/>
        <s v="4052899957657"/>
        <s v="4052899972360"/>
        <s v="4058075027053"/>
        <s v="4058075813434"/>
        <s v="4058075812697"/>
        <s v="4058075811478"/>
        <s v="4052899963610"/>
        <s v="4058075024519"/>
        <s v="Lksm_LED9wG13T865GL"/>
        <s v="Lksm_LED9wG13T840GL"/>
        <s v="Lksm_LED18wG13T865GL"/>
        <s v="Lksm_LED18wG13T840GL"/>
        <s v="Lksm_LED22wG13T865GL"/>
        <s v="Lksm_LED22wG13T840GL"/>
        <s v="LE T-70W LED 6500K E27"/>
        <s v="LE T-100W LED 6500K E27"/>
        <s v="LE T-100W LED 6500K E40"/>
        <s v="4690612007052"/>
        <s v="8718291241232"/>
        <s v="8718291240471"/>
        <s v="8711500888730"/>
        <s v="8711500643162"/>
        <s v="8711500639646"/>
        <s v="8711500951113"/>
        <s v="8711500623317"/>
        <s v="8727900922905"/>
        <s v="8718291791492"/>
        <s v="8711500197825"/>
        <s v="8711500200020"/>
        <s v="61131"/>
        <s v="4897062855749"/>
        <s v="4897062857446"/>
        <s v="4897062855770"/>
        <s v="8718696706039"/>
        <s v="8718696687086"/>
        <s v="8718696687444"/>
        <s v="8718696705339"/>
        <s v="8718696541159"/>
        <s v="LN-C35-40-E27-FR"/>
        <s v="LN-G45-40-E14-CL"/>
        <s v="LN-G45-40-E14-FR"/>
        <s v="LN-G45-40-E27-FR"/>
        <s v="FO13/WW/BCAC"/>
        <s v="ДРЛ 230-250 Вт"/>
        <s v="ДРЛ 230-400 Вт"/>
        <s v="LLE-A60-13-230-30-E27"/>
        <s v="LLE-A60-11-230-30-E27"/>
        <s v="LLE-A60-9-230-40-E27"/>
        <s v="LLE-C35-5-230-30-E14"/>
        <s v="LLE-CB35-5-230-40-E14"/>
        <s v="LLE-G45-5-230-30-E14"/>
        <s v="LLE-MR16-5-230-30-GU5"/>
        <s v="LLE-MR16-7-230-30-GU5"/>
        <s v="LLE-PAR16-5-230-30-GU10"/>
        <s v="LLE-A60-15-230-30-E27"/>
        <s v="LLE-A60-20-230-30-E27"/>
        <s v="LLE-CB35-7-230-40-E27"/>
        <s v="LLE-CB35-7-230-40-E14"/>
        <s v="LLE-T8-10-230-65-G13"/>
        <s v="LLE-CB35-7-230-30-E27"/>
        <s v="LLE-A60-7-230-30-E27"/>
        <s v="LLE-CB35-5-230-30-E14"/>
        <s v="LLE-G45-3-230-30-E27"/>
        <s v="LLE-G45-5-230-30-E27"/>
        <s v="LLE-HP-50-230-65-E40"/>
        <s v="LLE-T80-12-230-30-GX53"/>
        <s v="LLE-T80-12-230-40-GX53"/>
        <s v="LLE-T80-15-230-30-GX53"/>
        <s v="LLE-T80-15-230-40-GX53"/>
        <s v="4008321393746"/>
        <s v="ГЛН Б 70ВТ Е27"/>
        <s v="ГЛН ДС 42ВТ Е14"/>
        <s v="JС 220V 40W G4"/>
        <s v="4607175850780"/>
        <s v="4607175850797"/>
        <s v="4607175850827"/>
        <s v="J117 220-230V 300W R7s"/>
        <s v="JD 220-230V 35W GY6.35"/>
        <s v="G9 220V 40W CL"/>
        <s v="G9 220V 60W CL"/>
        <s v="4050300017426"/>
        <s v="1955"/>
        <s v="4607175850858"/>
        <s v="4607175850865"/>
        <s v="JC 12V 20W G4 JС"/>
        <s v="8976"/>
        <s v="8980"/>
        <s v="8711500064011"/>
        <s v="Б 230-60 Е27"/>
        <s v="Б 230-40-5 Е27"/>
        <s v="Б 230-75 Е27"/>
        <s v="Б 230-95 Е27"/>
        <s v="8970"/>
        <s v="8975"/>
        <s v="9868"/>
        <s v="9870"/>
        <s v="8711500011763"/>
        <s v="8711500011220"/>
        <s v="8711500354563"/>
        <s v="4607175850032"/>
        <s v="4607175850063"/>
        <s v="R39 30ВТ Е14"/>
        <s v="4670012296171"/>
        <s v="4050300446028"/>
        <s v="8718291241355"/>
        <s v="3005"/>
        <s v="6207"/>
        <s v="8718291241256"/>
        <s v="4050300816937"/>
        <s v="4050300816982"/>
        <s v="4050300564944"/>
        <s v="8711500260871"/>
        <s v="10598"/>
        <s v="10607"/>
        <s v="10592"/>
        <s v="E 24W GLOBE E27 4000K"/>
        <s v="E 24WGLOBE E27 2700K"/>
        <s v="4050300015644"/>
        <s v="4058075039780"/>
        <s v="4008321689139"/>
        <s v="4050300397788"/>
        <s v="T5DV60ELC"/>
        <s v="4052899961807"/>
        <s v="4052899957688"/>
        <s v="4052899954953"/>
        <s v="4058075819092"/>
        <s v="4058075024359"/>
        <s v="4058075024373"/>
        <s v="6901909992332"/>
        <s v="T5QV10ELC"/>
        <s v="T5UV10ELC"/>
        <s v="6925587256050"/>
        <s v="M2UD70ELC"/>
        <s v="6925587255497"/>
        <s v="12301"/>
        <s v="12302"/>
        <s v="12665"/>
        <s v="11995"/>
        <s v="10958"/>
        <s v="11996"/>
        <s v="10959"/>
        <s v="13153"/>
        <s v="11474"/>
        <s v="12785"/>
        <s v="4690612002262"/>
        <s v="4690612001432"/>
        <s v="4690612004563"/>
        <s v="4690612003993"/>
        <s v="4690612002309"/>
        <s v="4690612002323"/>
        <s v="4690612002033"/>
        <s v="4690612002040"/>
        <s v="LED-A60 standard 10ВТ 230В Е27 3000К"/>
        <s v="LED-A60 standard 10ВТ 230В Е27 4000К"/>
        <s v="LED-JCDR-standard 5ВТ GU5.3 3000К"/>
        <s v="LED-JCDR-standard 5ВТ GU5.3 4000К"/>
        <s v="4690612002163"/>
        <s v="4690612002187"/>
        <s v="4690612016313"/>
        <s v="LED-ШАР-standard 7Вт Е27 3000К"/>
        <s v="LED-ШАР-standard 7Вт Е27 4000К"/>
        <s v="LEDGLSE27 9W 30"/>
        <s v="4008321099648"/>
        <s v="8711500011336"/>
        <s v="8711500011978"/>
        <s v="4607136941014"/>
        <s v="4607136941021"/>
        <s v="4607136941038"/>
        <s v="4607136941045"/>
        <s v="4607136941052"/>
        <s v="4607136941113"/>
        <s v="4607136941120"/>
        <s v="4607136941137"/>
        <s v="4607136941144"/>
        <s v="4607136941151"/>
        <s v="4607136941069"/>
        <s v="4607136941076"/>
        <s v="4607136941083"/>
        <s v="4607136941090"/>
        <s v="4607136941106"/>
        <s v="4607136941199"/>
        <s v="4607136941205"/>
        <s v="71630"/>
        <s v="LED MR16 4W 4000K"/>
        <s v="6925587246136"/>
        <s v="6925587246143"/>
        <s v="6925587246167"/>
        <s v="6925587246174"/>
        <s v="4680287547205"/>
        <s v="6930995911422"/>
        <s v="5999558316518"/>
        <s v="5999558316549"/>
        <s v="5999558312923"/>
        <s v="5999558316792"/>
        <s v="5999558312947"/>
        <s v="5999558316822"/>
        <s v="5999558315245"/>
        <s v="5999558315276"/>
        <s v="5999558312985"/>
        <s v="5999558313005"/>
        <s v="5999558313029"/>
        <s v="5999558317997"/>
        <s v="5999558318024"/>
        <s v="5999558316945"/>
        <s v="LN-R63-40-E27-CL"/>
        <s v="LN-C35-60-E27-FR"/>
        <s v="LN-G45-40-E27-CL"/>
        <s v="LN-G45-60-E14-CL"/>
        <s v="LN-G45-60-E14-FR"/>
        <s v="6925587255480"/>
        <s v="6925587256548"/>
        <s v="6925587259037"/>
        <s v="6925587239138"/>
        <s v="6925587213046"/>
        <s v="LLE-PAR16-7-230-30-GU10"/>
        <s v="LLE-T8-10-230-40-G13"/>
        <s v="LLE-T8-18-230-40-G13"/>
        <s v="LLE-C35-5-230-30-E27"/>
        <s v="LLE-HP-30-230-40-E27"/>
        <s v="LLE-HP-30-230-65-E27"/>
        <s v="4050300003962"/>
        <s v="4050300335667"/>
        <s v="4607177998848"/>
        <s v="4607177998855"/>
        <s v="4607177993232"/>
        <s v="4607177993256"/>
        <s v="4050300446066"/>
        <s v="4050300446240"/>
        <s v="4050300003238"/>
        <s v="8718291241331"/>
        <s v="4050300298894"/>
        <s v="4050300006000"/>
        <s v="4050300816838"/>
        <s v="LLE10-40-105-6500"/>
        <s v="LLE10-40-250-6500"/>
        <s v="LLE30-23-009-4000"/>
        <s v="LLE30-23-009-2700"/>
        <s v="LLE30-23-011-2700"/>
        <s v="LLEP25-27-015-4000-T3"/>
        <s v="4008321688309"/>
        <s v="4052899925014"/>
        <s v="4052899378315"/>
        <s v="4008321974389"/>
        <s v="4008321766878"/>
        <s v="4008321624758"/>
        <s v="LE010501-0027"/>
        <s v="LE A60 LED 10W 4K E27"/>
        <s v="LE A60 LED 10W 6K E27"/>
        <s v="LE010512-0001"/>
        <s v="LE010512-0002"/>
        <s v="LE010512-0003"/>
        <s v="32426 3"/>
        <s v="32427 0"/>
        <s v="32428 7"/>
        <s v="32429 4"/>
        <s v="32430 0"/>
        <s v="32431 7"/>
        <s v="32432 4"/>
        <s v="32443 0"/>
        <s v="32423 2"/>
        <s v="32424 9"/>
        <s v="C4LD70ELC"/>
        <s v="C7LD70ELC"/>
        <s v="4058075052826"/>
        <s v="8718696419205"/>
        <s v="4052899971530"/>
        <s v="4052899971554"/>
        <s v="4052899971561"/>
        <s v="4052899971585"/>
        <s v="4058075086647"/>
        <s v="4058075086678"/>
        <s v="4052899971622"/>
        <s v="4052899971516"/>
        <s v="4058075086616"/>
        <s v="4058075811492"/>
        <s v="4052899941496"/>
        <s v="4058075802902"/>
        <s v="4058075024496"/>
        <s v="4052899958128"/>
        <s v="61116"/>
        <s v="61117"/>
        <s v="4607136943865"/>
        <s v="4607136944671"/>
        <s v="4690601038913"/>
        <s v="4690601038937"/>
        <s v="4690612004204"/>
        <s v="4690612014210"/>
        <s v="LED-HP-PRO 90ВТ Е40 6500К"/>
        <s v="LED-A60 standard 14ВТ 230В Е27 3000К"/>
        <s v="LED-A60 standard 14ВТ 230В Е27 4000К"/>
        <s v="4690612014265"/>
        <s v="4690612014272"/>
        <s v="LLE-A60-11-230-65-E27"/>
        <s v="LLE-A60-9-230-65-E27"/>
        <s v="40365559 LED1646G2"/>
        <s v="LLE-G45-3-230-30-E14"/>
        <s v="LLE-G45-7-230-30-E14"/>
        <s v="LLE-MR16-3-230-30-GU5"/>
        <s v="LLE-R39-3-230-40-E14"/>
        <s v="LLE-R63-8-230-30-E27"/>
        <s v="275-300RL/3"/>
        <s v="8727900852288"/>
        <s v="J78 220-230V 150W R7s"/>
        <s v="J117 220-230V 500W R7s"/>
        <s v="JD 220-230V 35W GU6.35"/>
        <s v="4050300428796"/>
        <s v="4050300516653"/>
        <s v="4050300358628"/>
        <s v="JC 12V 10W G4 JС"/>
        <s v="4052899182332"/>
        <s v="4052899180529"/>
        <s v="4052899180482"/>
        <s v="4008321545824"/>
        <s v="8727900854886"/>
        <s v="8711500056511"/>
        <s v="8711500631923"/>
        <s v="4050300591407"/>
        <s v="4008321325846"/>
        <s v="4050300464640"/>
        <s v="4050300018287"/>
        <s v="4050300446080"/>
        <s v="8711500640970"/>
        <s v="4050300279909"/>
        <s v="4050300589398"/>
        <s v="4050300446905"/>
        <s v="4050300446981"/>
        <s v="ДРЛ 230-1000 Вт"/>
        <s v="HPS 600W E40"/>
        <s v="8711500734044"/>
        <s v="МГЛ 230-150Вт/942"/>
        <s v="МГЛ 230-2000Вт/942"/>
        <s v="8718291689522"/>
        <s v="8718291689706"/>
        <s v="8718696484715"/>
        <s v="4058075039803"/>
        <s v="4008321689016"/>
        <s v="4008321689177"/>
        <s v="4008321689214"/>
        <s v="6930995911316"/>
        <s v="6930995911323"/>
        <s v="12149"/>
        <s v="12151"/>
        <s v="13227"/>
        <s v="13229"/>
        <s v="13230"/>
        <s v="13225"/>
        <s v="13233"/>
        <s v="13234"/>
        <s v="13235"/>
        <s v="13237"/>
        <s v="13236"/>
        <s v="13232"/>
        <s v="12028"/>
        <s v="12029"/>
        <s v="12030"/>
        <s v="12031"/>
        <s v="12032"/>
        <s v="12069"/>
        <s v="12070"/>
        <s v="12071"/>
        <s v="12072"/>
        <s v="12073"/>
        <s v="12077"/>
        <s v="12074"/>
        <s v="12078"/>
        <s v="12043"/>
        <s v="12044"/>
        <s v="12651"/>
        <s v="11366"/>
        <s v="11654"/>
        <s v="12041"/>
        <s v="LED4WR39E1430"/>
        <s v="LED4WR39E1445"/>
        <s v="LksmLEDSD10wA60E2730"/>
        <s v="LED8WR50E1430"/>
        <s v="LED8WR50E1445"/>
        <s v="LED10WR63E2745"/>
        <s v="Lksm_LED11wA60E2745"/>
        <s v="Lksm_LED13wA60E2745"/>
        <s v="LkecLED15wA60E2730"/>
        <s v="LkecLED15wA60E2745"/>
        <s v="LED20WA65E2730"/>
        <s v="LED20WA65E2745"/>
        <s v="8718696589588"/>
        <s v="8718696510322"/>
        <s v="8718696555552"/>
        <s v="4058075813052"/>
        <s v="4058075814950"/>
        <s v="4058075812192"/>
        <s v="4058075812178"/>
        <s v="4058075811959"/>
        <s v="4058075811812"/>
        <s v="4052899972759"/>
        <s v="4058075811973"/>
        <s v="4058075812376"/>
        <s v="4058075017948"/>
        <s v="4058075017962"/>
        <s v="4052899957701"/>
        <s v="4058075815872"/>
        <s v="4058075815636"/>
        <s v="4058075036864"/>
        <s v="4058075818132"/>
        <s v="4052899955691"/>
        <s v="4008321979193"/>
        <s v="4052899957978"/>
        <s v="Б0027004"/>
        <s v="Б0027924"/>
        <s v="Б0027923"/>
        <s v="4627128371698"/>
        <s v="23232"/>
        <s v="4627107646960"/>
        <s v="4627136272833"/>
        <s v="4052899958173"/>
        <s v="Б0027860"/>
        <s v="Б0027865"/>
        <s v="Б0027856"/>
        <s v="Б0027858"/>
        <s v="Б0027859"/>
        <s v="Б0027866"/>
        <s v="Б0027861"/>
        <s v="Б0027862"/>
        <s v="Б0027863"/>
        <s v="Б0027864"/>
        <s v="13167"/>
        <s v="13168"/>
        <s v="13170"/>
        <s v="13171"/>
        <s v="13174"/>
        <s v="13176"/>
        <s v="13177"/>
        <s v="13180"/>
        <s v="13183"/>
        <s v="13164"/>
        <s v="13165"/>
        <s v="12075"/>
        <s v="12045"/>
        <s v="12046"/>
        <s v="Б0027003"/>
        <s v="Б0019014"/>
        <s v="Б0019015"/>
        <s v="4690612002286"/>
        <s v="4690612001456"/>
        <s v="LED-JCDR-standard 7ВТ GU5.3 3000К"/>
        <s v="LED-JCDR-standard 7ВТ GU5.3 4000К"/>
        <s v="5999558317430"/>
        <s v="ECO LEDGLSE27 20W 30"/>
        <s v="ECO LEDGLSE27 20W 40"/>
        <s v="ECO LEDCANDLEE27 7W 30"/>
        <s v="ECO LEDCANDLEE27 7W 40"/>
        <s v="ECO LEDFLAMEE14 7W 30"/>
        <s v="ECO LEDFLAMEE14 7W 40"/>
        <s v="ECO LEDSPHEREE14 7W 30"/>
        <s v="ECO LEDSPHEREE14 7W 40"/>
        <s v="ECO LEDSPHEREE27 7W 30"/>
        <s v="ECO LEDSPHEREE27 7W 40"/>
        <s v="C4QW80ELC"/>
        <s v="C4QV80ELC"/>
        <s v="652500"/>
        <s v="651300"/>
        <s v="684000"/>
        <s v="653900"/>
        <s v="684100"/>
        <s v="653600"/>
        <s v="686500"/>
        <s v="686600"/>
        <s v="686900"/>
        <s v="649949"/>
        <s v="649956"/>
        <s v="649957"/>
        <s v="687900"/>
        <s v="687800"/>
        <s v="684600"/>
        <s v="655306"/>
        <s v="655310"/>
        <s v="649939"/>
        <s v="631700"/>
        <s v="645800"/>
        <s v="645900"/>
        <s v="646000"/>
        <s v="649400"/>
        <s v="646500"/>
        <s v="646600"/>
        <s v="684700"/>
        <s v="684800"/>
        <s v="684900"/>
        <s v="649976"/>
        <s v="649989"/>
        <s v="647200"/>
        <s v="649958"/>
        <s v="649965"/>
        <s v="649966"/>
        <s v="649999"/>
        <s v="655303"/>
        <s v="655319"/>
        <s v="649700"/>
        <s v="649971"/>
        <s v="649973"/>
        <s v="646700"/>
        <s v="646800"/>
        <s v="649800"/>
        <s v="649901"/>
        <s v="652800"/>
        <s v="652900"/>
        <s v="652200"/>
        <s v="652300"/>
        <s v="652600"/>
        <s v="652700"/>
        <s v="649935"/>
        <s v="649938"/>
        <s v="649974"/>
        <s v="649986"/>
        <s v="649988"/>
        <s v="649904"/>
        <s v="649980"/>
        <s v="649982"/>
        <s v="688000"/>
        <s v="688100"/>
        <s v="687100"/>
        <s v="683900"/>
        <s v="653500"/>
        <s v="684200"/>
        <s v="687300"/>
        <s v="687000"/>
        <s v="687200"/>
        <s v="25Y55BL5E27-P"/>
        <s v="25S55BL5E27-P"/>
        <s v="25Y55BL7E27-P"/>
        <s v="25S55BL7E27-P"/>
        <s v="25YC5E14-P"/>
        <s v="25SC5E14-P"/>
        <s v="25YC5E27-P"/>
        <s v="25SC5E27-P"/>
        <s v="25Y45GL5E14-P"/>
        <s v="25S45GL5E14-P"/>
        <s v="25Y45GL5E27-P"/>
        <s v="25S45GL5E27-P"/>
        <s v="25SPAR16-230-5GU10"/>
        <s v="25YMR16-12-3GU5.3-P"/>
        <s v="25SMR16-12-3GU5.3-P"/>
        <s v="25YMR16-12-5GU5.3-P"/>
        <s v="25SMR16-12-5GU5.3-P"/>
        <s v="25YMR16-12-7.5GU5.3-P"/>
        <s v="25SMR16-12-7.5GU5.3-P"/>
        <s v="ECO LED A55-8w-840-E27"/>
        <s v="ECO LED A55-8w-827-E27"/>
        <s v="4627136273793"/>
        <s v="4627136273816"/>
        <s v="4627136273694"/>
        <s v="4627136273717"/>
        <s v="4627128378086"/>
        <s v="4627128378109"/>
        <s v="4627128378123"/>
        <s v="4627128378147"/>
        <s v="61139"/>
        <s v="5999558319632"/>
        <s v="5999558319670"/>
        <s v="5999558319656"/>
        <s v="S45GL8E14"/>
        <s v="9982865"/>
        <s v="9982866"/>
        <s v="9982868"/>
        <s v="9982869"/>
        <s v="9982870"/>
        <s v="9968039"/>
        <s v="9968079"/>
        <s v="9968082"/>
        <s v="9968081"/>
        <s v="4690612001739"/>
        <s v="1001291"/>
        <s v="VHPLED-65W-E27-6500"/>
        <s v="1006754"/>
        <s v="LED OPTI GX53-15W-W"/>
        <s v="LED OPTI GX53-15W-WW"/>
        <s v="9968049"/>
        <s v="9968044"/>
        <s v="9973911"/>
        <s v="9981550"/>
        <s v="9968050"/>
        <s v="9968051"/>
        <s v="9991360"/>
        <s v="4052899916104"/>
        <s v="4052899916128"/>
        <s v="4052899916166"/>
        <s v="4052899916197"/>
        <s v="4052899916210"/>
        <s v="LLE25-27-009-2700-T2"/>
        <s v="LLE10-27-055-6500"/>
        <s v="LLE25-27-55-4000"/>
        <s v="LLE25-27-55-6500"/>
        <s v="LLE30-23-011-4000"/>
        <s v="LLEP25-27-015-6500-T3"/>
        <s v="E 11W SPC E14 2700K"/>
        <s v="E 15W SPC E27 2700K"/>
        <s v="E 15W SPC E27 4000K"/>
        <s v="4607175851442"/>
        <s v="E 26W SPC E27 4000K"/>
        <s v="E 9W SPC E14 2700K"/>
        <s v="E 9W SPC E27 2700K"/>
        <s v="Б0020536"/>
        <s v="32380 8"/>
        <s v="32409 6"/>
        <s v="LLE-T8-18-230-65-G13"/>
        <s v="LLE-A60-9-230-30-E27"/>
        <s v="LLE-MR16-5-230-65-GU5"/>
        <s v="LLE-R50-5-230-30-E14"/>
        <s v="4895205003842"/>
        <s v="61197"/>
        <s v="4607136944916"/>
        <s v="4670004712962"/>
        <s v="4650074613321"/>
        <s v="4050300272634"/>
        <s v="4670004719527"/>
        <s v="4670004719558"/>
        <s v="4670004719534"/>
        <s v="4050300448008"/>
        <s v="HPSL-150-E40-T"/>
        <s v="HPSL-70-E27-T"/>
        <s v="MHL-70-4200-RX7S"/>
        <s v="4008321688361"/>
        <s v="4008321974365"/>
        <s v="4050300444628"/>
        <s v="4050300397801"/>
        <s v="LksmHWLED30WE2765"/>
        <s v="LksmHWLED40WE2765"/>
        <s v="LksmHWLED50WE2765"/>
        <s v="LLE-T80-6-230-30-GX53"/>
        <s v="LLE-C35-7-230-30-E27"/>
        <s v="LLE-R39-3-230-30-E14"/>
        <s v="LLE-T80-4-230-30-GX53"/>
        <s v="LLE-T80-4-230-40-GX53"/>
        <s v="4052899957817"/>
        <s v="4052899958111"/>
        <s v="4008321928092"/>
        <s v="4050300516639"/>
        <s v="4050300004020"/>
        <s v="8711500354532"/>
        <s v="4050300453514"/>
        <s v="4050300603049"/>
        <s v="4050300517957"/>
        <s v="4050300446189"/>
        <s v="4008321423023"/>
        <s v="4008321209146"/>
        <s v="4050300453538"/>
        <s v="4050300298917"/>
        <s v="4050300025759"/>
        <s v="4050300817026"/>
        <s v="4050300025698"/>
        <s v="4008321682031"/>
        <s v="4008321974327"/>
        <s v="4058075809406"/>
        <s v="4058075808980"/>
        <s v="4058075808706"/>
        <s v="4058075024939"/>
        <s v="4058075815698"/>
        <s v="4058075812116"/>
        <s v="4058075811393"/>
        <s v="4052899972377"/>
        <s v="4058075813458"/>
        <s v="4052899961166"/>
        <s v="4052899972810"/>
        <s v="4058075819177"/>
        <s v="4052899957596"/>
        <s v="12874"/>
        <s v="12875"/>
        <s v="12876"/>
        <s v="12143"/>
        <s v="12144"/>
        <s v="12145"/>
        <s v="12878"/>
        <s v="12877"/>
        <s v="12148"/>
        <s v="12150"/>
        <s v="12141"/>
        <s v="12881"/>
        <s v="4627136272796"/>
        <s v="LEDSD 15W A60 E2730"/>
        <s v="LEDSD 15W A60 E2745"/>
        <s v="4052899971646"/>
        <s v="4690612002088"/>
        <s v="4690612004198"/>
        <s v="SBL-C37-05-30K-E14"/>
        <s v="SBL-C37-05-40K-E14"/>
        <s v="SBL-C37-07-40K-E14"/>
        <s v="SBL-C37-07-30K-E14"/>
        <s v="SBL-C37TIP-05-30K-E14"/>
        <s v="SBL-C37-05-30K-E27"/>
        <s v="SBL-C37-05-40K-E27"/>
        <s v="SBL-G45-05-30K-E27"/>
        <s v="SBL-G45-05-40K-E27"/>
        <s v="SBL-G45-07-30K-E27"/>
        <s v="SBL-G45-07-40K-E27"/>
        <s v="LED G45 4W E27 3000K"/>
        <s v="4052899961692"/>
        <s v="4058075812390"/>
        <s v="4052899956636"/>
        <s v="4058075818293"/>
        <s v="77001221"/>
        <s v="SERV.437.83841"/>
        <s v="77000188"/>
        <s v="8711500033215"/>
        <s v="6204"/>
        <s v="6202"/>
        <s v="11291"/>
        <s v="12138"/>
        <s v="12135"/>
        <s v="11658"/>
        <s v="11659"/>
        <s v="11661"/>
        <s v="10934"/>
        <s v="10935"/>
        <s v="12037"/>
        <s v="12038"/>
        <s v="12419"/>
        <s v="12027"/>
        <s v="12033"/>
        <s v="12034"/>
        <s v="12076"/>
        <s v="12036"/>
        <s v="11656"/>
        <s v="12042"/>
        <s v="13166"/>
        <s v="10917"/>
        <s v="Б0019062"/>
        <s v="Б0019063"/>
        <s v="LE010508-0021"/>
        <s v="LE010504-0049"/>
        <s v="LE010504-0050"/>
        <s v="18584796"/>
        <s v="18584770"/>
        <s v="18585182"/>
        <s v="LE SV LED 7W 3K E27"/>
        <s v="LE010502-0085"/>
        <s v="LE010501-0053"/>
        <s v="J-118/230/R7S"/>
        <s v="01063"/>
        <s v="4008321331182"/>
        <s v="4690485081647"/>
        <s v="4690485081975"/>
        <s v="4690485081791"/>
        <s v="8727900808223"/>
        <s v="8727900808322"/>
        <s v="8718291212706"/>
        <s v="8711500179890"/>
        <s v="YX-HP-30-E27-4000K"/>
        <s v="YX-HP-30-E27-6500K"/>
        <s v="YX-G45BU26-7-E27-4000K"/>
        <s v="YX-G45BU26-7-E27-3000K"/>
        <s v="YX-A60BU11-9-E27-3000K"/>
        <s v="YX-A60BU11-9-E27-6500K"/>
        <s v="YX-A60BU11-11-E27-4000K"/>
        <s v="YX-A60BU11-11-E27-6500K"/>
        <s v="YX-CD7-7-E14-3000K"/>
        <s v="YX-CD7-7-E14-4000K"/>
        <s v="YX-CD7-7-E27-3000K"/>
        <s v="6925587259761"/>
        <s v="T5DW60ELC"/>
        <s v="6950304201976"/>
        <s v="6950304201983"/>
        <s v="1877541578300"/>
        <s v="1877541578324"/>
        <s v="4680287551592"/>
        <s v="4680287551608"/>
        <s v="4895041406005"/>
        <s v="8718696743553"/>
        <s v="8718696705292"/>
        <s v="8718696737477"/>
        <s v="8718696737491"/>
        <s v="8718696737552"/>
        <s v="SBL-C37-9_5-60K-E14"/>
        <s v="SBL-C37-9_5-60K-E27"/>
        <s v="SBL-C37-9_5-30K-E14"/>
        <s v="SBL-C37-9_5-40K-E14"/>
        <s v="SBL-C37-9_5-30K-E27"/>
        <s v="SBL-C37-9_5-40K-E27"/>
        <s v="8718696700594"/>
        <s v="8718696525036"/>
        <s v="8718696574294"/>
        <s v="8718696574935"/>
        <s v="8718696574317"/>
        <s v="8711500710154"/>
        <s v="8711500620842"/>
        <s v="8711500706744"/>
        <s v="8711500261700"/>
        <s v="8711500734006"/>
        <s v="8718696596753"/>
        <s v="8718696687147"/>
        <s v="8718696688045"/>
        <s v="8718696541234"/>
        <s v="8718696713761"/>
        <s v="LLE-R63-5-230-30-E27"/>
        <s v="LLE-CB35-5-230-30-E27"/>
        <s v="LLE-T80-10-230-30-GX53"/>
        <s v="LLE-A60-20-230-35-E27"/>
        <s v="32441 6"/>
        <s v="32442 3"/>
        <s v="32404 1"/>
        <s v="4680000454018"/>
        <s v="4607143129566"/>
        <s v="4607143128545"/>
        <s v="YX-T8G-10-G13-4000K"/>
        <s v="YX-T8G-10-G13-6500K"/>
        <s v="YX-G45BU26-7-E14-3000K"/>
        <s v="YX-T8G-18-G13-4000K"/>
        <s v="YX-T8G-18-G13-6500K"/>
        <s v="YX-HP-50-E40-6500K"/>
        <s v="LED-GX53-6W/NW/GX53/FR PLZ01WH"/>
        <s v="4690485089162"/>
        <s v="4690485089179"/>
        <s v="10405"/>
        <s v="5203"/>
        <s v="5204"/>
        <s v="5845"/>
        <s v="5556"/>
        <s v="5557"/>
        <s v="7092"/>
        <s v="1952"/>
        <s v="4050300987262"/>
        <s v="2168"/>
        <s v="4050300476414"/>
        <s v="4050300465708"/>
        <s v="4050300428772"/>
        <s v="3059"/>
        <s v="4008321111371"/>
        <s v="4008321423061"/>
        <s v="6625"/>
        <s v="3009"/>
        <s v="5872"/>
        <s v="5876"/>
        <s v="4050300342221"/>
        <s v="4050300342306"/>
        <s v="10407"/>
        <s v="2288"/>
        <s v="3159"/>
        <s v="10522"/>
        <s v="10605"/>
        <s v="10609"/>
        <s v="4607136940789"/>
        <s v="4607136940819"/>
        <s v="4607136940550"/>
        <s v="4050300333540"/>
        <s v="11247"/>
        <s v="10603"/>
        <s v="10606"/>
        <s v="11061"/>
        <s v="6920590277894"/>
        <s v="6920590277818"/>
        <s v="6920590277931"/>
        <s v="6920590277795"/>
        <s v="4050300351551"/>
        <s v="4052899323179"/>
        <s v="4008321683007"/>
        <s v="4008321591944"/>
        <s v="4650074614892"/>
        <s v="4650074614908"/>
        <s v="4650074614915"/>
        <s v="4650074614922"/>
        <s v="4058075817159"/>
        <s v="4058075811454"/>
        <s v="4052899957855"/>
        <s v="4052899960336"/>
        <s v="4690485092926"/>
        <s v="4690485092865"/>
        <s v="LED-C35-6W/NW/E14/CL GLA01TR"/>
        <s v="LED-C35-6W/WW/E14/CL GLA01TR"/>
        <s v="LED-C35-7,5W/NW/E14/CL GLA01TR"/>
        <s v="LED-C35-7,5W/WW/E14/CL GLA01TR"/>
        <s v="LED-CW35-6W/NW/E14/CL GLA01TR"/>
        <s v="LED-CW35-6W/WW/E14/CL GLA01TR"/>
        <s v="LED-CW35-7,5W/NW/E14/CL GLA01TR"/>
        <s v="LED-CW35-7,5W/WW/E14/CL GLA01TR"/>
        <s v="LED-G45-6W/NW/E14/CL GLA01TR"/>
        <s v="LED-G45-6W/NW/E27/CL GLA01TR"/>
        <s v="LED-G45-6W/WW/E14/CL GLA01TR"/>
        <s v="LED-G45-6W/WW/E27/CL GLA01TR"/>
        <s v="LED-G45-7,5W/NW/E14/CL GLA01TR"/>
        <s v="LED-G45-7,5W/NW/E27/CL GLA01TR"/>
        <s v="LED-G45-7,5W/WW/E14/CL GLA01TR"/>
        <s v="LED-G45-7,5W/WW/E27/CL GL A01TR"/>
        <s v="5999558319700"/>
        <s v="5999558312688"/>
        <s v="5999558319724"/>
        <s v="5999558312664"/>
        <s v="LED LAMP A60 14W 3000K E27"/>
        <s v="LED LAMP C37 5W 4000K E27"/>
        <s v="LED LAMP G45 7W 3000K E14"/>
        <s v="LED LAMP G45 7W 4000K E14"/>
        <s v="LED LAMP G45 5W 4000K E27"/>
        <s v="LED LAMP G45 7W 4000K E27"/>
        <s v="4607136944763"/>
        <s v="4650074614854"/>
        <s v="4058075056688"/>
        <s v="Lksm_LED7wJCDRC45"/>
        <s v="Lksm_LED8WCWE1430"/>
        <s v="Lksm_LED8WCWE2730"/>
        <s v="Lksm_LED8WCWE2745"/>
        <s v="Lksm_LED8WGL45E1430"/>
        <s v="Lksm_LED8WGL45E1445"/>
        <s v="Lksm_LED8WGL45E2730"/>
        <s v="LED 6.5W CW E1430"/>
        <s v="LED6.5WJCDRC45"/>
        <s v="LEDSD 11W A60 E2730"/>
        <s v="LEDSD 11W A60 E2745"/>
        <s v="LED 8.5W CN E1465"/>
        <s v="LED 8.5W CN E2765"/>
        <s v="LED 8.5W CW E1465"/>
        <s v="Lksm_LED8,5WCWE2730"/>
        <s v="Lksm_LED8,5WCWE2745"/>
        <s v="LED 8.5W GL45 E1465"/>
        <s v="LED 8.5W GL45 E2765"/>
        <s v="4058075808317"/>
        <s v="4052899959231"/>
        <s v="4058075811553"/>
        <s v="4058075017825"/>
        <s v="4052899962101"/>
        <s v="4052899904439"/>
        <s v="12157"/>
        <s v="12158"/>
        <s v="11983"/>
        <s v="11657"/>
        <s v="11655"/>
        <s v="12654"/>
        <s v="12646"/>
        <s v="12649"/>
        <s v="11286"/>
        <s v="12784"/>
        <s v="12872"/>
        <s v="12871"/>
        <s v="11789"/>
        <s v="12650"/>
        <s v="11473"/>
        <s v="Б0017232"/>
        <s v="Б0020594"/>
        <s v="Б0020595"/>
        <s v="Б0020596"/>
        <s v="4050300209333"/>
        <s v="4050300214641"/>
        <s v="4050300014180"/>
        <s v="4050300231211"/>
        <s v="4050300012018"/>
        <s v="4050300456843"/>
        <s v="8971"/>
        <s v="9864"/>
        <s v="9865"/>
        <s v="9867"/>
        <s v="TK7V12ELC"/>
        <s v="8718696737439"/>
        <s v="8718696737453"/>
        <s v="8718696562123"/>
        <s v="8718696574195"/>
        <s v="25S60BL15E27"/>
        <s v="25YPAR16-230-8GU10"/>
        <s v="25SPAR16-230-8GU10"/>
        <s v="SBL-C37F-7-30K-E14"/>
        <s v="SBL-C37F-MAT-7-40K-E14"/>
        <s v="SBL-C37F-MAT-7-40K-E27"/>
        <s v="SBL-G45F-7-30K-E27"/>
        <s v="SBL-C37F-7-40K-E14"/>
        <s v="SBL-C37F-7-30K-E27"/>
        <s v="SBL-C37F-7-40K-E27"/>
        <s v="SBL-G45F-7-40K-E27"/>
        <s v="SBL-G45F-MAT-7-40K-E27"/>
        <s v="SBL-C37FCANMAT-7-40K-E14"/>
        <s v="SBL-C37FCAN-7-30K-E14"/>
        <s v="SBL-C37FCAN-7-40K-E14"/>
        <s v="SBL-C37-07-60K-E27"/>
        <s v="SBL-G95-18-40K-E27"/>
        <s v="SBL-GX53D-10-40K"/>
        <s v="LED B35-7w-860-E14"/>
        <s v="Б0019930"/>
        <s v="Б0019929"/>
        <s v="4690612003610"/>
        <s v="4690612003627"/>
        <s v="4690612004037"/>
        <s v="8718696763315"/>
        <s v="8718696763377"/>
        <s v="8718696763391"/>
        <s v="STEK7273"/>
        <s v="928096056892"/>
        <s v="SESAMHA0"/>
        <s v="8718696731987"/>
        <s v="17972666"/>
        <s v="4627116723225"/>
        <s v="4627136272871"/>
        <s v="4627107647042"/>
        <s v="80355394 LED1549G2"/>
        <s v="4050300446967"/>
        <s v="4052899415379"/>
        <s v="LE A65 LED 18W 4K E27"/>
        <s v="LEDGLSE27 16W27"/>
        <s v="LED R50 E14 5W30"/>
        <s v="ECO LEDCANDLEE14 7W 30"/>
        <s v="LEDJCDR_GU5.3 12V 6W30"/>
        <s v="LED FLAME E14 7W40"/>
        <s v="LEDCANDLEE14 7W 40"/>
        <s v="LEDCANDLEE27 7W40"/>
        <s v="LEDGLSE27 10W40"/>
        <s v="ECO LEDGLSE27 15W 30"/>
        <s v="4058075817050"/>
        <s v="4058075818095"/>
        <s v="4052899900905"/>
        <s v="4058075812031"/>
        <s v="8727900864014"/>
        <s v="TL-D BRIGHT BOOST SUPER 80 18 W"/>
        <s v="8711500642592"/>
        <s v="8711500611253"/>
        <s v="8711500201331"/>
        <s v="8711500182074"/>
        <s v="8711500192660"/>
        <s v="8711500179876"/>
        <s v="8711500208019"/>
        <s v="8718696484692"/>
        <s v="8711500200259"/>
        <s v="8718696687222"/>
        <s v="8718696577790"/>
        <s v="8718696705995"/>
        <s v="8718696453544"/>
        <s v="4607136944787"/>
        <s v="YX-HP-50-E27-4000K"/>
        <s v="YX-A60BU30-13-E27-6500K"/>
        <s v="YX-A60BU11-20-E27-6500K"/>
        <s v="YX-A60BU11-7-E27-6500K"/>
        <s v="4627116723218"/>
        <s v="4627107647189"/>
        <s v="4627136272857"/>
        <s v="32324 2"/>
        <s v="32326 6"/>
        <s v="32327 3"/>
        <s v="32345 7"/>
        <s v="32406 5"/>
        <s v="32407 2"/>
        <s v="32408 9"/>
        <s v="LED-CW37-6W/WW/E14/FR/NOM PLP01WH"/>
        <s v="LED-CW37-6W/NW/E14/FR/NOM PLP01WH"/>
        <s v="4690485083184"/>
        <s v="LED-G45-6W/NW/E27/FR/NOM PLP01WH"/>
        <s v="4690485083245"/>
        <s v="LED-G45-6W/WW/E27/FR/DIM PLP01WH"/>
        <s v="4690485083092"/>
        <s v="LED-C37-6W/NW/E27/FR/DIM PLP01WH"/>
        <s v="4690485083122"/>
        <s v="LED-C37-6W/WW/E27/FR/DIM PLP01WH"/>
        <s v="4690485094975"/>
        <s v="4690485095002"/>
        <s v="LED-G125 8W/GOLDEN/E27 GLV21GO"/>
        <s v="LED-G95 6W/GOLDEN/E27 GLV21GO"/>
        <s v="LED-ST64 5W/GOLDEN/E27 GLV22GO"/>
        <s v="LED-A60 6W/GOLDEN/E27 GLV21GO"/>
        <s v="4690485094661"/>
        <s v="LED-A60 10W/NW/E27/FR/24-48V PLO55WH"/>
        <s v="LED-JCDR-5W/NW/GU10/FR/NOM PLP01WH"/>
        <s v="5999558315337"/>
        <s v="LED-JCDR-5W/NW/GU5.3/FR/NOM PLP01WH"/>
        <s v="5999558315306"/>
        <s v="LED-JCDR-5W/WW/GU5.3/FR/NOM PLP01WH"/>
        <s v="4690485063391"/>
        <s v="4690485063476"/>
        <s v="8711500067579"/>
        <s v="8711500066992"/>
        <s v="8711500354686"/>
        <s v="8711500056467"/>
        <s v="6205"/>
        <s v="4008321087300"/>
        <s v="8718696713860"/>
        <s v="8718696713884"/>
        <s v="4052899972797"/>
        <s v="11660"/>
        <s v="11931"/>
        <s v="11933"/>
        <s v="11928"/>
        <s v="12713"/>
        <s v="6939564325820"/>
        <s v="1750190189571"/>
        <s v="1750190189588"/>
        <s v="6925587240998"/>
        <s v="6925587241209"/>
        <s v="1650190189895"/>
        <s v="1650190189901"/>
        <s v="TA4W70ELC"/>
        <s v="TA4V70ELC"/>
        <s v="6925587243630"/>
        <s v="6925587243647"/>
        <s v="6925587253721"/>
        <s v="6925587255220"/>
        <s v="4680287551219"/>
        <s v="6925587262235"/>
        <s v="12666"/>
        <s v="13261"/>
        <s v="13263"/>
        <s v="13264"/>
        <s v="13262"/>
        <s v="9973909"/>
        <s v="9969860"/>
        <s v="9969861"/>
        <s v="9857891"/>
        <s v="1246401"/>
        <s v="4008321653987"/>
        <s v="4008321468659"/>
        <s v="4008321330550"/>
        <s v="4050300516691"/>
        <s v="8711500354716"/>
        <s v="8711500056696"/>
        <s v="8727900815887"/>
        <s v="8718291241270"/>
        <s v="61114"/>
        <s v="61115"/>
        <s v="4008321689191"/>
        <s v="6850304202525"/>
        <s v="6850304202532"/>
        <s v="6925587256531"/>
        <s v="1850190189547"/>
        <s v="1850190189554"/>
        <s v="1850190189561"/>
        <s v="6921734900371"/>
        <s v="6921734900241"/>
        <s v="71640"/>
        <s v="4627136273618"/>
        <s v="4627136273632"/>
        <s v="4627136273656"/>
        <s v="4627136273670"/>
        <s v="103801109"/>
        <s v="103801209"/>
        <s v="4680287551578"/>
        <s v="1950190189292"/>
        <s v="1850190189578"/>
        <s v="1850190189585"/>
        <s v="6925587242602"/>
        <s v="6925587242619"/>
        <s v="4650074612799"/>
        <s v="4607136941366"/>
        <s v="4607136942592"/>
        <s v="4607136941380"/>
        <s v="4607136944923"/>
        <s v="4670004713631"/>
        <s v="4607136941410"/>
        <s v="4650074610160"/>
        <s v="4650074612850"/>
        <s v="4058075812130"/>
        <s v="4052899958029"/>
        <s v="8718696697498"/>
        <s v="8718696578810"/>
        <s v="8718696497586"/>
        <s v="8718696453681"/>
        <s v="8718696453780"/>
        <s v="8718696481288"/>
        <s v="8718696453803"/>
        <s v="8718696481325"/>
        <s v="8718696578698"/>
        <s v="LE010509-0003"/>
        <s v="LE010509-0002"/>
        <s v="LE010509-0004"/>
        <s v="4690612016337"/>
        <s v="4690612016306"/>
        <s v="4690612016320"/>
        <s v="4690612007687"/>
        <s v="4690612007717"/>
        <s v="4690612008097"/>
        <s v="4690612016399"/>
        <s v="8718696540497"/>
        <s v="4690485088417"/>
        <s v="4690485088448"/>
        <s v="32410 2"/>
        <s v="32368 6"/>
        <s v="32374 7"/>
        <s v="32325 9"/>
        <s v="32332 7"/>
        <s v="32566 6"/>
        <s v="32565 9"/>
        <s v="32364 8"/>
        <s v="25YCFT7E14"/>
        <s v="25SCFT7E14"/>
        <s v="25YCDFT7E14"/>
        <s v="25SCDFT7E14"/>
        <s v="25Y45GLFT7E14"/>
        <s v="25S45GLFT7E14"/>
        <s v="25Y45GLFT7E27"/>
        <s v="25S45GLFT7E27"/>
        <s v="25Y60BLFT9E27"/>
        <s v="25S60BLFT9E27"/>
        <s v="25S65BL20E27"/>
        <s v="25Y65BL20E27"/>
        <s v="Б0027945"/>
        <s v="Б0027965"/>
        <s v="Б0019012"/>
        <s v="Б0019007"/>
        <s v="Б0027959"/>
        <s v="LED FLAME E14 7W27"/>
        <s v="LEDJCDR_GU10 6W40"/>
        <s v="LEDJCDR_GU5.3 6W27"/>
        <s v="LED SPHERE E14 7W27"/>
        <s v="LED SPHERE E14 7W40"/>
        <s v="8711500011862"/>
        <s v="926000002616"/>
        <s v="4050300003085"/>
        <s v="8718696484432"/>
        <s v="8718291121978"/>
        <s v="9992828"/>
        <s v="4690612003986"/>
        <s v="4690612015477"/>
        <s v="4690612015453"/>
        <s v="4690612015484"/>
        <s v="4690612015446"/>
        <s v="4690612015507"/>
        <s v="4690612015538"/>
        <s v="4690612015576"/>
        <s v="4690612015545"/>
        <s v="4690612015811"/>
        <s v="4690612015828"/>
        <s v="4690612006789"/>
        <s v="4058075096387"/>
        <s v="4058075096417"/>
        <s v="4058075129009"/>
        <s v="4058075129030"/>
        <s v="4058075129061"/>
        <s v="4058075129092"/>
        <s v="4058075129122"/>
        <s v="4058075129153"/>
        <s v="4052899971608"/>
        <s v="9973908"/>
        <s v="4690612014418"/>
        <s v="4690612012292"/>
        <s v="4058075813694"/>
        <s v="4058075818156"/>
        <s v="4690612002613"/>
        <s v="4607136943186"/>
        <s v="4607136943094"/>
        <s v="4607136943315"/>
        <s v="4607136943339"/>
        <s v="4607136943346"/>
        <s v="8718291212881"/>
        <s v="8718291212645"/>
        <s v="8711500184122"/>
        <s v="4050300275772"/>
        <s v="8711500179906"/>
        <s v="8718291215325"/>
        <s v="8718291215363"/>
        <s v="8718291215301"/>
        <s v="8711500202352"/>
        <s v="4008321683045"/>
        <s v="4008321682987"/>
        <s v="8718696700815"/>
        <s v="8718696797891"/>
        <s v="8718696797938"/>
        <s v="8718696797976"/>
        <s v="8718696798010"/>
        <s v="8718696798034"/>
        <s v="8718696798058"/>
        <s v="8718696798072"/>
        <s v="8718696798096"/>
        <s v="8718696798119"/>
        <s v="8718696579558"/>
        <s v="8718696793145"/>
        <s v="8718696793169"/>
        <s v="8718696793183"/>
        <s v="8718696793206"/>
        <s v="8718696793220"/>
        <s v="8718696793244"/>
        <s v="T5QW10ELC"/>
        <s v="T5QD10ELC"/>
        <s v="6943198788197"/>
        <s v="6930995910470"/>
        <s v="4607136943360"/>
        <s v="4627136275278"/>
        <s v="4627136275292"/>
        <s v="4627116726448"/>
        <s v="71621"/>
        <s v="71637"/>
        <s v="4650074612485"/>
        <s v="4670004712986"/>
        <s v="4058075808997"/>
        <s v="4058075817197"/>
        <s v="4058075817777"/>
        <s v="4690612003924"/>
        <s v="4690612003931"/>
        <s v="4052899958180"/>
        <s v="LE010501-0207"/>
        <s v="LE010501-0208"/>
        <s v="LE010501-0209"/>
        <s v="LE010501-0210"/>
        <s v="LE010502-0113"/>
        <s v="LE010502-0114"/>
        <s v="LE010502-0115"/>
        <s v="LE010502-0116"/>
        <s v="LE SVD LED 8W 4K E14"/>
        <s v="LE010502-0118"/>
        <s v="LE010501-0216"/>
        <s v="LE010501-0218"/>
        <s v="LE SV LED 8W 6K NT E14"/>
        <s v="LE SV LED 8W 6K NT E27"/>
        <s v="LE SVD LED 8W 6K NT E14"/>
        <s v="T8-60-9-DS-D"/>
        <s v="T8-60-16-DS-D"/>
        <s v="SBL-GX-8W-3K"/>
        <s v="SBL-GX-8W-4K"/>
        <s v="SBL-GX-8W-6K"/>
        <s v="8711500013583"/>
        <s v="926000009521"/>
        <s v="SBL-T8-18-64K"/>
        <s v="4690601032133"/>
        <s v="4690601039095"/>
        <s v="4058075106635"/>
        <s v="4058075106666"/>
        <s v="4897062855374"/>
        <s v="4895205006065"/>
        <s v="4897062855404"/>
        <s v="LLE-T80-6-230-40-GX53"/>
        <s v="683000"/>
        <s v="683100"/>
        <s v="683200"/>
        <s v="683300"/>
        <s v="683400"/>
        <s v="683500"/>
        <s v="683600"/>
        <s v="683700"/>
        <s v="683800"/>
        <s v="690000"/>
        <s v="690100"/>
        <s v="690200"/>
        <s v="690300"/>
        <s v="694300"/>
        <s v="694400"/>
        <s v="694500"/>
        <s v="694200"/>
        <s v="Б0027855"/>
        <s v="Б0032975"/>
        <s v="Б0027857"/>
        <s v="Б0029821"/>
        <s v="LED B35-9w-860-E27"/>
        <s v="Б0030910"/>
        <s v="4008321325181"/>
        <s v="4050300518152"/>
        <s v="4008321090034"/>
        <s v="8711500623355"/>
        <s v="4050300342047"/>
        <s v="4050300015590"/>
        <s v="8718696484616"/>
        <s v="6930995911415"/>
        <s v="8718696578650"/>
        <s v="8718696541210"/>
        <s v="4052899959125"/>
        <s v="4052899972834"/>
        <s v="4052899957862"/>
        <s v="SBL-A60F-5-30K-E27"/>
        <s v="SBL-A60F-5-40K-E27"/>
        <s v="4610003326623"/>
        <s v="4897062859310"/>
        <s v="8711500558688"/>
        <s v="4627146091233"/>
        <s v="4627146091240"/>
        <s v="4627146091219"/>
        <s v="4627146091226"/>
        <s v="150802008"/>
        <s v="152802008"/>
        <s v="154802008"/>
        <s v="149802008"/>
        <s v="151802008"/>
        <s v="153802008"/>
        <s v="Б0028008"/>
        <s v="Б0028007"/>
        <s v="LED A60-11w-860-E27"/>
        <s v="LED A60-13w-860-E27"/>
        <s v="4627128379915"/>
        <s v="4627136275322"/>
        <s v="4627136275346"/>
        <s v="4627128379878"/>
        <s v="4627107646595"/>
        <s v="4627107646618"/>
        <s v="SBL-G45D-07-30K-E27"/>
        <s v="SBL-G45D-07-40K-E27"/>
        <s v="SBL-GU5_3-05-30K-N"/>
        <s v="SBL-GU5_3-05-40K-N"/>
        <s v="8727900895834"/>
        <s v="8711500559562"/>
        <s v="8711500543899"/>
        <s v="8718291791454"/>
        <s v="8718696484470"/>
        <s v="8718696584088"/>
        <s v="8718696688021"/>
        <s v="8718696706053"/>
        <s v="4058075818057"/>
        <s v="4058075817739"/>
        <s v="Lksm_LED11wA60E2730"/>
        <s v="LED11W A60 E2765"/>
        <s v="LED13W A60 E2765"/>
        <s v="LED15W A60 E2765"/>
        <s v="LED20W A65 E2765"/>
        <s v="4690612002606"/>
        <s v="694000"/>
        <s v="694100"/>
        <s v="61121"/>
        <s v="61122"/>
        <s v="61123"/>
        <s v="61124"/>
        <s v="4058075015029"/>
        <s v="61125"/>
        <s v="61126"/>
        <s v="4607136943353"/>
        <s v="4050300453415"/>
        <s v="4050300389059"/>
        <s v="Б0028489"/>
        <s v="Б0020555"/>
        <s v="Б0017228"/>
        <s v="4058075024335"/>
        <s v="Б0020619"/>
        <s v="Б0020620"/>
        <s v="560122 MASTER LEDSPOT"/>
        <s v="101506105-D"/>
        <s v="101506205-D"/>
        <s v="4627107646557"/>
        <s v="4627107646571"/>
        <s v="6939655620254"/>
        <s v="6921734991478"/>
        <s v="HPV150ELC"/>
        <s v="HPD150ELC"/>
        <s v="17973087"/>
        <s v="17973079"/>
        <s v="8718696687543"/>
        <s v="32341 9"/>
        <s v="32359 4"/>
        <s v="32366 2"/>
        <s v="32367 9"/>
        <s v="32369 3"/>
        <s v="32371 6"/>
        <s v="32372 3"/>
        <s v="32373 0"/>
        <s v="9982867"/>
        <s v="9857894"/>
        <s v="9968080"/>
        <s v="8718696687628"/>
        <s v="8718696755884"/>
        <s v="8718696563403"/>
        <s v="8718696563427"/>
        <s v="8718696737392"/>
        <s v="8718696737415"/>
        <s v="8718696737514"/>
        <s v="8718696737538"/>
        <s v="8711500182135"/>
        <s v="4052899110335"/>
        <s v="Б0031411"/>
        <s v="Б0030027"/>
        <s v="Б0031393"/>
        <s v="Б0030022"/>
        <s v="Б0030024"/>
        <s v="Б0030023"/>
        <s v="Б0030025"/>
        <s v="Б0030026"/>
        <s v="Б0031412"/>
        <s v="8718696713785"/>
        <s v="8718696713822"/>
        <s v="4690612003771"/>
        <s v="4690612003306"/>
        <s v="4690612004594"/>
        <s v="4690612004631"/>
        <s v="4690612003290"/>
        <s v="4690612004624"/>
        <s v="4690612004648"/>
        <s v="4690612004655"/>
        <s v="4690612004662"/>
        <s v="4690612003757"/>
        <s v="8718696549179"/>
        <s v="4008321212115"/>
        <s v="8711500354747"/>
        <s v="4607136942943"/>
        <s v="ДНАТ 1000 SON/T"/>
        <s v="Б0020540"/>
        <s v="LED A60-15w-860-E27"/>
        <s v="Б0020539"/>
        <s v="Б0017224"/>
        <s v="Б0031401"/>
        <s v="LED P45-7w-860-E27"/>
        <s v="Б0020545"/>
        <s v="4650074612805"/>
        <s v="4650074612508"/>
        <s v="4650074612362"/>
        <s v="4897062859785"/>
        <s v="4690601033550"/>
        <s v="4690601033499"/>
        <s v="4690601033512"/>
        <s v="4690601033536"/>
        <s v="4058075808867"/>
        <s v="8718696682067"/>
        <s v="8718696525074"/>
        <s v="LED STAR CLASSIC B"/>
        <s v="LED STAR CLASSIC P"/>
        <s v="4058075116672"/>
        <s v="4058075116702"/>
        <s v="SBL-A60-13-40K-E27"/>
        <s v="SBL-A80-20-60K-E27"/>
        <s v="4052899972353"/>
        <s v="4058075813236"/>
        <s v="698-1778 207692"/>
        <s v="4607136941007"/>
        <s v="4607136941229"/>
        <s v="4607136941236"/>
        <s v="570-650"/>
        <s v="792-6801 DULUX D/E 18 W/830"/>
        <s v="8718291118572"/>
        <s v="8711500200761"/>
        <s v="8718696484579"/>
        <s v="8711500182524"/>
        <s v="8718291548010"/>
        <s v="8711500183767"/>
        <s v="Б0032090"/>
        <s v="Б0032089"/>
        <s v="39024"/>
        <s v="12308"/>
        <s v="Б0032985"/>
        <s v="Б0027968"/>
        <s v="Б0032982"/>
        <s v="Б0032983"/>
        <s v="Б0032984"/>
        <s v="Б0028483"/>
        <s v="Б0027967"/>
        <s v="12879"/>
        <s v="12648"/>
        <s v="11253"/>
        <s v="11254"/>
        <s v="12035"/>
        <s v="4607136612379"/>
        <s v="4607136942608"/>
        <s v="12647"/>
        <s v="12134"/>
        <s v="12142"/>
        <s v="11941"/>
        <s v="11943"/>
        <s v="11944"/>
        <s v="11946"/>
        <s v="11948"/>
        <s v="10951"/>
        <s v="4895205005747"/>
        <s v="8718696700990"/>
        <s v="8718696713426"/>
        <s v="8718696562765"/>
        <s v="8718696515143"/>
        <s v="4627146091363"/>
        <s v="4627146091387"/>
        <s v="12880"/>
        <s v="JCDR 220-230V 20W GU5.3"/>
        <s v="MR16 220-230V 20W GU10"/>
        <s v="ГЛН Б 53ВТ Е27"/>
        <s v="MR16 12V 75W GU5.3"/>
        <s v="632700"/>
        <s v="632800"/>
        <s v="632900"/>
        <s v="650300"/>
        <s v="650400"/>
        <s v="650500"/>
        <s v="ECO LEDGLSE27 8W 30"/>
        <s v="LN-G45-60-E27-FR"/>
        <s v="LLE-CB35-7-230-30-E14"/>
        <s v="LLE-R63-8-230-40-E27"/>
        <s v="60388828 LED1724C6"/>
        <s v="57M7013"/>
        <s v="КЛ-PL(U)G23 9ВТ 2700K T4"/>
        <s v="4052899081826"/>
        <s v="4052899911222"/>
        <s v="4050300015712"/>
        <s v="4058075811515"/>
        <s v="4008597194900"/>
        <s v="4050300453453"/>
        <s v="4050300358604"/>
        <s v="4050300428857"/>
        <s v="8711500211125"/>
        <s v="13169"/>
        <s v="13172"/>
        <s v="13173"/>
        <s v="13175"/>
        <s v="13178"/>
        <s v="13179"/>
        <s v="13181"/>
        <s v="13182"/>
        <s v="13184"/>
        <s v="8711500633873"/>
        <s v="8718291139508"/>
        <s v="LEDGLSE27 10W30"/>
        <s v="ECO LEDGLSE27"/>
        <s v="18584892"/>
        <s v="18584913"/>
        <s v="18584905"/>
        <s v="32414 0"/>
        <s v="32346 4"/>
        <s v="32412 6"/>
        <s v="32413 3"/>
        <s v="32336 5"/>
        <s v="32363 1"/>
        <s v="46677281670"/>
        <s v="1020092"/>
        <s v="1000305026"/>
        <s v="LED GX53 4W 4000K"/>
        <s v="25ST8-27G13"/>
        <s v="13151"/>
        <s v="8711500615725"/>
        <s v="8711500643025"/>
        <s v="8711500612625"/>
        <s v="55010" u="1"/>
        <s v="4627128379854" u="1"/>
        <s v="6930995911033" u="1"/>
        <s v="CLASSIC LED D 7W 6500K E27" u="1"/>
        <s v="DL18251" u="1"/>
        <s v="CG 230-7 (SMD) E14 3000-4000K" u="1"/>
        <s v="02062" u="1"/>
        <s v="ЛАМПОЧКА НАРОДНАЯ SQ0347-0008 НЛ-FSТ2-15 ВТ-2700 К-Е27 (42Х102 ММ)" u="1"/>
        <s v="J78-100W" u="1"/>
        <s v="105802105-D" u="1"/>
        <s v="926000003017" u="1"/>
        <s v="105802205-D" u="1"/>
        <s v="462021 A60 P5 6W E27 5000K" u="1"/>
        <s v="653300" u="1"/>
        <s v="654300" u="1"/>
        <s v="655300" u="1"/>
        <s v="6930995910807" u="1"/>
        <s v="BL107" u="1"/>
        <s v="T7TW10ELC" u="1"/>
        <s v="3607J-MR16K1-7L 3607J-MR16K1-7L" u="1"/>
        <s v="32448 5" u="1"/>
        <s v="738020 LED P" u="1"/>
        <s v="105102210" u="1"/>
        <s v="83829" u="1"/>
        <s v="CROWN CM-F-LL5002 CM-F-LL5002" u="1"/>
        <s v="640000" u="1"/>
        <s v="MINI CLASSIC LED 7W 4200K E14" u="1"/>
        <s v="923348744207 REFL 60W E14 230V NR50 FR 30D 1CT/30 872790002958178" u="1"/>
        <s v="641000" u="1"/>
        <s v="4650074619729" u="1"/>
        <s v="772115" u="1"/>
        <s v="758020 LED R" u="1"/>
        <s v="E14 G45 6W 2700К" u="1"/>
        <s v="556126" u="1"/>
        <s v="648000" u="1"/>
        <s v="86324" u="1"/>
        <s v="649000" u="1"/>
        <s v="86524" u="1"/>
        <s v="542089" u="1"/>
        <s v="654400" u="1"/>
        <s v="560712" u="1"/>
        <s v="4670004713471" u="1"/>
        <s v="541275" u="1"/>
        <s v="929689301302" u="1"/>
        <s v="5563153663602660000" u="1"/>
        <s v="B16580-G65" u="1"/>
        <s v="F 0000011 F" u="1"/>
        <s v="SM16GW-07-10D-930-03-S3 SM16GW-07-10D-930-03-S3" u="1"/>
        <s v="18585060" u="1"/>
        <s v="102202110" u="1"/>
        <s v="102202210" u="1"/>
        <s v="929001812708" u="1"/>
        <s v="9001434" u="1"/>
        <s v="102802108" u="1"/>
        <s v="105802008" u="1"/>
        <s v="55030" u="1"/>
        <s v="102802208" u="1"/>
        <s v="FAR000009" u="1"/>
        <s v="JD 220V 40W G4" u="1"/>
        <s v="F 0000711 F" u="1"/>
        <s v="640100" u="1"/>
        <s v="641100" u="1"/>
        <s v="S.P.A. 3221025" u="1"/>
        <s v="71304" u="1"/>
        <s v="LH-MR16-8.5/GU5.3/840 LH-MR16" u="1"/>
        <s v="647100" u="1"/>
        <s v="556226" u="1"/>
        <s v="11907" u="1"/>
        <s v="ECO_LED5WGL45E1445" u="1"/>
        <s v="556251(3663602667698)" u="1"/>
        <s v="32568 0" u="1"/>
        <s v="5562293663602660000" u="1"/>
        <s v="4895041427550" u="1"/>
        <s v="BL127" u="1"/>
        <s v="8718696713549" u="1"/>
        <s v="556160" u="1"/>
        <s v="F 0001479 F" u="1"/>
        <s v="S.P.A. 5059251" u="1"/>
        <s v="ECO_LED7WGL45E1465" u="1"/>
        <s v="4008321002976" u="1"/>
        <s v="14002" u="1"/>
        <s v="T5 CIRCLINE PLUS 0000528 T5 CIRCLINE PLUS" u="1"/>
        <s v="LE010502-0112" u="1"/>
        <s v="UL-00002905" u="1"/>
        <s v="PF-A65/15W/4K/E27 A65 124Х65" u="1"/>
        <s v="0707G-B35-7L 0707G-B35-7L" u="1"/>
        <s v="929001379387" u="1"/>
        <s v="926000007185 A55 100W 230V E27 CL.1CT/12X10F 872790002135684" u="1"/>
        <s v="НЕТ СВЕДЕНИЙ 1001030 НЕТ СВЕДЕНИЙ" u="1"/>
        <s v="UL-00002906" u="1"/>
        <s v="1033499" u="1"/>
        <s v="640200" u="1"/>
        <s v="IV0355-0027 IV0355-0027 FLUORESCENT LAMP T8 220-240V 20W G13 6" u="1"/>
        <s v="648200" u="1"/>
        <s v="T5QD85ELC" u="1"/>
        <s v="654600" u="1"/>
        <s v="12657" u="1"/>
        <s v="T5UD85ELC" u="1"/>
        <s v="4607175850803" u="1"/>
        <s v="556260" u="1"/>
        <s v="13297" u="1"/>
        <s v="Б0023241" u="1"/>
        <s v="4050300419435" u="1"/>
        <s v="4627128375139" u="1"/>
        <s v="4895205002081" u="1"/>
        <s v="462104 P45 P5 5.5W E27 5000K" u="1"/>
        <s v="CAMRY D60-27-5-27-3" u="1"/>
        <s v="GLS-5050-60-14.4-12-IP20-PRO-3" u="1"/>
        <s v="1084610846" u="1"/>
        <s v="18585115" u="1"/>
        <s v="4690601033574" u="1"/>
        <s v="4607136941212" u="1"/>
        <s v="4690485097518" u="1"/>
        <s v="9968052" u="1"/>
        <s v="8J241" u="1"/>
        <s v="F 0001477" u="1"/>
        <s v="5835" u="1"/>
        <s v="05018" u="1"/>
        <s v="FAR000019" u="1"/>
        <s v="LD23222" u="1"/>
        <s v="GLS-5050-60-14.4-12-IP20-PRO-6" u="1"/>
        <s v="926000007412" u="1"/>
        <s v="11427" u="1"/>
        <s v="LED 5.5W CN E2730" u="1"/>
        <s v="4680043140121" u="1"/>
        <s v="648300" u="1"/>
        <s v="МГЛ 230-700Вт/942" u="1"/>
        <s v="86354" u="1"/>
        <s v="RLMR1650 5W/840 230V WFLGU5.310X1 AC07532001H" u="1"/>
        <s v="86454" u="1"/>
        <s v="653700" u="1"/>
        <s v="LD33226" u="1"/>
        <s v="86554" u="1"/>
        <s v="542125 LED B35 E14 470LM 2700K 15KH DIM PK1 3663602837152" u="1"/>
        <s v="654700" u="1"/>
        <s v="LD23227" u="1"/>
        <s v="BL12-12V" u="1"/>
        <s v="1031810318" u="1"/>
        <s v="556174" u="1"/>
        <s v="LD53226" u="1"/>
        <s v="MRG-03 GU10 220V50W" u="1"/>
        <s v="SBL-GU5_3-8_5-30K" u="1"/>
        <s v="J 10418" u="1"/>
        <s v="102502110" u="1"/>
        <s v="FCM17205" u="1"/>
        <s v="102502210" u="1"/>
        <s v="UL-00002870" u="1"/>
        <s v="40030" u="1"/>
        <s v="929747197005" u="1"/>
        <s v="SBL-GU5_3-8_5-40K" u="1"/>
        <s v="UL-00002871" u="1"/>
        <s v="MR16-GU5.3-7L MR16-GU5.3-7L" u="1"/>
        <s v="MINI CLASSIC LED 7W 3300K E14" u="1"/>
        <s v="UL-00002872" u="1"/>
        <s v="54920" u="1"/>
        <s v="637000" u="1"/>
        <s v="242-K55-S 2FT KINO KF55 F40T12 SFC" u="1"/>
        <s v="638000" u="1"/>
        <s v="556246(3663602667322)" u="1"/>
        <s v="4058075056985" u="1"/>
        <s v="642400" u="1"/>
        <s v="LSCLP60 6,5W/840 230VFR E27 10X1 RU AC07604001K" u="1"/>
        <s v="3058" u="1"/>
        <s v="UL-00002874" u="1"/>
        <s v="11537" u="1"/>
        <s v="648400" u="1"/>
        <s v="LED OPTI С37-10W-E14-WW" u="1"/>
        <s v="CLASSIC LED D 17W 6500K E27" u="1"/>
        <s v="654800" u="1"/>
        <s v="4008321681812" u="1"/>
        <s v="4690612011011" u="1"/>
        <s v="Б0023242" u="1"/>
        <s v="4607136943292" u="1"/>
        <s v="LSL16-26-G13-18" u="1"/>
        <s v="F 0000947" u="1"/>
        <s v="FAR000001" u="1"/>
        <s v="8718291215349" u="1"/>
        <s v="JC 220V 40W G4" u="1"/>
        <s v="GLDEN-CF-7-230-E27-2700" u="1"/>
        <s v="LED-C35-6W/NW/E14/CL GLA01TR " u="1"/>
        <s v="LYNX-DE SUPERIA 0025926" u="1"/>
        <s v="B35" u="1"/>
        <s v="S.P.A. 3221657" u="1"/>
        <s v="LE-MR16A-6/GU5.3/827 LE-MR16A" u="1"/>
        <s v="637100" u="1"/>
        <s v="25237" u="1"/>
        <s v="638100" u="1"/>
        <s v="18585166" u="1"/>
        <s v="642500" u="1"/>
        <s v="MARINE BLUE MOON 20W Т8" u="1"/>
        <s v="G1UV70ELC" u="1"/>
        <s v="MARINE BLUE MOON 30W Т8" u="1"/>
        <s v="ST64 FILLED 6W E27-WW" u="1"/>
        <s v="MARINE BLUE MOON 40W Т8" u="1"/>
        <s v="E27 220В SMD 15ВТ &quot;UFO СЕРЕБРО&quot; E27 220В SMD 15ВТ &quot;UFO СЕРЕБРО&quot;" u="1"/>
        <s v="625063" u="1"/>
        <s v="650900" u="1"/>
        <s v="956606" u="1"/>
        <s v="556188" u="1"/>
        <s v="648500" u="1"/>
        <s v="651900" u="1"/>
        <s v="AC041240155" u="1"/>
        <s v="8718291137917" u="1"/>
        <s v="S.P.A. 3221265" u="1"/>
        <s v="ECO_LED7WGL45E1445" u="1"/>
        <s v="КАТАЛОЖНЫЙ НОМЕР 7102/VG10-А1E27WARM10W-F" u="1"/>
        <s v="8711500200945" u="1"/>
        <s v="LED T140 50W 4000K E40" u="1"/>
        <s v="AC041260155" u="1"/>
        <s v="53000" u="1"/>
        <s v="UL-00001070" u="1"/>
        <s v="53100" u="1"/>
        <s v="T80-20W-A-E27" u="1"/>
        <s v="10419 J" u="1"/>
        <s v="22830 LED B35 6W E14 4000K" u="1"/>
        <s v="LMN-E10-XW-V12/E10" u="1"/>
        <s v="8718696524046" u="1"/>
        <s v="949755" u="1"/>
        <s v="926111 LED CNT" u="1"/>
        <s v="A60-12W-A-E27" u="1"/>
        <s v="10217" u="1"/>
        <s v="LYNX-DE SUPERIA 0025927" u="1"/>
        <s v="55080" u="1"/>
        <s v="926000005958 REFL 60W E27 230V NR63 30D FR 1CT/30 872790001852378" u="1"/>
        <s v="T5SV10ELC" u="1"/>
        <s v="637200" u="1"/>
        <s v="640600" u="1"/>
        <s v="542074" u="1"/>
        <s v="638200" u="1"/>
        <s v="5561143663602660000" u="1"/>
        <s v="642600" u="1"/>
        <s v="G1UW70ELC" u="1"/>
        <s v="71354" u="1"/>
        <s v="18421 G9" u="1"/>
        <s v="ECO_LED4WR39E1445" u="1"/>
        <s v="645600" u="1"/>
        <s v="HALOGEN CLASSIC GOCCIA E27 42W" u="1"/>
        <s v="11557" u="1"/>
        <s v="551912" u="1"/>
        <s v="11857" u="1"/>
        <s v="71854" u="1"/>
        <s v="556103(3663602670452)" u="1"/>
        <s v="4008597191688" u="1"/>
        <s v="71954" u="1"/>
        <s v="4751012162052 SLH77-A55-E27" u="1"/>
        <s v="SL-LED-PR-MR16-7W/3000/GU5.3 SL-LED-PR-MR16-7W/3000/GU5.3" u="1"/>
        <s v="53110" u="1"/>
        <s v="S.P.A. 3221208" u="1"/>
        <s v="102802110" u="1"/>
        <s v="102802210" u="1"/>
        <s v="103801105-D" u="1"/>
        <s v="22808 LED B35 6W E14 З000К" u="1"/>
        <s v="FAR000011" u="1"/>
        <s v="104801105-D" u="1"/>
        <s v="103801205-D" u="1"/>
        <s v="104801205-D" u="1"/>
        <s v="BIO -LUX 15W Т8" u="1"/>
        <s v="635300" u="1"/>
        <s v="5011281" u="1"/>
        <s v="T5SW10ELC" u="1"/>
        <s v="SHL-JCD-20-230-G4-CL" u="1"/>
        <s v="637300" u="1"/>
        <s v="640700" u="1"/>
        <s v="638300" u="1"/>
        <s v="T5UW10ELC" u="1"/>
        <s v="22832 LED B35 6W E27 4000К" u="1"/>
        <s v="642700" u="1"/>
        <s v="UL-00003841 " u="1"/>
        <s v="25457" u="1"/>
        <s v="LED POWER 60W-4000-E27" u="1"/>
        <s v="LYNX-L 0025656" u="1"/>
        <s v="11467" u="1"/>
        <s v="104101110" u="1"/>
        <s v="35695550" u="1"/>
        <s v="105101110" u="1"/>
        <s v="682700 GLDEN-CF-10-230-E14-2700" u="1"/>
        <s v="926000005857" u="1"/>
        <s v="SQ0355-0019 ЛЛ-16/13 W, T5/G5, 4000 К" u="1"/>
        <s v="4627136274011" u="1"/>
        <s v="53120" u="1"/>
        <s v="32403 4" u="1"/>
        <s v="MARINE BLUE MOON 15W Т8" u="1"/>
        <s v="MARINE BLUE MOON 25W Т8" u="1"/>
        <s v="488-K32-S" u="1"/>
        <s v="LED POWER 60W-6000-E27" u="1"/>
        <s v="6930995911453" u="1"/>
        <s v="6925587257088" u="1"/>
        <s v="G4SD80ELC" u="1"/>
        <s v="556125" u="1"/>
        <s v="G45-E27-7D G45-E27-7D" u="1"/>
        <s v="CT8V18ELB" u="1"/>
        <s v="635400" u="1"/>
        <s v="Lksm_LED7WG9C4500PC" u="1"/>
        <s v="КАТАЛОЖНЫЙ НОМЕР 7104/VG10-A1E27WARM15W-F" u="1"/>
        <s v="47260 XF-MR16-P-GU10-8W-4000K-220V" u="1"/>
        <s v="637400" u="1"/>
        <s v="640800" u="1"/>
        <s v="638400" u="1"/>
        <s v="5563143663602660000" u="1"/>
        <s v="642800" u="1"/>
        <s v="11277" u="1"/>
        <s v="3607J-MR16K1-7N 3607J-MR16K1-7N" u="1"/>
        <s v="949506" u="1"/>
        <s v="4052899971523" u="1"/>
        <s v="11477" u="1"/>
        <s v="871869676530200" u="1"/>
        <s v="551674" u="1"/>
        <s v="GLT8F-600-10-6500-M" u="1"/>
        <s v="648800" u="1"/>
        <s v="LED C35 220V/4W E14" u="1"/>
        <s v="E14 С37 8W 2700К МАТОВАЯ" u="1"/>
        <s v="4627123507832" u="1"/>
        <s v="BХ105" u="1"/>
        <s v="4690612005126" u="1"/>
        <s v="DLP-0835" u="1"/>
        <s v="7365020 LED P" u="1"/>
        <s v="FAR000021" u="1"/>
        <s v="4008321681836" u="1"/>
        <s v="7365021 LED P" u="1"/>
        <s v="5562283663602660000" u="1"/>
        <s v="FAR000049" u="1"/>
        <s v="RL-B60 6,5W/840 230V E14 10X1 AC07524001K" u="1"/>
        <s v="637500" u="1"/>
        <s v="18585158" u="1"/>
        <s v="640900" u="1"/>
        <s v="638500" u="1"/>
        <s v="1025340" u="1"/>
        <s v="642900" u="1"/>
        <s v="25477" u="1"/>
        <s v="850666" u="1"/>
        <s v="11487" u="1"/>
        <s v="11687" u="1"/>
        <s v="648900" u="1"/>
        <s v="Б0033190" u="1"/>
        <s v="SBL-G45-8_5-40K-E27" u="1"/>
        <s v="550073" u="1"/>
        <s v="1039095A" u="1"/>
        <s v="4690612012261" u="1"/>
        <s v="SQ0341-0002" u="1"/>
        <s v="4752075001975 SLH20-JCD-G9" u="1"/>
        <s v="8718696710142" u="1"/>
        <s v="94109" u="1"/>
        <s v="94209" u="1"/>
        <s v="4050300004259" u="1"/>
        <s v="94309" u="1"/>
        <s v="FHE 0002860 FHE" u="1"/>
        <s v="4607136943919" u="1"/>
        <s v="940454" u="1"/>
        <s v="46652 XF-E27-OCL-A65-P-12W-4000K-220V" u="1"/>
        <s v="SQ0341-0004" u="1"/>
        <s v="638600" u="1"/>
        <s v="FHE 0002861 FHE" u="1"/>
        <s v="CDFS15WE144100" u="1"/>
        <s v="25487" u="1"/>
        <s v="11497" u="1"/>
        <s v="8718696481868" u="1"/>
        <s v="FHE 0002862 FHE" u="1"/>
        <s v="11597" u="1"/>
        <s v="8718696515020" u="1"/>
        <s v="11697" u="1"/>
        <s v="71994" u="1"/>
        <s v="32433 1" u="1"/>
        <s v="9968042" u="1"/>
        <s v="18585035" u="1"/>
        <s v="5206138" u="1"/>
        <s v="C37-E14-7D C37-E14-7D" u="1"/>
        <s v="23217" u="1"/>
        <s v="8711500202338" u="1"/>
        <s v="DLP-0836" u="1"/>
        <s v="929676005701" u="1"/>
        <s v="9968048" u="1"/>
        <s v="556116 LED BULB" u="1"/>
        <s v="4895205006157" u="1"/>
        <s v="4630017711055" u="1"/>
        <s v="94119" u="1"/>
        <s v="94219" u="1"/>
        <s v="LD33216" u="1"/>
        <s v="556173" u="1"/>
        <s v="LD53216" u="1"/>
        <s v="1850190189516" u="1"/>
        <s v="S1-GX53-10-750" u="1"/>
        <s v="636700" u="1"/>
        <s v="PF-A60/12W/3K/E27 A60 116Х60" u="1"/>
        <s v="638700" u="1"/>
        <s v="639700" u="1"/>
        <s v="6925587262167" u="1"/>
        <s v="8J245-00001" u="1"/>
        <s v="КАТАЛОЖНЫЙ Н-Р 5725/VG1-S2GU5.3WARM7W-C" u="1"/>
        <s v="HI-PIN ECO 0023493" u="1"/>
        <s v="LED PREMIUM G45-8W-E27-N" u="1"/>
        <s v="SHL-JCD-35-230-GY6.35-CL" u="1"/>
        <s v="8718696687666" u="1"/>
        <s v="BL102" u="1"/>
        <s v="Б0033191" u="1"/>
        <s v="MINI CLASSIC LED 7W 6500K E27" u="1"/>
        <s v="8718696599983" u="1"/>
        <s v="4052899959415" u="1"/>
        <s v="4052899985223" u="1"/>
        <s v="462017(A60 P5 6W E27 2700K)" u="1"/>
        <s v="63225" u="1"/>
        <s v="4650074619545" u="1"/>
        <s v="928487100096" u="1"/>
        <s v="ВХ106" u="1"/>
        <s v="4690485094425" u="1"/>
        <s v="551273" u="1"/>
        <s v="17972990" u="1"/>
        <s v="4058075134812" u="1"/>
        <s v="94129" u="1"/>
        <s v="UL-00000727" u="1"/>
        <s v="BK-1.5 G4 DIAMOND" u="1"/>
        <s v="6930995911477" u="1"/>
        <s v="94329" u="1"/>
        <s v="SC A55-60W" u="1"/>
        <s v="8718291762386" u="1"/>
        <s v="636800" u="1"/>
        <s v="929001857587" u="1"/>
        <s v="10777" u="1"/>
        <s v="639800" u="1"/>
        <s v="J-100W 118MM" u="1"/>
        <s v="4607136942486" u="1"/>
        <s v="UL-00001554" u="1"/>
        <s v="J-300W 118MM" u="1"/>
        <s v="T7MD20ELC" u="1"/>
        <s v="J-500W 118MM" u="1"/>
        <s v="2855466" u="1"/>
        <s v="UL-00001555" u="1"/>
        <s v="32353 2" u="1"/>
        <s v="4052899971547" u="1"/>
        <s v="BL112" u="1"/>
        <s v="AC07521001K CLASSIC P" u="1"/>
        <s v="E27 C37 8W 2700К ЛИНЗА" u="1"/>
        <s v="4058075808171" u="1"/>
        <s v="63235" u="1"/>
        <s v="UL-00004079" u="1"/>
        <s v="AC07523001K CLASSIC P" u="1"/>
        <s v="UL-00002381" u="1"/>
        <s v="LEDG4562727" u="1"/>
        <s v="DLP-0837" u="1"/>
        <s v="6925587253745" u="1"/>
        <s v="AC07525001K CLASSIC P" u="1"/>
        <s v="4058075125704" u="1"/>
        <s v="AC07526001K CLASSIC P" u="1"/>
        <s v="04278" u="1"/>
        <s v="556187" u="1"/>
        <s v="AC07527001K CLASSIC P" u="1"/>
        <s v="8718696454916" u="1"/>
        <s v="94239" u="1"/>
        <s v="04578" u="1"/>
        <s v="207-141 MGW28A" u="1"/>
        <s v="10587" u="1"/>
        <s v="636900" u="1"/>
        <s v="10687" u="1"/>
        <s v="637900" u="1"/>
        <s v="6925587254285" u="1"/>
        <s v="871869672644000" u="1"/>
        <s v="639900" u="1"/>
        <s v="FHO 0002863 FHO" u="1"/>
        <s v="11602" u="1"/>
        <s v="11702" u="1"/>
        <s v="4052899956902" u="1"/>
        <s v="LKsmТ3SPC20wE2727" u="1"/>
        <s v="926110 LED CNT" u="1"/>
        <s v="4058075809000" u="1"/>
        <s v="LE SVD LED 10W 3K E14" u="1"/>
        <s v="02308" u="1"/>
        <s v="BL122" u="1"/>
        <s v="Б0033192" u="1"/>
        <s v="UL-00000690" u="1"/>
        <s v="NIFO LED 20W E27-WW-W" u="1"/>
        <s v="03048" u="1"/>
        <s v="926000004796 REFL 40W E14 230V NR50 30D FR 1CT/30 872790002215578" u="1"/>
        <s v="949119" u="1"/>
        <s v="542073" u="1"/>
        <s v="UL-00000691" u="1"/>
        <s v="8718696646038" u="1"/>
        <s v="1016727-00" u="1"/>
        <s v="UL-00000692" u="1"/>
        <s v="FHO 0002868 FHO" u="1"/>
        <s v="TAURAY" u="1"/>
        <s v="628600" u="1"/>
        <s v="4058075060258" u="1"/>
        <s v="LE010508-0026" u="1"/>
        <s v="UL-00000693" u="1"/>
        <s v="80059" u="1"/>
        <s v="70365100 LED1707X7" u="1"/>
        <s v="LB27G01" u="1"/>
        <s v="10597" u="1"/>
        <s v="4690601037046" u="1"/>
        <s v="1000W E40" u="1"/>
        <s v="UL-00000694" u="1"/>
        <s v="CB 230-5 (SMD) E14 3000-4000K" u="1"/>
        <s v="UL-00000696" u="1"/>
        <s v="M7MV50ELC" u="1"/>
        <s v="8718696816950" u="1"/>
        <s v="5555" u="1"/>
        <s v="4690485097334" u="1"/>
        <s v="18585027" u="1"/>
        <s v="YX-T80-12-GX53-3000K" u="1"/>
        <s v="949219" u="1"/>
        <s v="4751012162618 SL60-BT35-E14" u="1"/>
        <s v="DLP-0838" u="1"/>
        <s v="КАТАЛОЖНЫЙ Н-Р 7053/VG2-G45E27COLD7W" u="1"/>
        <s v="4627123501830" u="1"/>
        <s v="AQ002601" u="1"/>
        <s v="FAR000051" u="1"/>
        <s v="MRG-02 GU10 220V35W" u="1"/>
        <s v="628700" u="1"/>
        <s v="4897062859723" u="1"/>
        <s v="S.P.A. 5049560" u="1"/>
        <s v="94259" u="1"/>
        <s v="JC-35W4/EK BASIC" u="1"/>
        <s v="НЕТ СВЕДЕНИЙ 1000756 НЕТ СВЕДЕНИЙ" u="1"/>
        <s v="700W E40" u="1"/>
        <s v="057-141 ST64 4W, AMBER, 2200K, E27 BRASS, IC" u="1"/>
        <s v="4895205001985" u="1"/>
        <s v="PF-A60/12W/4K/E27 A60 116Х60" u="1"/>
        <s v="4630017711079" u="1"/>
        <s v="LED A60 12W 3000K" u="1"/>
        <s v="JCDRC 50W 230V GU10" u="1"/>
        <s v="LFL 230-18 W/ 640" u="1"/>
        <s v="11722" u="1"/>
        <s v="M7MW50ELC" u="1"/>
        <s v="4050300517896" u="1"/>
        <s v="556124" u="1"/>
        <s v="4050300518039" u="1"/>
        <s v="Б0033193" u="1"/>
        <s v="113021 LED A" u="1"/>
        <s v="MR16/C 12V50W" u="1"/>
        <s v="928073609231" u="1"/>
        <s v="115021 LED A" u="1"/>
        <s v="6930995911187" u="1"/>
        <s v="D7RD17ELC" u="1"/>
        <s v="117021 LED A" u="1"/>
        <s v="93029" u="1"/>
        <s v="5563133663602660000" u="1"/>
        <s v="929001377587" u="1"/>
        <s v="4058075812710" u="1"/>
        <s v="570672" u="1"/>
        <s v="929001812608" u="1"/>
        <s v="22827 LED A60 12W E27 4000K" u="1"/>
        <s v="32383 9" u="1"/>
        <s v="4650074619569" u="1"/>
        <s v="/MSD" u="1"/>
        <s v="4008321523600" u="1"/>
        <s v="242-K32-S 2FT KINO KF32 F40T12 SFC" u="1"/>
        <s v="8711500893505" u="1"/>
        <s v="94469" u="1"/>
        <s v="SA SHP-T 0020846" u="1"/>
        <s v="DLP-0671" u="1"/>
        <s v="4627107646281" u="1"/>
        <s v="E14 C37 8W 2700К ЛИНЗА" u="1"/>
        <s v="7365010 LED P" u="1"/>
        <s v="LE-MR16A-8/GU10/840 LE-MR16A" u="1"/>
        <s v="7365011 LED P" u="1"/>
        <s v="ДШ 230-40 Е27" u="1"/>
        <s v="МГЛ 230-70Вт/942" u="1"/>
        <s v="Б0033000" u="1"/>
        <s v="4058075105515" u="1"/>
        <s v="5562273663602660000" u="1"/>
        <s v="560372" u="1"/>
        <s v="Б0033030" u="1"/>
        <s v="F 0000091 F" u="1"/>
        <s v="93039" u="1"/>
        <s v="83374" u="1"/>
        <s v="8718696703113" u="1"/>
        <s v="ЛАМПОЧКА НАРОДНАЯ SQ0347-0063 НЛ-FSТ2-25 ВТ-4000 К-Е27 (54Х126 ММ), НАРОДНАЯ" u="1"/>
        <s v="94379" u="1"/>
        <s v="94479" u="1"/>
        <s v="4058075125728" u="1"/>
        <s v="6925587258337" u="1"/>
        <s v="4690612010915" u="1"/>
        <s v="JCDR-3538 JCDR-3538" u="1"/>
        <s v="SHL-J118-300-230-R7S" u="1"/>
        <s v="10398599 LED1727R3" u="1"/>
        <s v="11442" u="1"/>
        <s v="11542" u="1"/>
        <s v="UL-00003721" u="1"/>
        <s v="J-150W 118MM" u="1"/>
        <s v="UL-00003722" u="1"/>
        <s v="560724" u="1"/>
        <s v="UL-00003723" u="1"/>
        <s v="4052899323193" u="1"/>
        <s v="25S45GL7.5E27-P" u="1"/>
        <s v="Б0033194" u="1"/>
        <s v="17LED-C35-5W-230-3000K-E14-TG" u="1"/>
        <s v="UL-00003724" u="1"/>
        <s v="5999558317966" u="1"/>
        <s v="10714 J" u="1"/>
        <s v="DLP-0602" u="1"/>
        <s v="8718291691716" u="1"/>
        <s v="25Y45GL7.5E27-P" u="1"/>
        <s v="26S-K55-230" u="1"/>
        <s v="584471" u="1"/>
        <s v="4895205009462" u="1"/>
        <s v="E14 C37 8W 4200К МАТОВАЯ" u="1"/>
        <s v="4008321970855" u="1"/>
        <s v="04303" u="1"/>
        <s v="5206126" u="1"/>
        <s v="5206127" u="1"/>
        <s v="55006" u="1"/>
        <s v="E27 220В SMD 50ВТ &quot;UFO МЕТАЛЛ&quot; E27 220В SMD 50ВТ &quot;UFO МЕТАЛЛ&quot;" u="1"/>
        <s v="DLP-0672" u="1"/>
        <s v="927921086555" u="1"/>
        <s v="11552" u="1"/>
        <s v="G9 220-230V 25W" u="1"/>
        <s v="4008321545893" u="1"/>
        <s v="25SC10E27-P" u="1"/>
        <s v="556115 LED BULB" u="1"/>
        <s v="SHL-JCDR-35-230-GU5.3" u="1"/>
        <s v="11-01-002" u="1"/>
        <s v="4895205005723" u="1"/>
        <s v="25WC10E27-P" u="1"/>
        <s v="25YC10E27-P" u="1"/>
        <s v="556172" u="1"/>
        <s v="4650074613857" u="1"/>
        <s v="8718696816974" u="1"/>
        <s v="Б0033031" u="1"/>
        <s v="LED GX53 8W 220-240V 3000K MATTED COVER G.BOX" u="1"/>
        <s v="UL-00002860" u="1"/>
        <s v="GLDEN-GX53-7-230-GX53-2700" u="1"/>
        <s v="17972800" u="1"/>
        <s v="G9RV30ELC" u="1"/>
        <s v="8711500710406" u="1"/>
        <s v="4690612007601" u="1"/>
        <s v="MINI CLASSIC LED 7W 4200K E27" u="1"/>
        <s v="AC1030606ZS" u="1"/>
        <s v="4690601033703" u="1"/>
        <s v="4627123501854" u="1"/>
        <s v="8718696715444" u="1"/>
        <s v="FUMAGALLI H.LED.GU10 LED-CMD, GU10" u="1"/>
        <s v="542124" u="1"/>
        <s v="UL-00002862" u="1"/>
        <s v="102202110-D" u="1"/>
        <s v="6925587252311" u="1"/>
        <s v="LED BULB" u="1"/>
        <s v="102202210-D" u="1"/>
        <s v="4058075134232" u="1"/>
        <s v="UL-00002863" u="1"/>
        <s v="61325" u="1"/>
        <s v="CF35-E14-4W WARM WHITE EDISON CF35-E14-4W WARM WHITE EDISON BK-14W5CF30 EDISON" u="1"/>
        <s v="Б0033185" u="1"/>
        <s v="UL-00002865" u="1"/>
        <s v="Б0033195" u="1"/>
        <s v="4650074619651" u="1"/>
        <s v="UL-00002866" u="1"/>
        <s v="ЛОН 25W" u="1"/>
        <s v="LE-MR16A-8/GU10/827 LE-MR16A" u="1"/>
        <s v="UL-00002868" u="1"/>
        <s v="J-100W 78MM" u="1"/>
        <s v="928487200098" u="1"/>
        <s v="4058075036901" u="1"/>
        <s v="КАТАЛОЖНЫЙ НОМЕР 7023/VG10-G1E27WARM6W-F" u="1"/>
        <s v="928487300098" u="1"/>
        <s v="10432" u="1"/>
        <s v="940204" u="1"/>
        <s v="RCL19-9" u="1"/>
        <s v="LEDMR16527GU53" u="1"/>
        <s v="КАТАЛОЖНЫЙ НОМЕР 7027/VG10-CC1E14WARM6W-F" u="1"/>
        <s v="LED A60-8w-860-E27" u="1"/>
        <s v="C0027355" u="1"/>
        <s v="T5JV85ELC" u="1"/>
        <s v="61335" u="1"/>
        <s v="4690612000374" u="1"/>
        <s v="8711500893529" u="1"/>
        <s v="551624" u="1"/>
        <s v="551372" u="1"/>
        <s v="GX53 LED PC 5W 4200К" u="1"/>
        <s v="556186" u="1"/>
        <s v="T5QV85ELC" u="1"/>
        <s v="T5UV85ELC" u="1"/>
        <s v="4897062853035" u="1"/>
        <s v="824" u="1"/>
        <s v="4607177994994" u="1"/>
        <s v="JC-5W-12V-COB-827-G4" u="1"/>
        <s v="949753" u="1"/>
        <s v="LYNX-DE 0025922" u="1"/>
        <s v="4607136943049" u="1"/>
        <s v="25SMR16-220-3GU5.3-P" u="1"/>
        <s v="A60-10W-A-E27" u="1"/>
        <s v="T5CW85ELC" u="1"/>
        <s v="55036" u="1"/>
        <s v="25YMR16-220-3GU5.3-P" u="1"/>
        <s v="CG 230-5-1 (SMD) E27 3000-4000K" u="1"/>
        <s v="UL-00001064" u="1"/>
        <s v="FC 0001967" u="1"/>
        <s v="542072" u="1"/>
        <s v="T5JW85ELC" u="1"/>
        <s v="61345" u="1"/>
        <s v="UL-00001065" u="1"/>
        <s v="ECOF_LED9WA60E2745 A60" u="1"/>
        <s v="4690612010939" u="1"/>
        <s v="СDW LED D 6W 4200K E14" u="1"/>
        <s v="UL-00001066" u="1"/>
        <s v="4008321683021" u="1"/>
        <s v="B10502" u="1"/>
        <s v="T5QW85ELC" u="1"/>
        <s v="Б0033186" u="1"/>
        <s v="UL-00001067" u="1"/>
        <s v="Б0033196" u="1"/>
        <s v="T5UW85ELC" u="1"/>
        <s v="4690612001517" u="1"/>
        <s v="926000007057 P45 40W 230V E14 FR.1CT/10X10F 872790002088550" u="1"/>
        <s v="SL-LED-PR-CN-7W/4000/E14 SL-LED-PR-CN-7W/4000/E14" u="1"/>
        <s v="1007810" u="1"/>
        <s v="434736 LAMP 36W-AURA/865 ULTIMATE SIGNETTE D TYPE A L1200" u="1"/>
        <s v="STAN 60W E14 230V B35 CL 1CT/5X10F " u="1"/>
        <s v="НЕТ СВЕДЕНИЙ 560662 НЕТ СВЕДЕНИЙ" u="1"/>
        <s v="94104" u="1"/>
        <s v="НЕТ СВЕДЕНИЙ 560672 НЕТ СВЕДЕНИЙ" u="1"/>
        <s v="94204" u="1"/>
        <s v="94304" u="1"/>
        <s v="NTL-T8-18-6.5K-G13" u="1"/>
        <s v="4058075024991" u="1"/>
        <s v="LC-GLS-18/E27/840 LC-GLS" u="1"/>
        <s v="11292" u="1"/>
        <s v="25482" u="1"/>
        <s v="1007816" u="1"/>
        <s v="C35-6W-E14" u="1"/>
        <s v="НЕТ СВЕДЕНИЙ 570672 НЕТ СВЕДЕНИЙ" u="1"/>
        <s v="LYNX-DE 0025927" u="1"/>
        <s v="4895205001008" u="1"/>
        <s v="ОСУСВУЕ ОСУСВУЕ Б 230-75-1" u="1"/>
        <s v="11492" u="1"/>
        <s v="1007817" u="1"/>
        <s v="61355" u="1"/>
        <s v="E27 8W" u="1"/>
        <s v="11692" u="1"/>
        <s v="1007818" u="1"/>
        <s v="4690601036926" u="1"/>
        <s v="НЕТ СВЕДЕНИЙ 560603 НЕТ СВЕДЕНИЙ" u="1"/>
        <s v="НЕТ СВЕДЕНИЙ 560613 НЕТ СВЕДЕНИЙ" u="1"/>
        <s v="C0027376" u="1"/>
        <s v="01658" u="1"/>
        <s v="929001220702" u="1"/>
        <s v="4690612012308" u="1"/>
        <s v="S.P.A. 5105710" u="1"/>
        <s v="25WHP40E27/40" u="1"/>
        <s v="4607136944961" u="1"/>
        <s v="FUMAGALLI H.LED.FIL.4K LED-FIL, E27" u="1"/>
        <s v="LE CK1 LED 8W 6K NT E14" u="1"/>
        <s v="YX-T80-12-GX53-4000K" u="1"/>
        <s v="23212" u="1"/>
        <s v="LkecLED10.5wCNE2730" u="1"/>
        <s v="MINI CLASSIC LED 7W 3300K E27" u="1"/>
        <s v="4897062859457" u="1"/>
        <s v="8718696816998" u="1"/>
        <s v="611 MODEL" u="1"/>
        <s v="НЕТ СВЕДЕНИЙ 560664 НЕТ СВЕДЕНИЙ" u="1"/>
        <s v="94114" u="1"/>
        <s v="612 MODEL" u="1"/>
        <s v="40026" u="1"/>
        <s v="94214" u="1"/>
        <s v="94314" u="1"/>
        <s v="556123" u="1"/>
        <s v="616 MODEL" u="1"/>
        <s v="CLASSIC F 6W 3300K E27" u="1"/>
        <s v="10762" u="1"/>
        <s v="617 MODEL" u="1"/>
        <s v="8718696541272" u="1"/>
        <s v="542086" u="1"/>
        <s v="618 MODEL" u="1"/>
        <s v="113020 LED A" u="1"/>
        <s v="4751012163684 SLH42-P45-E14" u="1"/>
        <s v="619 MODEL" u="1"/>
        <s v="22822 LED MR16 6W GU5.3 4000K 220V" u="1"/>
        <s v="17972842" u="1"/>
        <s v="115020 LED A" u="1"/>
        <s v="4690601027818" u="1"/>
        <s v="RL-P60 6,5W/840 230V E14 10X1 AC07528001K" u="1"/>
        <s v="929001811107" u="1"/>
        <s v="117020 LED A" u="1"/>
        <s v="25792" u="1"/>
        <s v="4058075815957" u="1"/>
        <s v="4690601033727" u="1"/>
        <s v="CLASSIC F 8W 3300K E27" u="1"/>
        <s v="8718696818053" u="1"/>
        <s v="4680287551677" u="1"/>
        <s v="6925587252335" u="1"/>
        <s v="5563123663602670000" u="1"/>
        <s v="SBL-C37CAN-8_5-30K-E14" u="1"/>
        <s v="Б0033197" u="1"/>
        <s v="J117" u="1"/>
        <s v="23222" u="1"/>
        <s v="/156N" u="1"/>
        <s v="926000000885" u="1"/>
        <s v="4050300615936" u="1"/>
        <s v="4050300517919" u="1"/>
        <s v="929001171208" u="1"/>
        <s v="LED GX53 8W 220-240V 4500K MATTED COVER G.BOX" u="1"/>
        <s v="4650074619675" u="1"/>
        <s v="4052899950924" u="1"/>
        <s v="ECO_LED5WJCDRC30_FR" u="1"/>
        <s v="204011 LED CN" u="1"/>
        <s v="94224" u="1"/>
        <s v="TR4V50ELC" u="1"/>
        <s v="FUMAGALLI H.LED.G53 H.LED" u="1"/>
        <s v="88515" u="1"/>
        <s v="556223" u="1"/>
        <s v="102502110-S" u="1"/>
        <s v="TK7V92ELY" u="1"/>
        <s v="SA SHP-T 0020847" u="1"/>
        <s v="556248(3663602667384)" u="1"/>
        <s v="102502110-T" u="1"/>
        <s v="LED OPTI G45-10W-E27-N" u="1"/>
        <s v="1000940" u="1"/>
        <s v="936021 LED P" u="1"/>
        <s v="OLL-A60-18-230-4K-E27" u="1"/>
        <s v="1000941" u="1"/>
        <s v="4050300816852" u="1"/>
        <s v="LED MR16" u="1"/>
        <s v="GLDEN-R50-7-230-E14-6500" u="1"/>
        <s v="1000942" u="1"/>
        <s v="5W-RT" u="1"/>
        <s v="4052899141742" u="1"/>
        <s v="SL-LED-PR-MR16-7W/4000/GU5.3-SET SL-LED-PR-MR16-7W/4000/GU5.3-SET" u="1"/>
        <s v="Б0033004" u="1"/>
        <s v="4627107646304" u="1"/>
        <s v="4058075813298" u="1"/>
        <s v="4607136943131" u="1"/>
        <s v="4058075813670" u="1"/>
        <s v="10720 JC" u="1"/>
        <s v="1000854978" u="1"/>
        <s v="556109(3663602670346)" u="1"/>
        <s v="692059027777100" u="1"/>
        <s v="GLDEN-MR16-7-230-GU5.3-4500" u="1"/>
        <s v="J-150W 78MM" u="1"/>
        <s v="94134" u="1"/>
        <s v="RSD9053S/RST9053S" u="1"/>
        <s v="80044" u="1"/>
        <s v="94234" u="1"/>
        <s v="TR4W50ELC" u="1"/>
        <s v="FAR000004" u="1"/>
        <s v="94334" u="1"/>
        <s v="10582" u="1"/>
        <s v="TK7W92ELY" u="1"/>
        <s v="929001229108" u="1"/>
        <s v="CG 230-7-1 (SMD) E27 3000-4000K" u="1"/>
        <s v="940452" u="1"/>
        <s v="61285" u="1"/>
        <s v="BT-PAL4DWE27B" u="1"/>
        <s v="LkecLED10.5wCNE2745" u="1"/>
        <s v="61485" u="1"/>
        <s v="02003" u="1"/>
        <s v="47680 XF-E27-A65-22W-4000K-230V" u="1"/>
        <s v="02103" u="1"/>
        <s v="4680287544310" u="1"/>
        <s v="42201" u="1"/>
        <s v="RL-B60 6,5W/840 230V E14 10X1 RU RDIUM AC07524001K" u="1"/>
        <s v="551872" u="1"/>
        <s v="Б0033188" u="1"/>
        <s v="4050300008127" u="1"/>
        <s v="Б0033198" u="1"/>
        <s v="НЕТ СВЕДЕНИЙ 560402 НЕТ СВЕДЕНИЙ" u="1"/>
        <s v="НЕТ СВЕДЕНИЙ 560412 НЕТ СВЕДЕНИЙ" u="1"/>
        <s v="LE CK1 LED 8W 6K NT E27" u="1"/>
        <s v="UL-00001370" u="1"/>
        <s v="ECO_LED5WGL45E2745" u="1"/>
        <s v="927920086555" u="1"/>
        <s v="G4PV80ELC" u="1"/>
        <s v="UL-00001371" u="1"/>
        <s v="/E22113" u="1"/>
        <s v="GLDEN-G45F-10-230-E14-2700" u="1"/>
        <s v="4607136943759" u="1"/>
        <s v="G4SV80ELC" u="1"/>
        <s v="НЕТ СВЕДЕНИЙ 551872 НЕТ СВЕДЕНИЙ" u="1"/>
        <s v="UL-00001372" u="1"/>
        <s v="НЕТ СВЕДЕНИЙ 551882 НЕТ СВЕДЕНИЙ" u="1"/>
        <s v="94244" u="1"/>
        <s v="ECO_LED7WGL45E2765" u="1"/>
        <s v="4751012165114 SLH30-A55-E27" u="1"/>
        <s v="JC-20W4/EK BASIC" u="1"/>
        <s v="UL-00001373" u="1"/>
        <s v="10792" u="1"/>
        <s v="55086" u="1"/>
        <s v="556171" u="1"/>
        <s v="E27 220В SMD 18ВТ &quot;UFO СЕРЕБРО&quot; E27 220В SMD 18ВТ &quot;UFO СЕРЕБРО&quot;" u="1"/>
        <s v="UL-00001374" u="1"/>
        <s v="158802006" u="1"/>
        <s v="C0027358" u="1"/>
        <s v="DLP-0696" u="1"/>
        <s v="4058075055391" u="1"/>
        <s v="FUMAGALLI H.LED.FIL.3K LED-FIL, E27" u="1"/>
        <s v="AC040920155 CLASSIC A" u="1"/>
        <s v="4751012165138 SLH30-B35-E27" u="1"/>
        <s v="6950304202119" u="1"/>
        <s v="AC040940155 CLASSIC A" u="1"/>
        <s v="Б0033005" u="1"/>
        <s v="C7TV50ELC" u="1"/>
        <s v="60365092 LED1706X11" u="1"/>
        <s v="AC040960155 CLASSIC A" u="1"/>
        <s v="600 MODEL" u="1"/>
        <s v="Б0033025" u="1"/>
        <s v="73215" u="1"/>
        <s v="AC040980155 CLASSIC A" u="1"/>
        <s v="CLASSIC F 6W 3300K E14" u="1"/>
        <s v="T5-21W 2700K/82" u="1"/>
        <s v="G4PW80ELC" u="1"/>
        <s v="LB14CA02" u="1"/>
        <s v="94054" u="1"/>
        <s v="S.P.A. 5036403" u="1"/>
        <s v="GX53 LED AL 12W 6500K" u="1"/>
        <s v="FAR000014" u="1"/>
        <s v="8718696686966" u="1"/>
        <s v="921501644214" u="1"/>
        <s v="102802110-S" u="1"/>
        <s v="UL-00004063" u="1"/>
        <s v="8718696687109" u="1"/>
        <s v="102802210-S" u="1"/>
        <s v="UL-00004064" u="1"/>
        <s v="F 0000644 F" u="1"/>
        <s v="4630032970482" u="1"/>
        <s v="929001857487" u="1"/>
        <s v="F 0001484 F" u="1"/>
        <s v="C7TW50ELC" u="1"/>
        <s v="SBL-C37CAN-9_5-30K-E14" u="1"/>
        <s v="8718696818077" u="1"/>
        <s v="309870" u="1"/>
        <s v="SLB-LED-A-E14" u="1"/>
        <s v="4690612013930" u="1"/>
        <s v="RADRA N/A" u="1"/>
        <s v="73225" u="1"/>
        <s v="ECO_LED7WCNE1430" u="1"/>
        <s v="S.P.A. 3221110" u="1"/>
        <s v="855515" u="1"/>
        <s v="UL-00002372" u="1"/>
        <s v="94264" u="1"/>
        <s v="601-612" u="1"/>
        <s v="551371" u="1"/>
        <s v="556185" u="1"/>
        <s v="4650074619699" u="1"/>
        <s v="F 0000042" u="1"/>
        <s v="UL-00002374" u="1"/>
        <s v="LED OPTI R50-6W-E14-W" u="1"/>
        <s v="4627136274561" u="1"/>
        <s v="K7GD70ELC" u="1"/>
        <s v="4670004713044" u="1"/>
        <s v="8718696674345" u="1"/>
        <s v="T5-8W 2700K/65" u="1"/>
        <s v="C0027369" u="1"/>
        <s v="6925587257613" u="1"/>
        <s v="4752075003405 SLH30-R63-E27" u="1"/>
        <s v="RLMR1635 4W/840 230V WFLGU5.310X1 AC07530001H" u="1"/>
        <s v="UL-00002376" u="1"/>
        <s v="542121 LED B35 E27 250LM 2700K 15KH PK1 3663602837213" u="1"/>
        <s v="7982" u="1"/>
        <s v="Б0033006" u="1"/>
        <s v="CDW LED D 6W 3300K E14" u="1"/>
        <s v="CRD-HP150W ECO150WHWLEDE4065" u="1"/>
        <s v="RLMR1675 6W/830 230V WFLGU5.310X1 AC07533001H" u="1"/>
        <s v="53236" u="1"/>
        <s v="73235" u="1"/>
        <s v="949117" u="1"/>
        <s v="ECO_LED5WJCDRC30_FR JCDR" u="1"/>
        <s v="4627107646328" u="1"/>
        <s v="JCG635-35 JCG635-35" u="1"/>
        <s v="553099" u="1"/>
        <s v="4607136943155" u="1"/>
        <s v="94074" u="1"/>
        <s v="SQ0332-0035 SQ0332-0035" u="1"/>
        <s v="CDFS15WE274100" u="1"/>
        <s v="SQ0355-0027 ЛЛ-18ВТ/640, T8/G13, 4000 К (Т8)" u="1"/>
        <s v="8718696484906" u="1"/>
        <s v="1324444" u="1"/>
        <s v="6925587248505" u="1"/>
        <s v="G45-E27-7L G45-E27-7L" u="1"/>
        <s v="GLS-2835-60-4.8-12-IP20-PRO-3" u="1"/>
        <s v="GLDEN-CF-8-230-E27-4500" u="1"/>
        <s v="4605645003346" u="1"/>
        <s v="2857446" u="1"/>
        <s v="560422" u="1"/>
        <s v="4680287544334" u="1"/>
        <s v="НЕТ СВЕДЕНИЙ 551642 НЕТ СВЕДЕНИЙ" u="1"/>
        <s v="5005747" u="1"/>
        <s v="НЕТ СВЕДЕНИЙ 551652 НЕТ СВЕДЕНИЙ" u="1"/>
        <s v="ECO_LED7WGL45E2745" u="1"/>
        <s v="949217" u="1"/>
        <s v="LED5.5WJCDRC30" u="1"/>
        <s v="UL-00000689" u="1"/>
        <s v="556199" u="1"/>
        <s v="1007809" u="1"/>
        <s v="GX53 LED PC 8W 6500K" u="1"/>
        <s v="556101(3663602668244)" u="1"/>
        <s v="556105(3663602668350) ЕД.ИЗМЕРЕНИЯ НАБОР" u="1"/>
        <s v="TOLEDO 0027987" u="1"/>
        <s v="4895205000971" u="1"/>
        <s v="25WHP30E27/40" u="1"/>
        <s v="SQ0332-0036 SQ0332-0036" u="1"/>
        <s v="SL-LED-PL-3.5W/3000/G9-SET SL-LED-PL-3.5W/3000/G9-SET" u="1"/>
        <s v="8718696816790" u="1"/>
        <s v="FUMAGALLI H2.LED.HIP.4K H.LED.HIP" u="1"/>
        <s v="636800 GLDEN-WA60-11-230-E27-4500" u="1"/>
        <s v="02153" u="1"/>
        <s v="02253" u="1"/>
        <s v="T7MV20ELC" u="1"/>
        <s v="T7PV20ELC" u="1"/>
        <s v="6930995910173" u="1"/>
        <s v="22827 LEDA 60 12W E27 4000K" u="1"/>
        <s v="556122" u="1"/>
        <s v="Б0033007" u="1"/>
        <s v="НЕТ СВЕДЕНИЙ 551644 НЕТ СВЕДЕНИЙ" u="1"/>
        <s v="GX53 LED AL 12W 4200K" u="1"/>
        <s v="КАТАЛОЖНЫЙ Н-Р 7054/VG2-G45E14WARM7W" u="1"/>
        <s v="SUPERIA CMI-T 0020305" u="1"/>
        <s v="LED6.5WJCDRC30" u="1"/>
        <s v="4607136941182" u="1"/>
        <s v="4690485097488" u="1"/>
        <s v="94094" u="1"/>
        <s v="94294" u="1"/>
        <s v="929001812508" u="1"/>
        <s v="LSCLB60 6,5W/840 230VFR E14 10X1 RU AC07598001K" u="1"/>
        <s v="94494" u="1"/>
        <s v="55011" u="1"/>
        <s v="5563113663602670000" u="1"/>
        <s v="NUPI FILLED 4W E27-WW" u="1"/>
        <s v="SQ0332-0037 SQ0332-0037" u="1"/>
        <s v="4680043140091" u="1"/>
        <s v="DLP-0481" u="1"/>
        <s v="02063" u="1"/>
        <s v="T7MW20ELC" u="1"/>
        <s v="ECO_LED7WA60E2745" u="1"/>
        <s v="T7PW20ELC" u="1"/>
        <s v="PLED" u="1"/>
        <s v="SHL-JD9-40-230-G9-CL" u="1"/>
        <s v="4607136942011" u="1"/>
        <s v="SBL-C37CAN-8_5-40K-E14" u="1"/>
        <s v="207010 LED CN" u="1"/>
        <s v="4052899970557" u="1"/>
        <s v="BL108" u="1"/>
        <s v="32449 2" u="1"/>
        <s v="GLDEN-G125S-10-230-E27-2700" u="1"/>
        <s v="FC 0001961 FC" u="1"/>
        <s v="5562253663602660000" u="1"/>
        <s v="4260342053690" u="1"/>
        <s v="936020 LED P" u="1"/>
        <s v="FUMAGALLI H.LED.FIL.4K H.LED.FIL" u="1"/>
        <s v="8711500175359" u="1"/>
        <s v="GLDEN-R50-7-230-E14-4500" u="1"/>
        <s v="SA SHP-T 0020838" u="1"/>
        <s v="LEDGLSE27 7W40 " u="1"/>
        <s v="C37-E14-7L C37-E14-7L" u="1"/>
        <s v="LED-A60 standard 10ВТ Е27 3000К" u="1"/>
        <s v="JCDR 3W G5.3 220V 120° 3300K" u="1"/>
        <s v="13W-C" u="1"/>
        <s v="S.P.A. 3221350" u="1"/>
        <s v="SA SHP-T 0020848" u="1"/>
        <s v="929001209007" u="1"/>
        <s v="61330" u="1"/>
        <s v="BK-27W5G45 EDISON" u="1"/>
        <s v="SQ0332-0038 SQ0332-0038" u="1"/>
        <s v="1000939" u="1"/>
        <s v="4751012160072 SL40-A55-E27" u="1"/>
        <s v="НЕТ СВЕДЕНИЙ 551400 НЕТ СВЕДЕНИЙ" u="1"/>
        <s v="AQ002629 LAMP 7.5W CRI90" u="1"/>
        <s v="5561393663602660000" u="1"/>
        <s v="840/827/865/965/827" u="1"/>
        <s v="560722" u="1"/>
        <s v="JR00150" u="1"/>
        <s v="S.P.A. 3221639" u="1"/>
        <s v="CAPS 0022242" u="1"/>
        <s v="6925587248215" u="1"/>
        <s v="25S45GLFT5E27" u="1"/>
        <s v="SQ0355-0030 ЛЛ-36ВТ/640, T8/G13, 4000 К (Т8)" u="1"/>
        <s v="ST64" u="1"/>
        <s v="FAR000044" u="1"/>
        <s v="НЕТ СВЕДЕНИЙ 550082 НЕТ СВЕДЕНИЙ" u="1"/>
        <s v="LYNX-DE SUPERIA 0025923 LYNX-DE SUPERIA" u="1"/>
        <s v="НЕТ СВЕДЕНИЙ 550092 НЕТ СВЕДЕНИЙ" u="1"/>
        <s v="25Y45GLFT5E27" u="1"/>
        <s v="55031" u="1"/>
        <s v="4607136943179" u="1"/>
        <s v="6934665086441" u="1"/>
        <s v="8718696661291" u="1"/>
        <s v="VG1-S2GU5.3WARM7W-C" u="1"/>
        <s v="71305" u="1"/>
        <s v="4058075024410" u="1"/>
        <s v="НЕТ СВЕДЕНИЙ 551412 НЕТ СВЕДЕНИЙ" u="1"/>
        <s v="8718696763278" u="1"/>
        <s v="LEDR7S ." u="1"/>
        <s v="86335" u="1"/>
        <s v="HSI-T 0020595" u="1"/>
        <s v="E27 А60 16W 4200К" u="1"/>
        <s v="НЕТ СВЕДЕНИЙ 550073 НЕТ СВЕДЕНИЙ" u="1"/>
        <s v="556113 LED BULB" u="1"/>
        <s v="RLMR1650 5W/830 230V WFLGU5.310X1 AC07531001H" u="1"/>
        <s v="556170" u="1"/>
        <s v="D7RV17ELC" u="1"/>
        <s v="928482400092" u="1"/>
        <s v="ECO_LED9WGL45E2745" u="1"/>
        <s v="CLASSIC FD 6W 3300K E27" u="1"/>
        <s v="YX-CD1-5-E14-3000K" u="1"/>
        <s v="928482500092" u="1"/>
        <s v="4650074613383" u="1"/>
        <s v="4058075818972" u="1"/>
        <s v="LED 5.5W CW E1430" u="1"/>
        <s v="SA LYNX-S 0025889" u="1"/>
        <s v="S.P.A. 3221041" u="1"/>
        <s v="CDFS15WE142700" u="1"/>
        <s v="LED-A60 standard 10ВТ Е27 4000К" u="1"/>
        <s v="LED-A60 standard 14ВТ Е27 3000К" u="1"/>
        <s v="8718696710005" u="1"/>
        <s v="61250" u="1"/>
        <s v="542122" u="1"/>
        <s v="LE-CD-6/E27/827 LE-CD" u="1"/>
        <s v="LE010512-0009" u="1"/>
        <s v="LED A60 8W 3000K" u="1"/>
        <s v="11418" u="1"/>
        <s v="ECO_LED7WJCDRC30 FROZEN" u="1"/>
        <s v="PL-S 13W/840/2P" u="1"/>
        <s v="4607143129023" u="1"/>
        <s v="B11580 - G45" u="1"/>
        <s v="86345" u="1"/>
        <s v="GLS-2835-60-4.8-12-IP65-PRO-3" u="1"/>
        <s v="86545" u="1"/>
        <s v="4751012166258 SLH42-BT35-E14 M" u="1"/>
        <s v="4058075055414" u="1"/>
        <s v="12658" u="1"/>
        <s v="8718696515280" u="1"/>
        <s v="Б0033029" u="1"/>
        <s v="D7RW17ELC" u="1"/>
        <s v="YX-T80-15-GX53-3000K" u="1"/>
        <s v="13298" u="1"/>
        <s v="4690612007069" u="1"/>
        <s v="LED A60 220V/6W E27" u="1"/>
        <s v="47185 XF-E27-A65-P-12W-4000K-12V" u="1"/>
        <s v="LED-CW35-6W/WW/E14/CL GLA01TR " u="1"/>
        <s v="057-066 LED G95 STARRY 1,5W E27 220V 2700K CLEAR" u="1"/>
        <s v="40221" u="1"/>
        <s v="4627128371452" u="1"/>
        <s v="2855435" u="1"/>
        <s v="8J242" u="1"/>
        <s v="940202" u="1"/>
        <s v="ICL250W/850" u="1"/>
        <s v="LE-MR16A-4/GU5.3/827 LE-MR16A" u="1"/>
        <s v="E 11W SPC E14 4000K" u="1"/>
        <s v="22803 LED A60 8W E27 3000K" u="1"/>
        <s v="4260407044557" u="1"/>
        <s v="MR16/C 12V35W" u="1"/>
        <s v="25818" u="1"/>
        <s v="ECOL18WA60230VE2745 ECOL18WA60230VE2745" u="1"/>
        <s v="4630032970505" u="1"/>
        <s v="ECO_LED9WA60E2745" u="1"/>
        <s v="556184" u="1"/>
        <s v="SBL-C37CAN-9_5-40K-E14" u="1"/>
        <s v="8718696687529" u="1"/>
        <s v="FUMAGALLI H.LED.FIL.3K H.LED.FIL" u="1"/>
        <s v="8711500181350" u="1"/>
        <s v="928074209228" u="1"/>
        <s v="G9 LED 3W 220V 3300K" u="1"/>
        <s v="40031" u="1"/>
        <s v="8718696688069" u="1"/>
        <s v="LED-A60 standard 14ВТ Е27 4000К" u="1"/>
        <s v="LSCLP60 6,5W/830 230VFR E27 10X1 RU AC07605001K" u="1"/>
        <s v="949751" u="1"/>
        <s v="4627107646120" u="1"/>
        <s v="4052899961159" u="1"/>
        <s v="F 0000082" u="1"/>
        <s v="SHL-JCDRC-50-230-GU10" u="1"/>
        <s v="61470" u="1"/>
        <s v="LED-A60-13W-E27-4K" u="1"/>
        <s v="LksmHWLED100WE2765" u="1"/>
        <s v="107809104" u="1"/>
        <s v="FC 0001966" u="1"/>
        <s v="25628" u="1"/>
        <s v="553098" u="1"/>
        <s v="107809204" u="1"/>
        <s v="4690612004556" u="1"/>
        <s v="1001190185" u="1"/>
        <s v="LLE-MR16-7-230-65-GU5" u="1"/>
        <s v="113510 HLM" u="1"/>
        <s v="17972691" u="1"/>
        <s v="4058075037595" u="1"/>
        <s v="JTS0507979/8.2W" u="1"/>
        <s v="8718291163008" u="1"/>
        <s v="PROFLED" u="1"/>
        <s v="S.P.A. 3221207" u="1"/>
        <s v="DL18200" u="1"/>
        <s v="23217A" u="1"/>
        <s v="8711500264664" u="1"/>
        <s v="Lksm_LED7WG9C3000PC" u="1"/>
        <s v="TF4V40ELC" u="1"/>
        <s v="61280" u="1"/>
        <s v="НЕТ СВЕДЕНИЙ 551252 НЕТ СВЕДЕНИЙ" u="1"/>
        <s v="61480" u="1"/>
        <s v="TF7V40ELC" u="1"/>
        <s v="25538" u="1"/>
        <s v="686300 GLDEN-MR16-10-230-GU5.3-4500" u="1"/>
        <s v="556198" u="1"/>
        <s v="LE-GX-7/GX53/827 LE-GX" u="1"/>
        <s v="4052899430785" u="1"/>
        <s v="S.P.A. 3221095" u="1"/>
        <s v="SA LYNX-S 0025887" u="1"/>
        <s v="17LED-C35-5W-230-3000K-E14-WG" u="1"/>
        <s v="НЕТ СВЕДЕНИЙ 551253 НЕТ СВЕДЕНИЙ" u="1"/>
        <s v="1831135WA 1831135WA" u="1"/>
        <s v="НЕТ СВЕДЕНИЙ 551273 НЕТ СВЕДЕНИЙ" u="1"/>
        <s v="НЕТ СВЕДЕНИЙ 551283 НЕТ СВЕДЕНИЙ" u="1"/>
        <s v="C4TV50ELC" u="1"/>
        <s v="ECO_LED5WJCDRC45_FROZEN" u="1"/>
        <s v="23227A" u="1"/>
        <s v="LE010512-0005" u="1"/>
        <s v="10218" u="1"/>
        <s v="70215" u="1"/>
        <s v="55081" u="1"/>
        <s v="556121" u="1"/>
        <s v="01093" u="1"/>
        <s v="4058075819139" u="1"/>
        <s v="10618" u="1"/>
        <s v="TF4W40ELC" u="1"/>
        <s v="4058075024748" u="1"/>
        <s v="UL-00000196" u="1"/>
        <s v="61490" u="1"/>
        <s v="971715" u="1"/>
        <s v="541270" u="1"/>
        <s v="929001811007" u="1"/>
        <s v="LSCLB60 6,5W/830 230VFR E27 10X1 AC07601001K" u="1"/>
        <s v="B15585-G60" u="1"/>
        <s v="926000007317" u="1"/>
        <s v="4670004719572" u="1"/>
        <s v="5563103663602660000" u="1"/>
        <s v="SO220" u="1"/>
        <s v="926000005878 P45 60W 230V E27 CL.1CT/10X10F 926000005878" u="1"/>
        <s v="949502" u="1"/>
        <s v="71855" u="1"/>
        <s v="40363230 LED1722R8" u="1"/>
        <s v="8718696816813" u="1"/>
        <s v="71955" u="1"/>
        <s v="17972682" u="1"/>
        <s v="4058075811430" u="1"/>
        <s v="4008321581419" u="1"/>
        <s v="8718696822722" u="1"/>
        <s v="UL-00000199" u="1"/>
        <s v="33112" u="1"/>
        <s v="E 30W SPC E27 4000K 8Y" u="1"/>
        <s v="4627097294172" u="1"/>
        <s v="4630017711000" u="1"/>
        <s v="LUMILUX T8 НЕТ L58W/835" u="1"/>
        <s v="5014107" u="1"/>
        <s v="17972746" u="1"/>
        <s v="4627136273151" u="1"/>
        <s v="8718291662945" u="1"/>
        <s v="C4TW50ELC" u="1"/>
        <s v="88440" u="1"/>
        <s v="638100 GLDEN-CF-7-230-E14-6500" u="1"/>
        <s v="4751012162625 SL15-RF25-E14" u="1"/>
        <s v="70225" u="1"/>
        <s v="55091" u="1"/>
        <s v="E27 10W E27 10W" u="1"/>
        <s v="921502044219" u="1"/>
        <s v="&quot;FOCUS&quot;" u="1"/>
        <s v="921501544237" u="1"/>
        <s v="5562243663602660000" u="1"/>
        <s v="RL-B60 6,5W/830 230V E14 10X1 AC07523001K" u="1"/>
        <s v="25458" u="1"/>
        <s v="71265" u="1"/>
        <s v="71365" u="1"/>
        <s v="25758" u="1"/>
        <s v="GLDEN-R50-7-230-E14-2700" u="1"/>
        <s v="4680043140114" u="1"/>
        <s v="K4GD70ELC" u="1"/>
        <s v="33122" u="1"/>
        <s v="Lksm_LED5wCNE1445" u="1"/>
        <s v="T5DD80ELC" u="1"/>
        <s v="JTS0507982/3W/IC" u="1"/>
        <s v="4058075056664" u="1"/>
        <s v="S1-GX53-7-560" u="1"/>
        <s v="Б0029042" u="1"/>
        <s v="4058075134782" u="1"/>
        <s v="PF-C37/7W/3K/E14 C37 106Х37" u="1"/>
        <s v="/E1426567" u="1"/>
        <s v="VG9-K1G9WARM4W" u="1"/>
        <s v="105102116" u="1"/>
        <s v="PF-C37/7W/4K/E14 C37 106Х37" u="1"/>
        <s v="70235" u="1"/>
        <s v="T5MD80ELC" u="1"/>
        <s v="105102216" u="1"/>
        <s v="5561383663602660000" u="1"/>
        <s v="188368" u="1"/>
        <s v="940264" u="1"/>
        <s v="SA SHP-T 0020849" u="1"/>
        <s v="850828" u="1"/>
        <s v="Lksm_LEDSD7wCNE1430" u="1"/>
        <s v="4751012163646 SL60-P45-E27" u="1"/>
        <s v="1002584" u="1"/>
        <s v="1038937" u="1"/>
        <s v="11378" u="1"/>
        <s v="4627107646144" u="1"/>
        <s v="1002585" u="1"/>
        <s v="CDFS11WE144100" u="1"/>
        <s v="1002586" u="1"/>
        <s v="1002587" u="1"/>
        <s v="4690612014517" u="1"/>
        <s v="TOLEDO VINTAGE G95 0027984 TOLEDO VINTAGE G95" u="1"/>
        <s v="ГЛН ДС 42ВТ Е27" u="1"/>
        <s v="Лампа ESS LED Lustre 6.5-60Вт E27 827 P48 ND FR Philips 929001811707 / 871869676341400" u="1"/>
        <s v="LEDR5071441" u="1"/>
        <s v="N/A" u="1"/>
        <s v="42LED-С35-7W-230-3000K-E27" u="1"/>
        <s v="42LED-С35-7W-230-4000K-E27" u="1"/>
        <s v="LAMP BA9S LED RED" u="1"/>
        <s v="BХ106" u="1"/>
        <s v="649987" u="1"/>
        <s v="548021" u="1"/>
        <s v="88560" u="1"/>
        <s v="TE4V40ELC" u="1"/>
        <s v="4627136279573" u="1"/>
        <s v="4607136943285" u="1"/>
        <s v="LED-C35-6W/WW/E14/CL GLA01TR " u="1"/>
        <s v="8727900928778" u="1"/>
        <s v="556112 LED BULB" u="1"/>
        <s v="46645 XF-E27-OCL-A65-P-12W-3000K-220V" u="1"/>
        <s v="25478" u="1"/>
        <s v="928481500092" u="1"/>
        <s v="ЛАМПОЧКА НАРОДНАЯ SQ0347-0011 НЛ-FSТ2-20 ВТ-4000 К-Е27 (48Х115 ММ)" u="1"/>
        <s v="SA LYNX-S 0025885" u="1"/>
        <s v="6925587254544" u="1"/>
        <s v="J117-300W" u="1"/>
        <s v="S.P.A. 3221101" u="1"/>
        <s v="Z7NV17ELC" u="1"/>
        <s v="556149" u="1"/>
        <s v="TE4W40ELC" u="1"/>
        <s v="4895041427567" u="1"/>
        <s v="4752075003436 SLH25E-GU10" u="1"/>
        <s v="8718696578513" u="1"/>
        <s v="940464" u="1"/>
        <s v="4058075183001" u="1"/>
        <s v="ECO_LED_18WT840GL" u="1"/>
        <s v="LED PREMIUM MR16-7.5W-GU10-W" u="1"/>
        <s v="АРТИКУЛ: LAM00JK. АРТИКУЛ: LAM00JK." u="1"/>
        <s v="JCD 40 G9" u="1"/>
        <s v="929001857387" u="1"/>
        <s v="42LED-MR16-5W-230-3000K-GU5,3" u="1"/>
        <s v="CA 230-15 (SMD) E27 3000-4000K" u="1"/>
        <s v="LSCLB60 6,5W/840 230VFR E27 10X1 AC07600001K" u="1"/>
        <s v="11598" u="1"/>
        <s v="25788" u="1"/>
        <s v="LED OPTI А55-11W-E27-N" u="1"/>
        <s v="11698" u="1"/>
        <s v="SHL-J78-100-230-R7S" u="1"/>
        <s v="929001200708" u="1"/>
        <s v="AC1030001ZS" u="1"/>
        <s v="AC1030101ZS" u="1"/>
        <s v="L 18W/865, L 36W/865" u="1"/>
        <s v="4607177992860" u="1"/>
        <s v="AC1030201ZS" u="1"/>
        <s v="13353" u="1"/>
        <s v="YX-T80-15-GX53-4000K" u="1"/>
        <s v="Z7NW17ELC" u="1"/>
        <s v="42LED-MR16-5W-230-4000K-GU5,3" u="1"/>
        <s v="1027672A" u="1"/>
        <s v="8718696822746" u="1"/>
        <s v="462091(P45 P5 5.5W E14 5000K)" u="1"/>
        <s v="4897062859693" u="1"/>
        <s v="4895205006126" u="1"/>
        <s v="4627097294196" u="1"/>
        <s v="SHL-JCD-50-230-GY6.35-CL" u="1"/>
        <s v="4630017711024" u="1"/>
        <s v="32434 8" u="1"/>
        <s v="8718291662969" u="1"/>
        <s v="08984" u="1"/>
        <s v="556183" u="1"/>
        <s v="4627128379953" u="1"/>
        <s v="JC-5W-12V-840-G4" u="1"/>
        <s v="DLP-0477" u="1"/>
        <s v="70388757 LED1709G7" u="1"/>
        <s v="926000004002" u="1"/>
        <s v="JCG635-35" u="1"/>
        <s v="25798" u="1"/>
        <s v="4050300015705" u="1"/>
        <s v="LED5.5WGL45E2730" u="1"/>
        <s v="1017326-01" u="1"/>
        <s v="8711500213495" u="1"/>
        <s v="63226" u="1"/>
        <s v="LYNX-L 0025632" u="1"/>
        <s v="96W (TWIN) KINO KF55 / Q10 964-K55" u="1"/>
        <s v="E14 220В LED 4ВТ &quot;ФИЛАМЕНТ&quot; E14 220В LED 4ВТ &quot;ФИЛАМЕНТ&quot;" u="1"/>
        <s v="949115" u="1"/>
        <s v="32444 7" u="1"/>
        <s v="Б0029044" u="1"/>
        <s v="551283" u="1"/>
        <s v="871150026096370" u="1"/>
        <s v="CB 230-7-1 (SMD) E27 3000-4000K" u="1"/>
        <s v=" 2000W E40" u="1"/>
        <s v="4052899961265" u="1"/>
        <s v="4008321927606" u="1"/>
        <s v="FHO 0002772" u="1"/>
        <s v="JCDR01 5W 220V 3300K" u="1"/>
        <s v="785924" u="1"/>
        <s v="G4 12V10W" u="1"/>
        <s v="929001925402" u="1"/>
        <s v="G4 12V20W" u="1"/>
        <s v="4670004712658" u="1"/>
        <s v="4627107646168" u="1"/>
        <s v="BL113" u="1"/>
        <s v="97662065" u="1"/>
        <s v="4058075803572" u="1"/>
        <s v="SUPERIA CMI-TD 0020307" u="1"/>
        <s v="SUPERIA CMI-TD 0020308" u="1"/>
        <s v="63236" u="1"/>
        <s v="G12547LED" u="1"/>
        <s v="E40 47W E40 47W" u="1"/>
        <s v="VG6-T10G4-40W VG6-T10G4-40W VG6-T10G4-40W" u="1"/>
        <s v="102802106" u="1"/>
        <s v="949401" u="1"/>
        <s v="AC1030711ZS" u="1"/>
        <s v="556197" u="1"/>
        <s v="32354 9" u="1"/>
        <s v="ЦОКОЛЬ E14, ТИП &quot;F-LED BXS" u="1"/>
        <s v="17972789" u="1"/>
        <s v="102802206" u="1"/>
        <s v="T8 6500K 1200ММ" u="1"/>
        <s v="PAR30" u="1"/>
        <s v="10588" u="1"/>
        <s v="4627136279597" u="1"/>
        <s v="71300" u="1"/>
        <s v="11503" u="1"/>
        <s v="GLDEN-WA60-14-230-E27-6500" u="1"/>
        <s v="556159 ЕД. ИЗМЕРЕНИЯ КОМПЛЕКТ" u="1"/>
        <s v="11603" u="1"/>
        <s v="11703" u="1"/>
        <s v="LED A60 10W 3000K" u="1"/>
        <s v="888860" u="1"/>
        <s v="200259" u="1"/>
        <s v="BL123" u="1"/>
        <s v="556120" u="1"/>
        <s v="F 0001477 F" u="1"/>
        <s v="4690485081944" u="1"/>
        <s v="T5 CIRCLINE PLUS 0000524 T5 CIRCLINE PLUS" u="1"/>
        <s v="UL-00001670" u="1"/>
        <s v="SUPERIA CMI-T 0020301" u="1"/>
        <s v="LE010502-0111" u="1"/>
        <s v="LED-G45-6W/NW/E27/CL GLA01TR  " u="1"/>
        <s v="UL-00001671" u="1"/>
        <s v="4895205014718" u="1"/>
        <s v="FUMAGALLI H2.LED.G53 LED-CMD, GX53" u="1"/>
        <s v="REF500" u="1"/>
        <s v="LLE-A60-20-230-65-E27" u="1"/>
        <s v="4690601037015" u="1"/>
        <s v="929001812408" u="1"/>
        <s v="LED5.5WGL45E1445" u="1"/>
        <s v="71310" u="1"/>
        <s v="K7GV70ELC" u="1"/>
        <s v="4690485097303" u="1"/>
        <s v="649972" u="1"/>
        <s v="LE-MR16A-6/GU10/840 LE-MR16A" u="1"/>
        <s v="CQ8D12ELB" u="1"/>
        <s v="4058075819559" u="1"/>
        <s v="462030 A60 P5 9W E27 2700K" u="1"/>
        <s v="949229" u="1"/>
        <s v="42LED-A55-8W-230-3000K-E27 " u="1"/>
        <s v="42LED-A55-8W-230-4000K-E27 " u="1"/>
        <s v="42LED-MR16-5W-230-4000K-GU5,3 " u="1"/>
        <s v="FHO8" u="1"/>
        <s v="45938 XF-E27-A60-P-8W-3000K-12V" u="1"/>
        <s v="FAR000017" u="1"/>
        <s v="4895205001954" u="1"/>
        <s v="ICL200W/850" u="1"/>
        <s v="K7GW70ELC" u="1"/>
        <s v="929001379087" u="1"/>
        <s v="11423" u="1"/>
        <s v="BTP-RTF-15O822CW" u="1"/>
        <s v="462093(P45 P5 5.5W E27 2700K)" u="1"/>
        <s v="951114" u="1"/>
        <s v="926000004003" u="1"/>
        <s v="SA SHP-T 0020846 SA SHP-T" u="1"/>
        <s v="RL-P60 6,5W/840 230V E14 10X1 RU RDIUM AC07528001K" u="1"/>
        <s v="F 0000947 F" u="1"/>
        <s v="556134" u="1"/>
        <s v="22835 LED P45 4W E27 4000K" u="1"/>
        <s v="SBL-C37CAN-8_5-60K-E14" u="1"/>
        <s v="5561373663602660000" u="1"/>
        <s v="6925587247201" u="1"/>
        <s v="S.P.A. 3421022" u="1"/>
        <s v=" 1000W E40" u="1"/>
        <s v="32384 6" u="1"/>
        <s v="PREMIUM/0314G-A60-16L PREMIUM/0314G-A60-16L" u="1"/>
        <s v="8718696453766" u="1"/>
        <s v="47291 XF-E14-TCD-P-10W-3000K-220V" u="1"/>
        <s v="4650074619538" u="1"/>
        <s v="4050300461816" u="1"/>
        <s v="4058075027077" u="1"/>
        <s v="4008321977762" u="1"/>
        <s v="4052899916180" u="1"/>
        <s v="JCG635-20 JCG635-20" u="1"/>
        <s v="JCDR01 7W 220V 3300K" u="1"/>
        <s v="КАТАЛОЖНЫЙ НОМЕР 7020/VG10-C1E14COLD6W-F" u="1"/>
        <s v="ICL300W/850" u="1"/>
        <s v="SHOLTZ LEI3104" u="1"/>
        <s v="871869668728400" u="1"/>
        <s v="Б0020621" u="1"/>
        <s v="VG6-T10G4-40W VG6-T10G4-40W VG6-T10G4-40W 40W, 220V" u="1"/>
        <s v="MR11-3530" u="1"/>
        <s v="488-K32-S 4FT KINO 800MA KF32 F75T12/HO SFC" u="1"/>
        <s v="12773" u="1"/>
        <s v="556111 LED BULB" u="1"/>
        <s v="8718696474891" u="1"/>
        <s v="LGX3098" u="1"/>
        <s v="LGX3099" u="1"/>
        <s v="R50-60W-E14-CL" u="1"/>
        <s v="LE-CD-6/E14/827 LE-CD" u="1"/>
        <s v="092088 PARATHOM E27 10W 827" u="1"/>
        <s v="556213 (3663602667414)" u="1"/>
        <s v="LED GX53 6W 220-240V 3000K MATTED COVER G.BOX" u="1"/>
        <s v="F 0001485" u="1"/>
        <s v="S.P.A. 3221647" u="1"/>
        <s v="951128" u="1"/>
        <s v="4185/4489/644" u="1"/>
        <s v="542120" u="1"/>
        <s v="11543" u="1"/>
        <s v="11643" u="1"/>
        <s v="01509" u="1"/>
        <s v="25ST8-18G13" u="1"/>
        <s v="ECO_LED_9WT865GL" u="1"/>
        <s v="560734" u="1"/>
        <s v="25WT8-18G13" u="1"/>
        <s v="SUPERIA CMI-T 0020300" u="1"/>
        <s v="SBL-C37TIP-05-40K-E14" u="1"/>
        <s v="2007A-G45-7N 2007A-G45-7N" u="1"/>
        <s v="929001378787" u="1"/>
        <s v="83385" u="1"/>
        <s v="928482600096" u="1"/>
        <s v="42LED-C35-5W-230-3000K-E14 " u="1"/>
        <s v="1003911" u="1"/>
        <s v="42LED-C35-5W-230-4000K-E14 " u="1"/>
        <s v="10213" u="1"/>
        <s v="LE-MR16A-6/GU10/827 LE-MR16A" u="1"/>
        <s v="55007" u="1"/>
        <s v="4690601036896" u="1"/>
        <s v="61016" u="1"/>
        <s v="4605645004039" u="1"/>
        <s v="17LED-C35-4W-230-4000K-E27-CL" u="1"/>
        <s v="11553" u="1"/>
        <s v="42LED-MR16-7W-230-3000K-GU5,3" u="1"/>
        <s v="4690612012278" u="1"/>
        <s v="LE-GLS-10/E27/840 LE-GLS" u="1"/>
        <s v="25ST8-10G13-R" u="1"/>
        <s v="ECOL16WA60230VE2745 ECOL16WA60230VE2745" u="1"/>
        <s v="17LED-C35-5W-230-3000K-E27-CL" u="1"/>
        <s v="17LED-C35-5W-230-4000K-E27-CL" u="1"/>
        <s v="ECOL14WA60230VE2730" u="1"/>
        <s v="25WT8-10G13-R" u="1"/>
        <s v="1027665A" u="1"/>
        <s v="6850304202655" u="1"/>
        <s v="D-LUCE" u="1"/>
        <s v="860474" u="1"/>
        <s v="556182" u="1"/>
        <s v="780571" u="1"/>
        <s v="6950304202751" u="1"/>
        <s v="42LED-MR16-7W-230-4000K-GU5,3" u="1"/>
        <s v="AC1029300ZS" u="1"/>
        <s v="AC1029400ZS" u="1"/>
        <s v="4058075819955" u="1"/>
        <s v="1 613 024 951 UN" u="1"/>
        <s v="UL-00003840" u="1"/>
        <s v="GLDEN-WA60-20-230-E27-4500" u="1"/>
        <s v="AC1029800ZS" u="1"/>
        <s v="79541" u="1"/>
        <s v="LKSMT2SPC15WE2742ECO LKSMT2SPC15WE2742ECO" u="1"/>
        <s v="4058075134201" u="1"/>
        <s v="4627097294219" u="1"/>
        <s v="4058075811874" u="1"/>
        <s v="6925587242343" u="1"/>
        <s v="11563" u="1"/>
        <s v="UL-00003842" u="1"/>
        <s v="61326" u="1"/>
        <s v="КАТАЛОЖНЫЙ Н-Р 5726/VG1-S2GU5.3COLD7W-C" u="1"/>
        <s v="926000004004" u="1"/>
        <s v="8718696687369" u="1"/>
        <s v="107807104" u="1"/>
        <s v="4752075003399 SLH30-R50-E14" u="1"/>
        <s v="926000003857" u="1"/>
        <s v="107807204" u="1"/>
        <s v="UL-00003843" u="1"/>
        <s v="PR-LED/1 PR-LED/1" u="1"/>
        <s v="VG1-S2GU10WARM7W-C" u="1"/>
        <s v="4650074619620" u="1"/>
        <s v="SBL-C37CAN-9_5-60K-E14" u="1"/>
        <s v="S.P.A. 3221132" u="1"/>
        <s v="PR-LED/3 PR-LED/3" u="1"/>
        <s v="CLASSIC LED 12W 3300K E27" u="1"/>
        <s v="25S60BL12E27-S" u="1"/>
        <s v="SQ0355-0027 ЛЛ-18W/765, T8/G13, 6500 К" u="1"/>
        <s v="10433" u="1"/>
        <s v="LED PREMIUM А60-10W-E27-W" u="1"/>
        <s v="LED PREMIUM А60-11W-E27-W" u="1"/>
        <s v="25063" u="1"/>
        <s v="940214" u="1"/>
        <s v="25Y60BL12E27-S" u="1"/>
        <s v="CD LED 6W 4200K E14" u="1"/>
        <s v="DLP-0244" u="1"/>
        <s v="42LED-G45-5W-230-3000K-E14 " u="1"/>
        <s v="42LED-G45-5W-230-4000K-E14 " u="1"/>
        <s v="SA HSI-THX 0020544 SA HSI-THX" u="1"/>
        <s v="55027" u="1"/>
        <s v="J078-100 J078-100" u="1"/>
        <s v="253808" u="1"/>
        <s v="4008321923684" u="1"/>
        <s v="61236" u="1"/>
        <s v="61336" u="1"/>
        <s v="11773" u="1"/>
        <s v="E27 G45 6W 4200К" u="1"/>
        <s v="556196" u="1"/>
        <s v="B38NDFRRCA" u="1"/>
        <s v="17LED-G45-4W-230-4000K-E27-CL" u="1"/>
        <s v="17LED-G45-5W-230-3000K-E27-CL" u="1"/>
        <s v="17LED-G45-5W-230-4000K-E27-CL" u="1"/>
        <s v="416482" u="1"/>
        <s v="BХ101" u="1"/>
        <s v="4607177994963" u="1"/>
        <s v="22802 LED MR16 6W GU10 3000K" u="1"/>
        <s v="CDFS15WE272700" u="1"/>
        <s v="4650074612393" u="1"/>
        <s v="5307A-T7A-10L 5307A-T7A-10L" u="1"/>
        <s v="ECOL14WA60230VE2765" u="1"/>
        <s v="47284 XF-MR16-P-GU5.3-8W-4000K-220V" u="1"/>
        <s v="200258" u="1"/>
        <s v="4690612011134" u="1"/>
        <s v="LED OPTI С37-10W-E27-WW" u="1"/>
        <s v="GLDEN-WA60-20-230-E27-6500" u="1"/>
        <s v="VG10-G1E27COLD6W-F" u="1"/>
        <s v="55037" u="1"/>
        <s v="4680287538371" u="1"/>
        <s v="926000005958 REFL 60W E27 230V NR63 30D FR 1CT/30 926000005958" u="1"/>
        <s v="8711500868916" u="1"/>
        <s v="8711500200754" u="1"/>
        <s v="11483" u="1"/>
        <s v="4627136271225" u="1"/>
        <s v="4680287544280" u="1"/>
        <s v="PREMIUM/0314G-A60-13N PREMIUM/0314G-A60-13N" u="1"/>
        <s v="11683" u="1"/>
        <s v="D7RD12ELC" u="1"/>
        <s v="8711500702807" u="1"/>
        <s v="P45" u="1"/>
        <s v="949500" u="1"/>
        <s v="4058075818811" u="1"/>
        <s v="CD LED 6W 4200K E27" u="1"/>
        <s v="4260342059579" u="1"/>
        <s v="G4SD54ELC" u="1"/>
        <s v="570032" u="1"/>
        <s v="9974126" u="1"/>
        <s v="4690601032553" u="1"/>
        <s v="94105" u="1"/>
        <s v="94205" u="1"/>
        <s v="9974127" u="1"/>
        <s v="LED GX53 6W 220-240V 4500K MATTED COVER G.BOX" u="1"/>
        <s v="4895205009455" u="1"/>
        <s v="LED A55 5W E27 4000K" u="1"/>
        <s v="UL-00002210" u="1"/>
        <s v="4052899957831" u="1"/>
        <s v="Б0020550" u="1"/>
        <s v="JCG635-50 JCG635-50" u="1"/>
        <s v="25483" u="1"/>
        <s v="91-378" u="1"/>
        <s v="LED OPTI С37-8,5W-E14-N" u="1"/>
        <s v="921501644226 CANDLE STD 60W E27 230V B35 FR 1CT/10X10 921501644226" u="1"/>
        <s v="22807 LED B35 4W E14 3000K" u="1"/>
        <s v="CT8W12ELB" u="1"/>
        <s v="61356" u="1"/>
        <s v="5562223663602660000" u="1"/>
        <s v="11693" u="1"/>
        <s v="25883" u="1"/>
        <s v="G4 12V35W" u="1"/>
        <s v="UL-00002212" u="1"/>
        <s v="596302-1" u="1"/>
        <s v="SL-LED-PR-CN-7W/3000/E14-SET SL-LED-PR-CN-7W/3000/E14-SET" u="1"/>
        <s v="929001139902" u="1"/>
        <s v="SL-LED-PR-MR16-7W/3000/GU5.3-SET SL-LED-PR-MR16-7W/3000/GU5.3-SET" u="1"/>
        <s v="SCENE SWITCH P45 2S 6.5-60W E27 6500K SCENE SWITCH" u="1"/>
        <s v="C35-E14-6W FROSTED 3000K BK-14W7C30 FROSTED 750LM" u="1"/>
        <s v="4690601027870" u="1"/>
        <s v="34118" u="1"/>
        <s v="94115" u="1"/>
        <s v="94215" u="1"/>
        <s v="S.P.A. 1221006" u="1"/>
        <s v="4008321209122" u="1"/>
        <s v="FAR000057" u="1"/>
        <s v="1038913" u="1"/>
        <s v="5561363663602660000" u="1"/>
        <s v="LED-СВЕЧА 7ВТ Е14 4000К" u="1"/>
        <s v="H7 12V" u="1"/>
        <s v="4050300517971" u="1"/>
        <s v="ЛАМПОЧКА НАРОДНАЯ SQ0347-0010 НЛ-FSТ2-20 ВТ-2700 К-Е27 (48Х115 ММ)" u="1"/>
        <s v="HALOGEN CLASSIC GOCCIA E27 53W" u="1"/>
        <s v="641100 GLDEN-G45F-8-230-E14-6500" u="1"/>
        <s v="F 0001818" u="1"/>
        <s v="551934" u="1"/>
        <s v="6925587252304" u="1"/>
        <s v="T5 CIRCLINE PLUS 0000523" u="1"/>
        <s v="PE124386" u="1"/>
        <s v="6930995911262" u="1"/>
        <s v="926000007010" u="1"/>
        <s v="26054 NIFO LED" u="1"/>
        <s v="4050300615905" u="1"/>
        <s v="1052710527" u="1"/>
        <s v="4627136273991" u="1"/>
        <s v="4650074619644" u="1"/>
        <s v="LE010501-0055" u="1"/>
        <s v="34128" u="1"/>
        <s v="262369" u="1"/>
        <s v="CD LED 6W 3300K E14" u="1"/>
        <s v="94225" u="1"/>
        <s v="TA4V40ELC" u="1"/>
        <s v="SHL-JCDRC-35-230-GU10" u="1"/>
        <s v="2207A-G95-12N 2207A-G95-12N" u="1"/>
        <s v="541634" u="1"/>
        <s v="E14 G45 6W 4200К" u="1"/>
        <s v="923338044221" u="1"/>
        <s v="556110 LED BULB" u="1"/>
        <s v="925-007" u="1"/>
        <s v="925-008" u="1"/>
        <s v="4690612000367" u="1"/>
        <s v="SL-LED-PL-3.5W/3000/G9 SL-LED-PL-3.5W/3000/G9" u="1"/>
        <s v="4607136943100" u="1"/>
        <s v="LkeLED10.5wGL45E1445" u="1"/>
        <s v="921476944218" u="1"/>
        <s v="8718291689621" u="1"/>
        <s v="2007A-G45-7L 2007A-G45-7L" u="1"/>
        <s v="4897062853028" u="1"/>
        <s v="SL-LED-PL-12V-2.5W/4000/G4-SET SL-LED-PL-12V-2.5W/4000/G4-SET" u="1"/>
        <s v="556147" u="1"/>
        <s v="SA LYNX-S 0025891" u="1"/>
        <s v="94235" u="1"/>
        <s v="4607177994987" u="1"/>
        <s v="TA4W40ELC" u="1"/>
        <s v="94335" u="1"/>
        <s v="4752075004167 SLH116-A55-E27" u="1"/>
        <s v="10583" u="1"/>
        <s v="ЛОН 200W" u="1"/>
        <s v="S.P.A. 5062755" u="1"/>
        <s v="051-873 A60 40W E27 220V AMBER" u="1"/>
        <s v="8711500635273" u="1"/>
        <s v="61386" u="1"/>
        <s v="UL-00001522" u="1"/>
        <s v="529297" u="1"/>
        <s v="928481600096" u="1"/>
        <s v="4627107647127" u="1"/>
        <s v="4690612001593" u="1"/>
        <s v="5206214" u="1"/>
        <s v="UL-00001523" u="1"/>
        <s v="551882" u="1"/>
        <s v="SQ0325-0021" u="1"/>
        <s v="CD LED 6W 3300K E27" u="1"/>
        <s v="K4GV70ELC" u="1"/>
        <s v="2855404" u="1"/>
        <s v="UL-00001524" u="1"/>
        <s v="17LED-C35-4W-230-4000K-E14-CL" u="1"/>
        <s v="25S63R9E27" u="1"/>
        <s v="UL-00001525" u="1"/>
        <s v="17LED-C35-5W-230-3000K-E14-CL" u="1"/>
        <s v="17LED-C35-5W-230-4000K-E14-CL" u="1"/>
        <s v="K4QV70ELC" u="1"/>
        <s v="25Y63R9E27" u="1"/>
        <s v="42LED-A65-13W-230-3000K-E27" u="1"/>
        <s v="LE-P45-6.5/E27/840 LE-P45" u="1"/>
        <s v="8718696685709" u="1"/>
        <s v="94245" u="1"/>
        <s v="041766" u="1"/>
        <s v="T5MV80ELC" u="1"/>
        <s v="Б0020542" u="1"/>
        <s v="10793" u="1"/>
        <s v="JDRGU10-5038 J078-100" u="1"/>
        <s v="55087" u="1"/>
        <s v="556181" u="1"/>
        <s v="8J247)" u="1"/>
        <s v="B4TV11ELC" u="1"/>
        <s v="T5TV80ELC" u="1"/>
        <s v="DE 118 0021715" u="1"/>
        <s v="C7LV60ELC" u="1"/>
        <s v="42LED-A65-13W-230-4000K-E27" u="1"/>
        <s v="82010" u="1"/>
        <s v="Б0020592" u="1"/>
        <s v="650400 GLDEN-MR16-8-230-GU5.3-4500" u="1"/>
        <s v="SUP CMI-T 0020290" u="1"/>
        <s v="K4GW70ELC" u="1"/>
        <s v="C7TV60ELC" u="1"/>
        <s v="8718696822586" u="1"/>
        <s v="8718696687161" u="1"/>
        <s v="33118" u="1"/>
        <s v="33218" u="1"/>
        <s v="25S60BL12E27" u="1"/>
        <s v="13519" u="1"/>
        <s v="570532" u="1"/>
        <s v="94055" u="1"/>
        <s v="FHE 0002763" u="1"/>
        <s v="926000003958 40W E27 230V P45 FR 1CT/10X10 872790002105950" u="1"/>
        <s v="926000006814" u="1"/>
        <s v="94255" u="1"/>
        <s v="4690601027894" u="1"/>
        <s v="ML-40/E27 ML-40/E27" u="1"/>
        <s v="YX-SPS-7-GU10-3000K" u="1"/>
        <s v="BK-27W10G60 EDISON" u="1"/>
        <s v="T5MW80ELC" u="1"/>
        <s v="PF-G45/7W/4K/E14 G45 80Х45" u="1"/>
        <s v="686200 GLDEN-MR16-10-230-GU5.3-3000" u="1"/>
        <s v="42LED-A60-11W-230-4000K-E27 " u="1"/>
        <s v="J78 220-230V 100W R7s" u="1"/>
        <s v="4008321362209" u="1"/>
        <s v="LD-SZ1510-30" u="1"/>
        <s v="T5TW80ELC" u="1"/>
        <s v="GU10 GU10" u="1"/>
        <s v="929001925302" u="1"/>
        <s v="C7LW60ELC" u="1"/>
        <s v="LKSMT2SPC26WE2727ECO LKSMT2SPC26WE2727ECO" u="1"/>
        <s v="M2RD10ELC" u="1"/>
        <s v="462074(B35 P5 5.5W E14 2700K)" u="1"/>
        <s v="8718696761168" u="1"/>
        <s v="V TL 6" u="1"/>
        <s v="1029089" u="1"/>
        <s v="C7TW60ELC" u="1"/>
        <s v="6925587252328" u="1"/>
        <s v="4050300518138" u="1"/>
        <s v=" 700W E40" u="1"/>
        <s v="33128" u="1"/>
        <s v="057-165" u="1"/>
        <s v="SBL-C37-8_5-40K-E14" u="1"/>
        <s v="929001238608" u="1"/>
        <s v="4690612003962" u="1"/>
        <s v="33228" u="1"/>
        <s v="E27 15W" u="1"/>
        <s v="13529" u="1"/>
        <s v="570632" u="1"/>
        <s v="FHE 0002930" u="1"/>
        <s v="JC 12V 35W G4" u="1"/>
        <s v="AC07604001K CLASSIC P" u="1"/>
        <s v="17LED-G45-4W-230-4000K-E14-CL" u="1"/>
        <s v="926000006918" u="1"/>
        <s v="4058075057043" u="1"/>
        <s v="601-711" u="1"/>
        <s v="LE010501-0065" u="1"/>
        <s v="8J242 242MM" u="1"/>
        <s v="4058118039449" u="1"/>
        <s v="17LED-G45-5W-230-3000K-E14-CL" u="1"/>
        <s v="17LED-G45-5W-230-4000K-E14-CL" u="1"/>
        <s v="4008321679871" u="1"/>
        <s v="4650074619668" u="1"/>
        <s v="556195" u="1"/>
        <s v="4058075100732" u="1"/>
        <s v="Б0020543" u="1"/>
        <s v="LEDR63E27 8W 27" u="1"/>
        <s v="Б0035331" u="1"/>
        <s v="LE010501-0079" u="1"/>
        <s v="CF35-E14-6W FROSTED 3000K BK-14W7CF30 FROSTED 750LM" u="1"/>
        <s v="4690485094548" u="1"/>
        <s v="C37-6W-A-E14" u="1"/>
        <s v="LkeLED10.5wGL45E2730" u="1"/>
        <s v="4752075004501 SLH50E-GU10" u="1"/>
        <s v="Б0020593" u="1"/>
        <s v="L14/4K/9" u="1"/>
        <s v="VG10-A1E27WARM8W-FD" u="1"/>
        <s v="4008321923707" u="1"/>
        <s v="FHO 0002933" u="1"/>
        <s v="200257" u="1"/>
        <s v="560332" u="1"/>
        <s v="GX53 LED PC 8W 4200К" u="1"/>
        <s v="33138" u="1"/>
        <s v="8718696567272" u="1"/>
        <s v="4607136943124" u="1"/>
        <s v="13539" u="1"/>
        <s v="94075" u="1"/>
        <s v="4897062857477" u="1"/>
        <s v="94375" u="1"/>
        <s v="4058075808294" u="1"/>
        <s v="929001377287" u="1"/>
        <s v="EXTRA DAY - HI - GLOW 15W Т8" u="1"/>
        <s v="4650074612416" u="1"/>
        <s v="SBL-C37-8_5-40K-E27" u="1"/>
        <s v="4050300453378" u="1"/>
        <s v="ECO_LED5WCNE2730" u="1"/>
        <s v="Z7ND12ELC" u="1"/>
        <s v="JDRGU10-5038 JDRGU10-5038" u="1"/>
        <s v="GLDEN-CF-8-230-E27-6500" u="1"/>
        <s v="E27 А60 7W 2700К МАТОВАЯ" u="1"/>
        <s v="683300 GLDEN-G45F-10-230-E14-2700" u="1"/>
        <s v="4052899439641" u="1"/>
        <s v="556247(3663602667346)" u="1"/>
        <s v="172" u="1"/>
        <s v="LE-P45-6.5/E27/827 LE-P45" u="1"/>
        <s v="173" u="1"/>
        <s v="94385" u="1"/>
        <s v="8W/84-1" u="1"/>
        <s v="Б0020544" u="1"/>
        <s v="4058075818859" u="1"/>
        <s v="EXTRA DAY - HI - GLOW 25W Т8" u="1"/>
        <s v="5562213663602670000" u="1"/>
        <s v="Б0035332" u="1"/>
        <s v="НЕТ СВЕДЕНИЙ 1000939 НЕТ СВЕДЕНИЙ" u="1"/>
        <s v="9170772" u="1"/>
        <s v="092052 FILAMENT E27 4W 350LM" u="1"/>
        <s v="640200 GLDEN-G45F-8-230-E27-6500" u="1"/>
        <s v="Б0020618" u="1"/>
        <s v="4607136944664" u="1"/>
        <s v="02054" u="1"/>
        <s v="CA 230-18 (SMD) E27 3000-4000K" u="1"/>
        <s v="E27 220В SMD 65ВТ &quot;UFO&quot; E27 220В SMD 65ВТ &quot;UFO&quot;" u="1"/>
        <s v="SA HSI-TD 0020230" u="1"/>
        <s v="556132" u="1"/>
        <s v="542095" u="1"/>
        <s v="929001142307" u="1"/>
        <s v="5561353663602660000" u="1"/>
        <s v="LSCLB60 6,5W/830 230VFR E14 10X1 RU AC07599001K" u="1"/>
        <s v="4690485097457" u="1"/>
        <s v="4627136273014" u="1"/>
        <s v="8718696687185" u="1"/>
        <s v="551933" u="1"/>
        <s v="926000007720 B35 60W 230V E14 FR.1CT/10X10F 872790002035950" u="1"/>
        <s v="GX5309-P" u="1"/>
        <s v="94295" u="1"/>
        <s v="BK-27W12G60 EDISON" u="1"/>
        <s v="94495" u="1"/>
        <s v="1850190189349" u="1"/>
        <s v="55012" u="1"/>
        <s v="4690612007700" u="1"/>
        <s v="92317293377" u="1"/>
        <s v="КАТАЛОЖНЫЙ Н-Р 7062/VG2-S1GU5.3WARM7W" u="1"/>
        <s v="G9 18420" u="1"/>
        <s v="4680043140060" u="1"/>
        <s v="AV-T 1000 - 1" u="1"/>
        <s v="GLDEN-R63-8-230-E27-2700" u="1"/>
        <s v="92317293378" u="1"/>
        <s v="6925587252038" u="1"/>
        <s v="LED OPTI С37-8,5W-E14-W" u="1"/>
        <s v="6925587262372" u="1"/>
        <s v="S1-JCDR-6-480" u="1"/>
        <s v="4050300281179" u="1"/>
        <s v="4607136941465" u="1"/>
        <s v="SBL-T8-18-64K-NONR" u="1"/>
        <s v="7093" u="1"/>
        <s v="K7QG80ELC" u="1"/>
        <s v="1750175" u="1"/>
        <s v="346457" u="1"/>
        <s v="1033550" u="1"/>
        <s v="1770177" u="1"/>
        <s v="13.104.07.630" u="1"/>
        <s v="462107 B35 P5 5.5W E14 5000K" u="1"/>
        <s v="6925587213152" u="1"/>
        <s v="SLB-LED-A-E14-B" u="1"/>
        <s v="4630032970789" u="1"/>
        <s v="ECO_LED5WCNE1445" u="1"/>
        <s v="4680000454971" u="1"/>
        <s v="2FT KINO KF55 F40T12 SFC 242-K55-S" u="1"/>
        <s v=" Е40" u="1"/>
        <s v="CDFS11WE142700" u="1"/>
        <s v="923338544203" u="1"/>
        <s v="ECO_LED5WJCDRC45_FR" u="1"/>
        <s v="61331" u="1"/>
        <s v="E14 С37 8W 4200К МАТОВАЯ" u="1"/>
        <s v="SBHG-1000" u="1"/>
        <s v="921486644202" u="1"/>
        <s v="CD LED 6W 6500K E14" u="1"/>
        <s v="JCDRC" u="1"/>
        <s v="JCDR01 5W 220V 6500K" u="1"/>
        <s v="VG10-C1E14COLD6W-F" u="1"/>
        <s v="VG10-C2E14COLD6W-F" u="1"/>
        <s v="CQ8V12ELB" u="1"/>
        <s v="560732" u="1"/>
        <s v="PL 11W" u="1"/>
        <s v="BL119" u="1"/>
        <s v="LED 6.5W CN E1430" u="1"/>
        <s v="529296" u="1"/>
        <s v="051-866 A60 40W E27 220V AMBER" u="1"/>
        <s v="4607136943148" u="1"/>
        <s v="921501044294 B35 60W 230V E14 CL.1CT/10X10F 921501044294" u="1"/>
        <s v="55032" u="1"/>
        <s v="105802109" u="1"/>
        <s v="G9 18421" u="1"/>
        <s v="GLDEN-WA60-11-230-E27-2700" u="1"/>
        <s v="105802209" u="1"/>
        <s v="SLB-LED-A-E14-G" u="1"/>
        <s v="928481300098" u="1"/>
        <s v="61241" u="1"/>
        <s v="JCG635-20" u="1"/>
        <s v="61341" u="1"/>
        <s v="4058075808690" u="1"/>
        <s v="ECOL14WA60230VE2745 ECOL14WA60230VE2745" u="1"/>
        <s v="71306" u="1"/>
        <s v="AC07521001K CLASSIC B" u="1"/>
        <s v="ECO_LED7WCNE2730" u="1"/>
        <s v="AC07522001K CLASSIC B" u="1"/>
        <s v="AC07523001K CLASSIC B" u="1"/>
        <s v="160" u="1"/>
        <s v="AC07524001K CLASSIC B" u="1"/>
        <s v="162" u="1"/>
        <s v="923348744207 REFL 60W E14 230V NR50 FR 30D 1CT/30 923348744207" u="1"/>
        <s v="8718696728017" u="1"/>
        <s v="HPS1000W/HOR/HO/T32.5/250V" u="1"/>
        <s v="STAN 60W E27 230V A55 CL 1CT/6X10F " u="1"/>
        <s v="4610003320492" u="1"/>
        <s v="ECO_LED11WA60E2730" u="1"/>
        <s v="LLE-A60-7-230-65-E27" u="1"/>
        <s v="556180" u="1"/>
        <s v="4690612001616" u="1"/>
        <s v="AC07527001K CLASSIC B" u="1"/>
        <s v="556208 ЕД. ИЗМЕРЕНИЯ КОМПЛЕКТ" u="1"/>
        <s v="169" u="1"/>
        <s v="4680287544327" u="1"/>
        <s v="09817001 ZB-LAMP" u="1"/>
        <s v="CD LED 6W 6500K E27" u="1"/>
        <s v="94100" u="1"/>
        <s v="94200" u="1"/>
        <s v="929001338402" u="1"/>
        <s v="927922083055" u="1"/>
        <s v="Б0020546" u="1"/>
        <s v="LE-MR16A-6/GU5.3/840 LE-MR16A" u="1"/>
        <s v="4058075815056" u="1"/>
        <s v="Б0035334" u="1"/>
        <s v="КАТАЛОЖНЫЙ Н-Р 7058/VG2-S2GU5.3WARM7W" u="1"/>
        <s v="61251" u="1"/>
        <s v="551532" u="1"/>
        <s v="LE-MR16A-6/GU5.3/840/12V LE-MR16A" u="1"/>
        <s v="8711500631954" u="1"/>
        <s v="H4 12V" u="1"/>
        <s v="LED P45" u="1"/>
        <s v="LEDMR16541GU53" u="1"/>
        <s v="КАТАЛОЖНЫЙ Н-Р 7049/VG2-C37E14COLD7W" u="1"/>
        <s v="1029072" u="1"/>
        <s v="4690612007038" u="1"/>
        <s v="6930995910166" u="1"/>
        <s v="1850190189431" u="1"/>
        <s v="13299" u="1"/>
        <s v="КАТАЛОЖНЫЙ Н-Р 7048/VG2-C37E14WARM7W" u="1"/>
        <s v="F 0001078" u="1"/>
        <s v="JTS0507981/6W/IC" u="1"/>
        <s v="94110" u="1"/>
        <s v="4008321090102" u="1"/>
        <s v="8718696822609" u="1"/>
        <s v="40022" u="1"/>
        <s v="94210" u="1"/>
        <s v="40122" u="1"/>
        <s v="94310" u="1"/>
        <s v="UL-00003837" u="1"/>
        <s v="4607136941175" u="1"/>
        <s v="47314 XF-E14-TC-P-10W-3000K-220V" u="1"/>
        <s v="4627136273038" u="1"/>
        <s v="940212" u="1"/>
        <s v="00824" u="1"/>
        <s v="SLB-LED-A-E14-O" u="1"/>
        <s v="UL-00003839" u="1"/>
        <s v="556210 (3663602667315)" u="1"/>
        <s v="506234" u="1"/>
        <s v="4680043140084" u="1"/>
        <s v="650500 GLDEN-MR16-8-230-GU5.3-6500" u="1"/>
        <s v="057-158" u="1"/>
        <s v="GLT8F-600-10-4000-M" u="1"/>
        <s v="4058075134355" u="1"/>
        <s v="556194" u="1"/>
        <s v="15099 RANGO MINI" u="1"/>
        <s v="9907394" u="1"/>
        <s v="94120" u="1"/>
        <s v="94220" u="1"/>
        <s v="556156 ЕД. ИЗМЕРЕНИЯ КОМПЛЕКТ" u="1"/>
        <s v="SLB-LED-A-E14-R" u="1"/>
        <s v="4050300295879" u="1"/>
        <s v="ECO_LED7WCNE1445" u="1"/>
        <s v="Б0020537" u="1"/>
        <s v="S.P.A. 3221140" u="1"/>
        <s v="200256" u="1"/>
        <s v="Б0020547" u="1"/>
        <s v="0307D-A60-11L 0307D-A60-11L" u="1"/>
        <s v="T140-50W-A-E27" u="1"/>
        <s v="Б0035335" u="1"/>
        <s v="4607177998831" u="1"/>
        <s v="6947939109746" u="1"/>
        <s v="4690612004525" u="1"/>
        <s v="22813 LED B35 6W E27 З000К" u="1"/>
        <s v="25629" u="1"/>
        <s v="E27 C37 8W 4200К ЛИНЗА" u="1"/>
        <s v="11539" u="1"/>
        <s v="4058075812857" u="1"/>
        <s v="JCDR01 7W 220V 6500K" u="1"/>
        <s v="Б0020597" u="1"/>
        <s v="LED 7.5W CW E2730" u="1"/>
        <s v="UL-00003809 " u="1"/>
        <s v="55W KINO KF55 COMPACT 55C-K55" u="1"/>
        <s v="9006 12V" u="1"/>
        <s v="88321" u="1"/>
        <s v="94130" u="1"/>
        <s v="40042" u="1"/>
        <s v="80040" u="1"/>
        <s v="T5MD42ELC" u="1"/>
        <s v="FAR000002" u="1"/>
        <s v="SLB-LED-A-E14-V" u="1"/>
        <s v="88521" u="1"/>
        <s v="TOLEDO 0027980" u="1"/>
        <s v="4751012160089 SL60-A55-E27" u="1"/>
        <s v="711-7095 21619" u="1"/>
        <s v="ECO_LED5WJCDRC45_FR JCDR" u="1"/>
        <s v="G9 18423" u="1"/>
        <s v="TF4V50ELC" u="1"/>
        <s v="SLB-LED-A-E14-W" u="1"/>
        <s v="1015914-01" u="1"/>
        <s v="4627107646717" u="1"/>
        <s v="61481" u="1"/>
        <s v="TF7V50ELC" u="1"/>
        <s v="151" u="1"/>
        <s v="152" u="1"/>
        <s v="054-188 T20 40W E14 220V AMBER" u="1"/>
        <s v="4670004718315" u="1"/>
        <s v="153" u="1"/>
        <s v="5562203663602660000" u="1"/>
        <s v="154" u="1"/>
        <s v="156" u="1"/>
        <s v="632800 GLDEN-MR16-7-230-GU5.3-4500" u="1"/>
        <s v="158" u="1"/>
        <s v="SM16GW-07-10D-927-03-S3 SM16GW-07-10D-927-03-S3" u="1"/>
        <s v="C4LV60ELC" u="1"/>
        <s v="C4TV60ELC" u="1"/>
        <s v="4260342059708" u="1"/>
        <s v="94240" u="1"/>
        <s v="94340" u="1"/>
        <s v="NTL-T8-36-6.5K-G13" u="1"/>
        <s v="Б0020538" u="1"/>
        <s v="C4YV60ELC" u="1"/>
        <s v="55082" u="1"/>
        <s v="Б0020548" u="1"/>
        <s v="556131" u="1"/>
        <s v="4058075024717" u="1"/>
        <s v="01094" u="1"/>
        <s v="SL-LED-PL-3.5W/4000/G9-SET SL-LED-PL-3.5W/4000/G9-SET" u="1"/>
        <s v="Б0035336" u="1"/>
        <s v="542094" u="1"/>
        <s v="T5UV30ELC" u="1"/>
        <s v="61491" u="1"/>
        <s v="TF7W50ELC" u="1"/>
        <s v="556244(3663602667285)" u="1"/>
        <s v="H3 12V" u="1"/>
        <s v="1000684" u="1"/>
        <s v="4670004719541" u="1"/>
        <s v="18423 G9" u="1"/>
        <s v="ECOF_LED9WA60E2745 ECOF_LED9WA60E2745" u="1"/>
        <s v="928025405451" u="1"/>
        <s v="4058075815452" u="1"/>
        <s v="71856" u="1"/>
        <s v="SL-LED-ECO-G45-5W/4000/E27-N SL-LED-ECO-G45-5W/4000/E27-N" u="1"/>
        <s v="71956" u="1"/>
        <s v="/C161C" u="1"/>
        <s v="8718696510308" u="1"/>
        <s v="529281" u="1"/>
        <s v="4607143129016" u="1"/>
        <s v="NOVA TECHNOLOGY ORZ22015" u="1"/>
        <s v="C4LW60ELC" u="1"/>
        <s v="53112" u="1"/>
        <s v="42LEDT8-10W-230-6500K-G13-NR" u="1"/>
        <s v="LED G9 AC220-240V 2.5W 3000K Glass" u="1"/>
        <s v="53212" u="1"/>
        <s v="G8047LED" u="1"/>
        <s v="4895205006096" u="1"/>
        <s v="SQ0355-0026 ЛЛ-18ВТ/765, T8/G13, 6500 К (Т8)" u="1"/>
        <s v="LMR3033" u="1"/>
        <s v="231154" u="1"/>
        <s v="105802111" u="1"/>
        <s v="C4TW60ELC" u="1"/>
        <s v="88541" u="1"/>
        <s v="105802211" u="1"/>
        <s v="1850190189455" u="1"/>
        <s v="929001237108" u="1"/>
        <s v="DL 24W2700K,ТИП DULUX L LUMILUX" u="1"/>
        <s v="4680287551486" u="1"/>
        <s v="D7KV12ELC" u="1"/>
        <s v="JC" u="1"/>
        <s v="T5UW30ELC" u="1"/>
        <s v="25459" u="1"/>
        <s v="71266" u="1"/>
        <s v="AC1029903ZS" u="1"/>
        <s v="637100 GLDEN-WA60-14-230-E27-4500" u="1"/>
        <s v="25759" u="1"/>
        <s v="D7RV12ELC" u="1"/>
        <s v="PF-A60/9W/3K/E27 A60 110Х60" u="1"/>
        <s v="F 0001482 F" u="1"/>
        <s v="CLASSIC LED D 10W 4200K E27" u="1"/>
        <s v="LEDR5071427" u="1"/>
        <s v="15098 RANGO" u="1"/>
        <s v="JC-5W-12V-827-G4" u="1"/>
        <s v="PF-A60/9W/4K/E27 A60 110Х60" u="1"/>
        <s v="JCDR 3W G5.3 220V 120° 4200K" u="1"/>
        <s v="93020" u="1"/>
        <s v="53122" u="1"/>
        <s v="SQ0325-0020 SQ0325-0020" u="1"/>
        <s v="53222" u="1"/>
        <s v="782983" u="1"/>
        <s v="G4SV54ELC" u="1"/>
        <s v="ECOF_LED10WA60E2730 ECOF_LED10WA60E2730" u="1"/>
        <s v="94260" u="1"/>
        <s v="556145" u="1"/>
        <s v="ECO_LED9WCNE1445" u="1"/>
        <s v="E14 C37 8W 4200К ЛИНЗА" u="1"/>
        <s v="4058075817135" u="1"/>
        <s v="LkecLED12wA60E2745pr" u="1"/>
        <s v="638200 GLDEN-CF-8-230-E14-2700" u="1"/>
        <s v="D7KW12ELC" u="1"/>
        <s v="25WHP60E40" u="1"/>
        <s v="B03580 - GU5,1" u="1"/>
        <s v="4690601025340" u="1"/>
        <s v="BK-27W5G45 FROSTED" u="1"/>
        <s v="BIO LUX 40W Т8" u="1"/>
        <s v="90409971 LED1728C3" u="1"/>
        <s v="11479" u="1"/>
        <s v="17293692" u="1"/>
        <s v="D7RW12ELC" u="1"/>
        <s v="6925587257712" u="1"/>
        <s v="871869651512900" u="1"/>
        <s v="11679" u="1"/>
        <s v="ECO_LED9WCNE1465" u="1"/>
        <s v="F 0001080" u="1"/>
        <s v="93030" u="1"/>
        <s v="104801109" u="1"/>
        <s v="105801109" u="1"/>
        <s v="104801209" u="1"/>
        <s v="105801209" u="1"/>
        <s v="G4SW54ELC" u="1"/>
        <s v="SQ0325-0021 SQ0325-0021" u="1"/>
        <s v="BХ107" u="1"/>
        <s v="F 0001480" u="1"/>
        <s v="22804 LED A60 10W E27 3000K" u="1"/>
        <s v="88561" u="1"/>
        <s v="EXTRA DAY - HI - GLOW 10W Т8" u="1"/>
        <s v="S.P.A. 3221137" u="1"/>
        <s v="929001347108" u="1"/>
        <s v="UL-00000484" u="1"/>
        <s v="462075 P45 P5 5.5W E14 2700K" u="1"/>
        <s v="25479" u="1"/>
        <s v="71286" u="1"/>
        <s v="556207 ЕД. ИЗМЕРЕНИЯ КОМПЛЕКТ" u="1"/>
        <s v="JCD" u="1"/>
        <s v="J254 220-240V 1000W" u="1"/>
        <s v="UL-00000486" u="1"/>
        <s v="462104(P45 P5 5.5W E27 5000K)" u="1"/>
        <s v="927921083055" u="1"/>
        <s v="SQ0325-0019" u="1"/>
        <s v="LED E27" u="1"/>
        <s v="926000005878 P45 60W 230V E27 CL.1CT/10X10F 872790002077950" u="1"/>
        <s v="42LED-A60-11W-230-3000K-E27" u="1"/>
        <s v="Z7NV27ELC" u="1"/>
        <s v="N4PV60ELC" u="1"/>
        <s v="462056 A60 P5 11W E27 5000K" u="1"/>
        <s v="N4QV60ELC" u="1"/>
        <s v="94480" u="1"/>
        <s v="926000003887 P45 60W 230V E14 FR.1CT/10X10F 872790002094650" u="1"/>
        <s v="N4UV60ELC" u="1"/>
        <s v="8J241 450MM" u="1"/>
        <s v="EXTRA DAY - HI - GLOW 20W Т8" u="1"/>
        <s v="10759" u="1"/>
        <s v="42LED-A60-11W-230-4000K-E27" u="1"/>
        <s v="25489" u="1"/>
        <s v="71296" u="1"/>
        <s v="4690485097273" u="1"/>
        <s v="E40 120W" u="1"/>
        <s v="N7LV10ELC" u="1"/>
        <s v="42LEDT8-10W-230-4000K-G13-NR" u="1"/>
        <s v="11499" u="1"/>
        <s v="8718696817032" u="1"/>
        <s v="11599" u="1"/>
        <s v="SBL-G9 5_5-30K" u="1"/>
        <s v="4670004719565" u="1"/>
        <s v="ЦОКОЛЬ E14, ТИП &quot;F-LED P45" u="1"/>
        <s v="SUPERIA CMI-TC 0020303" u="1"/>
        <s v="542127 LED B35 E27 470LM 2700K 15KH DIM PK1 3663602837176" u="1"/>
        <s v="SUPERIA CMI-TC 0020304" u="1"/>
        <s v="13354" u="1"/>
        <s v="S.P.A. 5038979" u="1"/>
        <s v="Z7NW27ELC" u="1"/>
        <s v="32435 5" u="1"/>
        <s v="4897062859662" u="1"/>
        <s v="4751012164520 SLH105-A55-E27" u="1"/>
        <s v="556259" u="1"/>
        <s v="ECOL25WA60230VE2730" u="1"/>
        <s v="949211" u="1"/>
        <s v="850271" u="1"/>
        <s v="EXTRA DAY - HI - GLOW 30W Т8" u="1"/>
        <s v="SHP-T 0020671" u="1"/>
        <s v="556193" u="1"/>
        <s v="ECO_LED7WJCDRC65 FROZEN" u="1"/>
        <s v="СD LED 6W 4200K E14" u="1"/>
        <s v="S.P.A. 3221014" u="1"/>
        <s v="N7LW10ELC" u="1"/>
        <s v="25799" u="1"/>
        <s v="8J247-00001" u="1"/>
        <s v="928076709891" u="1"/>
        <s v="556155 ЕД. ИЗМЕРЕНИЯ КОМПЛЕКТ" u="1"/>
        <s v="20388769 LED1711G7" u="1"/>
        <s v="BL104" u="1"/>
        <s v="200255" u="1"/>
        <s v="T120-40W-A-E27" u="1"/>
        <s v="GL12498" u="1"/>
        <s v="4680043140107" u="1"/>
        <s v="32445 4" u="1"/>
        <s v="JLZ70KN-E" u="1"/>
        <s v="OLL-A60-18-230-2.7K-E27" u="1"/>
        <s v="83826" u="1"/>
        <s v="551293" u="1"/>
        <s v="EXTRA DAY - HI - GLOW 40W Т8" u="1"/>
        <s v="5307C-T7C-10L 5307C-T7C-10L" u="1"/>
        <s v="SQ0325-0024 SQ0325-0024" u="1"/>
        <s v="4752075003382 SLH20-B35-E14" u="1"/>
        <s v="60397960 LED1741G6" u="1"/>
        <s v="8718696562147" u="1"/>
        <s v="T5 LED TUBE 5593000460 T5 LED TUBE" u="1"/>
        <s v="949488" u="1"/>
        <s v="4607177995052" u="1"/>
        <s v="JCDR GU 5.3 35W" u="1"/>
        <s v="4058075160897" u="1"/>
        <s v="СD LED 6W 4200K E27" u="1"/>
        <s v="949225" u="1"/>
        <s v="GLS-2835-120-9,6-12-IP20-PROL-6" u="1"/>
        <s v="8711500640109" u="1"/>
        <s v="556218 (3663602667940)" u="1"/>
        <s v="4008321509062" u="1"/>
        <s v="10589" u="1"/>
        <s v="4607136943278" u="1"/>
        <s v="71301" u="1"/>
        <s v="4690601036155" u="1"/>
        <s v="LED-E14-CANDLE" u="1"/>
        <s v="SQ0325-0025 SQ0325-0025" u="1"/>
        <s v="11604" u="1"/>
        <s v="M2RV10ELC" u="1"/>
        <s v="4690601032102" u="1"/>
        <s v="11704" u="1"/>
        <s v="951110" u="1"/>
        <s v="НАТРИЕВЫЕ 70ВАТТ, НОВЫЕ" u="1"/>
        <s v="SLB-LED-A-E14-WW" u="1"/>
        <s v="22816 LED P45 4W E27 3000K" u="1"/>
        <s v="4751012165176 SLH30-P45-E27" u="1"/>
        <s v="4690485081913" u="1"/>
        <s v="BL124" u="1"/>
        <s v="556130" u="1"/>
        <s v="LEDA6072741" u="1"/>
        <s v="556249(3663602667728)" u="1"/>
        <s v="32365 5" u="1"/>
        <s v="5561333663602660000" u="1"/>
        <s v="H1 12V" u="1"/>
        <s v="LEDA6092741" u="1"/>
        <s v="4058075819214" u="1"/>
        <s v="6925587255077" u="1"/>
        <s v="GX5307-P" u="1"/>
        <s v="529280" u="1"/>
        <s v="LEB3067" u="1"/>
        <s v="637000 GLDEN-WA60-14-230-E27-2700" u="1"/>
        <s v="10599" u="1"/>
        <s v="LE010512-0008" u="1"/>
        <s v="25404" u="1"/>
        <s v="Б0027971" u="1"/>
        <s v="25YCTFT5E27" u="1"/>
        <s v="K7GV80ELC" u="1"/>
        <s v="6850304202600" u="1"/>
        <s v="057-158 G95 4W" u="1"/>
        <s v="1205-554" u="1"/>
        <s v="103801111" u="1"/>
        <s v="M2RW10ELC" u="1"/>
        <s v="8711500183736" u="1"/>
        <s v="11714" u="1"/>
        <s v="104801111" u="1"/>
        <s v="103801211" u="1"/>
        <s v="105801111" u="1"/>
        <s v="SBL-G9 5_5-40K" u="1"/>
        <s v="104801211" u="1"/>
        <s v="105801211" u="1"/>
        <s v="632900 GLDEN-MR16-7-230-GU5.3-6500" u="1"/>
        <s v="983237" u="1"/>
        <s v="8718696817056" u="1"/>
        <s v="556230" u="1"/>
        <s v="ECO30WHWLEDE2765" u="1"/>
        <s v="053-587 ST48 25W E14 220V AMBER" u="1"/>
        <s v="4670004719589" u="1"/>
        <s v="E27 G45 8W 2700К МАТОВАЯ" u="1"/>
        <s v="T5-28W 2700K/82" u="1"/>
        <s v="LC-GLS-18/E27/827 LC-GLS" u="1"/>
        <s v="UL-00000960" u="1"/>
        <s v="LEDG12 ." u="1"/>
        <s v="PLED-G4 1W" u="1"/>
        <s v="4895205001923" u="1"/>
        <s v="4058075134171" u="1"/>
        <s v="T5 0000524" u="1"/>
        <s v="4630017711017" u="1"/>
        <s v="929689848511" u="1"/>
        <s v="1033536" u="1"/>
        <s v="СD LED 6W 3300K E14" u="1"/>
        <s v="K7GW80ELC" u="1"/>
        <s v="Z7NV12ELC" u="1"/>
        <s v="4650074619590" u="1"/>
        <s v="8718696731543" u="1"/>
        <s v="SQ0355-0013 ЛЛ-12/30W, T4/G5, 4000 К" u="1"/>
        <s v="ЗК 230-40 R50 Е14" u="1"/>
        <s v="ECO40WHWLEDE2765" u="1"/>
        <s v="G4" u="1"/>
        <s v="CW35 40W E14" u="1"/>
        <s v="JC 12V 10W G4" u="1"/>
        <s v="4751012163660 SLH46-B35-E27" u="1"/>
        <s v="LKsmT5SPC85WE4042" u="1"/>
        <s v="83266" u="1"/>
        <s v="4690601029102" u="1"/>
        <s v="LKSMT2SPC13WE1442ECO LKSMT2SPC13WE1442ECO" u="1"/>
        <s v="RLA40 5W/830 230VFR E27 10X10X1 AC041240155" u="1"/>
        <s v="4690601039064" u="1"/>
        <s v="008430 FLE 1337" u="1"/>
        <s v="683700 GLDEN-G45F-10-230-E27-4500" u="1"/>
        <s v="529294" u="1"/>
        <s v="1032133A" u="1"/>
        <s v="22836 LED P45 6W E27 4000K" u="1"/>
        <s v="4751012163639 SL40-P45-E27" u="1"/>
        <s v="5999558316761" u="1"/>
        <s v="Б0027972" u="1"/>
        <s v="921492144225 STANDARD 40W 230V E27 B35 FR.1CT/10X10F 921492144225" u="1"/>
        <s v="11534" u="1"/>
        <s v="53055 53055" u="1"/>
        <s v="71831" u="1"/>
        <s v="Z7NW12ELC" u="1"/>
        <s v="LEDA60122741" u="1"/>
        <s v="17LED-A60-8W-230-3000K-E27-CL" u="1"/>
        <s v="SL-LED-PL-3.5W/4000/G9 SL-LED-PL-3.5W/4000/G9" u="1"/>
        <s v="4690601019479" u="1"/>
        <s v="СD LED 6W 3300K E27" u="1"/>
        <s v="4607177995076" u="1"/>
        <s v="LEDC3761441" u="1"/>
        <s v="556206 ЕД. ИЗМЕРЕНИЯ КОМПЛЕКТ" u="1"/>
        <s v="LED E14" u="1"/>
        <s v="927920083055" u="1"/>
        <s v="VG10-SPR-LED-MOD" u="1"/>
        <s v="UL-00003820" u="1"/>
        <s v="ELS64 ELS64" u="1"/>
        <s v="R32416569 HRI-TS 2000W/D/400/E40" u="1"/>
        <s v="11644" u="1"/>
        <s v="G45" u="1"/>
        <s v="JTS0507979/13.5W" u="1"/>
        <s v="UL-00003822" u="1"/>
        <s v="D7SV15ELY" u="1"/>
        <s v="550092" u="1"/>
        <s v="8122G7 PL" u="1"/>
        <s v="UL-00003823" u="1"/>
        <s v="S.P.A. 3221085" u="1"/>
        <s v="UL-00003824" u="1"/>
        <s v="JC 12V 20W G4" u="1"/>
        <s v="10716 J" u="1"/>
        <s v="42LED-A60-13W-230-3000K-E27" u="1"/>
        <s v="S.P.A. D421022" u="1"/>
        <s v="2007B-G45-7N 2007B-G45-7N" u="1"/>
        <s v="Б0031705" u="1"/>
        <s v="83386" u="1"/>
        <s v="UL-00003825" u="1"/>
        <s v="UL-00003826" u="1"/>
        <s v="LE010512-0004" u="1"/>
        <s v="10214" u="1"/>
        <s v="25YCDFT5E27" u="1"/>
        <s v="LEDJCDR_GU10 6W27" u="1"/>
        <s v="UL-00003827" u="1"/>
        <s v="057-035 LED G200 STARRY 4,5W E27 220V 2700K CLEAR" u="1"/>
        <s v="4690601036865" u="1"/>
        <s v="55008" u="1"/>
        <s v="LKsmT2SPC20wE2742" u="1"/>
        <s v="UL-00003828" u="1"/>
        <s v="SUPER 4Y (SON-E PLUS)" u="1"/>
        <s v="42LED-A60-13W-230-4000K-E27" u="1"/>
        <s v="61017" u="1"/>
        <s v="Б0027973" u="1"/>
        <s v="25YCTFT7E27" u="1"/>
        <s v="47239 XF-MR16D-P-GU10-8W-3000K-220V" u="1"/>
        <s v="11554" u="1"/>
        <s v="UL-00003829" u="1"/>
        <s v="CR8D21ELB" u="1"/>
        <s v="160W E27" u="1"/>
        <s v="556258" u="1"/>
        <s v="71851" u="1"/>
        <s v="D7SW15ELY" u="1"/>
        <s v="LE-GX-D-7/GX53/840 LE-GX" u="1"/>
        <s v="6850304202624" u="1"/>
        <s v="VHPLED-40W-E27-6500" u="1"/>
        <s v="618534" u="1"/>
        <s v="556192" u="1"/>
        <s v="8718696515006" u="1"/>
        <s v="4627097294271" u="1"/>
        <s v="LED BXS-7w-842-E14-Clear" u="1"/>
        <s v="QA56 77W E27 CL 240V" u="1"/>
        <s v="A7339911155" u="1"/>
        <s v="G9QV50ELC" u="1"/>
        <s v="9969230" u="1"/>
        <s v="G1RV54ELC" u="1"/>
        <s v="G9RV50ELC" u="1"/>
        <s v="4607177992877" u="1"/>
        <s v="9969231" u="1"/>
        <s v="AC1030607ZS" u="1"/>
        <s v="4260407044366" u="1"/>
        <s v="6925587262211" u="1"/>
        <s v="LKsmT4SPC55wE2727" u="1"/>
        <s v="6947939108732" u="1"/>
        <s v="9969232" u="1"/>
        <s v="S1-JCDR-4-320" u="1"/>
        <s v="200254" u="1"/>
        <s v="9969233" u="1"/>
        <s v="4607136941304" u="1"/>
        <s v="HALOGEN CLASSIC OLIVA E14 42W" u="1"/>
        <s v="PF-G45/7W/3K/E27 G45 80Х45" u="1"/>
        <s v="61027" u="1"/>
        <s v="9969234" u="1"/>
        <s v="9969235" u="1"/>
        <s v="61327" u="1"/>
        <s v="9969236" u="1"/>
        <s v="9969237" u="1"/>
        <s v="GLDEN-WA60-17-230-E27-4500" u="1"/>
        <s v="GU10 LED 5W 4200K" u="1"/>
        <s v="8727900927337" u="1"/>
        <s v="929001379987" u="1"/>
        <s v="C4RD70ELC" u="1"/>
        <s v="4690601038920" u="1"/>
        <s v="G9QW50ELC" u="1"/>
        <s v="8718696599969" u="1"/>
        <s v="G1RW54ELC" u="1"/>
        <s v="542058" u="1"/>
        <s v="10434" u="1"/>
        <s v="БМТ 75ВТ Е27" u="1"/>
        <s v="871829166298300" u="1"/>
        <s v="55028" u="1"/>
        <s v="5013957" u="1"/>
        <s v="25S45GL6E14-S" u="1"/>
        <s v="11274" u="1"/>
        <s v="КАТАЛОЖНЫЙ НОМЕР 6991/VG9-K1G9WARM4W" u="1"/>
        <s v="61237" u="1"/>
        <s v="61337" u="1"/>
        <s v="11674" u="1"/>
        <s v="OLL-P-G4-5-230-3K" u="1"/>
        <s v="4627136274790" u="1"/>
        <s v="MLFS SPIRO 0035223 MLFS SPIRO" u="1"/>
        <s v="MLFS SPIRO 0035225 MLFS SPIRO" u="1"/>
        <s v="551392" u="1"/>
        <s v="VHPLED-50W-E27-6500" u="1"/>
        <s v="17LED-A60-8W-230-4000K-E27-CL " u="1"/>
        <s v="UL-00003798" u="1"/>
        <s v="SBL-A60-07-60K-E27" u="1"/>
        <s v="82976" u="1"/>
        <s v="LAMP BA9S LED YELLOW" u="1"/>
        <s v="18584956" u="1"/>
        <s v="4690612011103" u="1"/>
        <s v="20392634 LED1704C2" u="1"/>
        <s v="4058075808157" u="1"/>
        <s v="4607136943384" u="1"/>
        <s v="1205-300" u="1"/>
        <s v="CRD-HP80W ECO80WHWLEDE4065_2" u="1"/>
        <s v="542092" u="1"/>
        <s v="LE-R50-6/E14/827 LE-R50" u="1"/>
        <s v="GLDEN-WA60-17-230-E27-6500" u="1"/>
        <s v="4690612015842" u="1"/>
        <s v="SL-LED-ECO-G45-5W/3000/E27-N SL-LED-ECO-G45-5W/3000/E27-N" u="1"/>
        <s v="871869672642600" u="1"/>
        <s v="22831 LED B35 4W E27 4000K" u="1"/>
        <s v="Б0031707" u="1"/>
        <s v="8711500611208" u="1"/>
        <s v="94106" u="1"/>
        <s v="488-K5-S" u="1"/>
        <s v="B70408178821" u="1"/>
        <s v="80016" u="1"/>
        <s v="94206" u="1"/>
        <s v="25YCDFT7E27" u="1"/>
        <s v="649981" u="1"/>
        <s v="CQ8D21ELB" u="1"/>
        <s v="SBL-A60-11-30K-E27-A" u="1"/>
        <s v="GLS-5050-60-14.4-12-IP20-PROL-RGB" u="1"/>
        <s v="102502111-D" u="1"/>
        <s v="4058075183100" u="1"/>
        <s v="CA 230-13 (SMD) E27 3000-4000K" u="1"/>
        <s v="D7LV10ELC" u="1"/>
        <s v="102502211-D" u="1"/>
        <s v="4050300516714" u="1"/>
        <s v="SL-LED-SL-220V-2W/3000/G4 SL-LED-SL-220V-2W/3000/G4" u="1"/>
        <s v="61357" u="1"/>
        <s v="LE-GX-D-7/GX53/827 LE-GX" u="1"/>
        <s v="11694" u="1"/>
        <s v="LED-CW35-6W/NW/E14/CL GLA01TR " u="1"/>
        <s v="G4FV52ELC" u="1"/>
        <s v="8718696525050" u="1"/>
        <s v="929001170508" u="1"/>
        <s v="03015" u="1"/>
        <s v="683600 GLDEN-G45F-10-230-E27-2700" u="1"/>
        <s v="SQ0325-0010 SQ0325-0010" u="1"/>
        <s v="G9 LED 3W 220V 4200К" u="1"/>
        <s v="G4SV52ELC" u="1"/>
        <s v="6925587259839" u="1"/>
        <s v="TK7V11ELC" u="1"/>
        <s v="SL-LED-SL-220V-2W/4000/G4 SL-LED-SL-220V-2W/4000/G4" u="1"/>
        <s v="83811" u="1"/>
        <s v="6950304202744" u="1"/>
        <s v="T5MV42ELC" u="1"/>
        <s v="LED A60" u="1"/>
        <s v="CLASSIC LED D 10W 3300K E27" u="1"/>
        <s v="94216" u="1"/>
        <s v="94316" u="1"/>
        <s v="S.P.A. 3221268" u="1"/>
        <s v="4050300011462" u="1"/>
        <s v="10764" u="1"/>
        <s v="T5TV42ELC" u="1"/>
        <s v="LKSMT2SPC20WE2742ECO LKSMT2SPC20WE2742ECO" u="1"/>
        <s v="UL-00004022" u="1"/>
        <s v="LKsmT5SPC105WE4042" u="1"/>
        <s v="D7LW10ELC" u="1"/>
        <s v="17LED-C35-4W-230-4000K-E14-TCL" u="1"/>
        <s v="SL-LED-PL-12V-2.5W/3000/G4 SL-LED-PL-12V-2.5W/3000/G4" u="1"/>
        <s v="UL-00004023" u="1"/>
        <s v="8718696555514" u="1"/>
        <s v="T5 CIRCLINE PLUS 0000524" u="1"/>
        <s v="17LED-C35-5W-230-3000K-E14-TCL" u="1"/>
        <s v="G4FW52ELC" u="1"/>
        <s v="17LED-C35-5W-230-4000K-E14-TCL" u="1"/>
        <s v="UL-00004024" u="1"/>
        <s v="CLASSIC LED D 12W 4200K E27" u="1"/>
        <s v="6925587252670" u="1"/>
        <s v="СD LED 6W 6500K E14" u="1"/>
        <s v="UL-00004025" u="1"/>
        <s v="03025" u="1"/>
        <s v="UL-00004026" u="1"/>
        <s v="4650074619613" u="1"/>
        <s v="ГЛН Б 42ВТ Е27" u="1"/>
        <s v="G4SW52ELC" u="1"/>
        <s v="UL-00004027" u="1"/>
        <s v="ВХ103" u="1"/>
        <s v="9964367" u="1"/>
        <s v="TK7W11ELC" u="1"/>
        <s v="83821" u="1"/>
        <s v="LED 5.5W CN E2745" u="1"/>
        <s v="T5MW42ELC" u="1"/>
        <s v="6925587262549" u="1"/>
        <s v="94226" u="1"/>
        <s v="TA4V50ELC" u="1"/>
        <s v="Б0027946" u="1"/>
        <s v="902502412" u="1"/>
        <s v="4690601038944" u="1"/>
        <s v="КАТАЛОЖНЫЙ Н-Р 8332/VG1-S2GU10COLD7W-C" u="1"/>
        <s v="108122333" u="1"/>
        <s v="YX-SPS-7-GU5.3-6500K" u="1"/>
        <s v="250W E40" u="1"/>
        <s v="8718696484531" u="1"/>
        <s v="UL-00000475" u="1"/>
        <s v="556205 ЕД. ИЗМЕРЕНИЯ КОМПЛЕКТ" u="1"/>
        <s v="17LED-G95-8W-230-3000K-E27-G" u="1"/>
        <s v="8711500208514" u="1"/>
        <s v="2AC-G210NW" u="1"/>
        <s v="UL-00000476" u="1"/>
        <s v="4052899971615" u="1"/>
        <s v="UL-00000477" u="1"/>
        <s v="1001030" u="1"/>
        <s v="SQ0325-0009" u="1"/>
        <s v="LED-А55-11W-E27-4000К" u="1"/>
        <s v="25SC7.5E14-P" u="1"/>
        <s v="2007B-G45-7L 2007B-G45-7L" u="1"/>
        <s v="32450 8" u="1"/>
        <s v="25YC7.5E14-P" u="1"/>
        <s v="4607177994956" u="1"/>
        <s v="94136" u="1"/>
        <s v="94236" u="1"/>
        <s v="TA4W50ELC" u="1"/>
        <s v="94336" u="1"/>
        <s v="LED 5.5W CW E2745" u="1"/>
        <s v="СD LED 6W 6500K E27" u="1"/>
        <s v="4690612010984" u="1"/>
        <s v="4058075818118" u="1"/>
        <s v="BIO- LUX 30W Т8" u="1"/>
        <s v="Б0032970" u="1"/>
        <s v="55078" u="1"/>
        <s v="4690612011127" u="1"/>
        <s v="LED OPTI С37-10W-E14-N" u="1"/>
        <s v="КАТАЛОЖНЫЙ Н-Р 8333/VG1-S2GU10WARM7W-C" u="1"/>
        <s v="Б0032980" u="1"/>
        <s v="Б0032990" u="1"/>
        <s v="871150020025915" u="1"/>
        <s v="4008597190636" u="1"/>
        <s v="929001925102" u="1"/>
        <s v="02205" u="1"/>
        <s v="4680287544273" u="1"/>
        <s v="LED OPTI С37-10W-E14-W" u="1"/>
        <s v="840/830/835" u="1"/>
        <s v="K4GV80ELC" u="1"/>
        <s v="Б 230-60 Е27 " u="1"/>
        <s v="23044" u="1"/>
        <s v="10432 JC" u="1"/>
        <s v="929001133402" u="1"/>
        <s v="LE010512-0010" u="1"/>
        <s v="LE010502-0110" u="1"/>
        <s v="КАТАЛОЖНЫЙ НОМЕР 7039/VG9-K1G9COLD10W" u="1"/>
        <s v="929001238408" u="1"/>
        <s v="556257" u="1"/>
        <s v="94146" u="1"/>
        <s v="4008321325662" u="1"/>
        <s v="4052899958050" u="1"/>
        <s v="057-127" u="1"/>
        <s v="1550190189089" u="1"/>
        <s v="94246" u="1"/>
        <s v="10594" u="1"/>
        <s v="SBL-A60-11-40K-E27-A" u="1"/>
        <s v="4058075024953" u="1"/>
        <s v="55088" u="1"/>
        <s v="556191" u="1"/>
        <s v="929689848410" u="1"/>
        <s v="LED SPHERE E27 7W40" u="1"/>
        <s v="928074309891" u="1"/>
        <s v="4052899957824" u="1"/>
        <s v="4895205015357" u="1"/>
        <s v="C7LV70ELC" u="1"/>
        <s v="K7LV30ELC" u="1"/>
        <s v="02315" u="1"/>
        <s v="HPUD80ELC" u="1"/>
        <s v="928074709891" u="1"/>
        <s v="556153 ЕД. ИЗМЕРЕНИЯ КОМПЛЕКТ" u="1"/>
        <s v="C7RV70ELC" u="1"/>
        <s v="LED STAR AC07530001H LED STAR MR16" u="1"/>
        <s v="9969222" u="1"/>
        <s v="4058075819658" u="1"/>
        <s v="9969223" u="1"/>
        <s v="53118" u="1"/>
        <s v="6925587255893" u="1"/>
        <s v="1000877369" u="1"/>
        <s v="53218" u="1"/>
        <s v="9969224" u="1"/>
        <s v="G9 LED 5W 220V 4200К" u="1"/>
        <s v="9969225" u="1"/>
        <s v="9969226" u="1"/>
        <s v="32370 9" u="1"/>
        <s v="4690601027863" u="1"/>
        <s v="94056" u="1"/>
        <s v="4260407044472" u="1"/>
        <s v="9969227" u="1"/>
        <s v="4690612007670" u="1"/>
        <s v="555-000490 DECOSTAR-51 TITAN" u="1"/>
        <s v="47307 XF-E14-TCD-P-10W-4000K-220V" u="1"/>
        <s v="88447" u="1"/>
        <s v="94256" u="1"/>
        <s v="FAR000015" u="1"/>
        <s v="9969228" u="1"/>
        <s v="VG10-ST64GWARM6W" u="1"/>
        <s v="9969229" u="1"/>
        <s v="Б0032961" u="1"/>
        <s v="G95 60W" u="1"/>
        <s v="Б0032971" u="1"/>
        <s v="SL-LED-PR-A60-11W/3000/E27 SL-LED-PR-A60-11W/3000/E27" u="1"/>
        <s v="Б0032981" u="1"/>
        <s v="Б0032991" u="1"/>
        <s v="C7LW70ELC" u="1"/>
        <s v="K7LW30ELC" u="1"/>
        <s v="SL-LED-PL-220V-2.5W/3000/G4-SET SL-LED-PL-220V-2.5W/3000/G4-SET" u="1"/>
        <s v="8718696818015" u="1"/>
        <s v="C7RW70ELC" u="1"/>
        <s v="542057" u="1"/>
        <s v="1000305013" u="1"/>
        <s v="057-080 ST64 4W, AMBER, 2200K, E27 BRASS, DIMMABLE" u="1"/>
        <s v="SL-LED-PL-220V-2.5W/4000/G4-SET SL-LED-PL-220V-2.5W/4000/G4-SET" u="1"/>
        <s v="6930995911255" u="1"/>
        <s v="53128" u="1"/>
        <s v="53228" u="1"/>
        <s v="99 R" u="1"/>
        <s v="4052899954939" u="1"/>
        <s v="GLDEN-G45S-8-230-E14-6500" u="1"/>
        <s v="4650074619637" u="1"/>
        <s v="921501544226 B35 60W 230V E27 CL 1CT/10X10F 872790002019950" u="1"/>
        <s v="4058075043022" u="1"/>
        <s v="926000006511" u="1"/>
        <s v="4751012163059 SL95-A55-E27" u="1"/>
        <s v="4008321528261" u="1"/>
        <s v="C37-7W-A-E14" u="1"/>
        <s v="692059027704700" u="1"/>
        <s v="6925587247614" u="1"/>
        <s v="926000006949 B35 40W 230V E14 FR.1CT/10X10F 872790002029850" u="1"/>
        <s v="4690485090861" u="1"/>
        <s v="AC040920155" u="1"/>
        <s v="LED BXS35" u="1"/>
        <s v="Б0030020" u="1"/>
        <s v="10701 J" u="1"/>
        <s v="8711500208538" u="1"/>
        <s v="AC040940155" u="1"/>
        <s v="928076505190" u="1"/>
        <s v="4627136274813" u="1"/>
        <s v="83371" u="1"/>
        <s v="25SCTFT5E14" u="1"/>
        <s v="SHL-MR16-50-12-GU5.3" u="1"/>
        <s v="53238" u="1"/>
        <s v="4052899971639" u="1"/>
        <s v="AC040960155" u="1"/>
        <s v="542091" u="1"/>
        <s v="A60-8W-A-E27" u="1"/>
        <s v="S.P.A. 3221059" u="1"/>
        <s v="25YCTFT5E14" u="1"/>
        <s v="94076" u="1"/>
        <s v="FAR000025" u="1"/>
        <s v="94476" u="1"/>
        <s v="ACT-FLL-031" u="1"/>
        <s v="Б0032962" u="1"/>
        <s v="S.P.A. 3221105" u="1"/>
        <s v="Б0032972" u="1"/>
        <s v="ST64 FILLED 4W E27-WW" u="1"/>
        <s v="Б0032992" u="1"/>
        <s v="ACT-FLL-033" u="1"/>
        <s v="4008321232724" u="1"/>
        <s v="4680287538388" u="1"/>
        <s v="LED SPHERE E27 7W27" u="1"/>
        <s v="4058075819054" u="1"/>
        <s v="SBL-G45-8_5-60K-E27" u="1"/>
        <s v="E27 А60 12W 4200К" u="1"/>
        <s v="PR-LED/1" u="1"/>
        <s v="4052899957534" u="1"/>
        <s v="4607143128422" u="1"/>
        <s v="18584753" u="1"/>
        <s v="TOLEDO VINTAGE A60 0027976 TOLEDO VINTAGE A60" u="1"/>
        <s v="1033512" u="1"/>
        <s v="94386" u="1"/>
        <s v="Б0027969" u="1"/>
        <s v="E 30W SPC E27 2700K 8Y" u="1"/>
        <s v="КАТАЛОЖНЫЙ НОМЕР 7038/VG9-K1G9WARM10W" u="1"/>
        <s v="LAMP BA9S LED GREEN" u="1"/>
        <s v="Б0031400" u="1"/>
        <s v="951122" u="1"/>
        <s v="4058075055353" u="1"/>
        <s v="Б0031410" u="1"/>
        <s v="8718291663003" u="1"/>
        <s v="4627123501236" u="1"/>
        <s v="BL12-220V" u="1"/>
        <s v="4052899957848" u="1"/>
        <s v="560542" u="1"/>
        <s v="Б0030021" u="1"/>
        <s v="UL-00001780" u="1"/>
        <s v="4690485097426" u="1"/>
        <s v="4058075095465" u="1"/>
        <s v="4650074618890" u="1"/>
        <s v="929001378487" u="1"/>
        <s v="8718696579572" u="1"/>
        <s v="94496" u="1"/>
        <s v="Б0032963" u="1"/>
        <s v="GLS-5050-60-14.4-12-IP20-PROL-6" u="1"/>
        <s v="UL-00000959" u="1"/>
        <s v="LED G9 AC220-240V 2.5W 4100K Glass" u="1"/>
        <s v="Б0032973" u="1"/>
        <s v="4690601027887" u="1"/>
        <s v="UL-00003642" u="1"/>
        <s v="Б0032993" u="1"/>
        <s v="UL-00003643" u="1"/>
        <s v="8718696687468" u="1"/>
        <s v="551242" u="1"/>
        <s v="R63 R63" u="1"/>
        <s v="649994" u="1"/>
        <s v="4630017711543" u="1"/>
        <s v="S.P.A. D421013" u="1"/>
        <s v="E27 220В SMD 15ВТ &quot;UFO ЗОЛОТО&quot; E27 220В SMD 15ВТ &quot;UFO ЗОЛОТО&quot;" u="1"/>
        <s v="TOLEDO SUNDIM" u="1"/>
        <s v="8718696818039" u="1"/>
        <s v="W &amp; R GROUP G95-220-240V-19AK" u="1"/>
        <s v="77000377" u="1"/>
        <s v="4FT KINO 800MA 525 GREEN F75T12 SFC 488-K5-S" u="1"/>
        <s v="SL-LED-PR-R50-7W/3000/E14-SET SL-LED-PR-R50-7W/3000/E14-SET" u="1"/>
        <s v="PR-LED/2" u="1"/>
        <s v="4690612003955" u="1"/>
        <s v="929001215208" u="1"/>
        <s v="00386653 LED1708R5" u="1"/>
        <s v="S.P.A. 5104513" u="1"/>
        <s v="S1-GX53-8-640" u="1"/>
        <s v="LE-MR16A-4/GU5.3/840 LE-MR16A" u="1"/>
        <s v="61332" u="1"/>
        <s v="4670004713006" u="1"/>
        <s v="25SCDFT5E14" u="1"/>
        <s v="728011 LED CN" u="1"/>
        <s v="4650074616520" u="1"/>
        <s v="1001028" u="1"/>
        <s v="25YCDFT5E14" u="1"/>
        <s v="1001029" u="1"/>
        <s v="25SCTFT7E14" u="1"/>
        <s v="25SMR16-220-10GU5.3-P" u="1"/>
        <s v="SQ0325-0019 SQ0325-0019" u="1"/>
        <s v="25WMR16-220-10GU5.3-P" u="1"/>
        <s v="SQ0332-0030" u="1"/>
        <s v="25YCTFT7E14" u="1"/>
        <s v="4650074612492" u="1"/>
        <s v="FL-LED T8-1200 20W 4000K" u="1"/>
        <s v="25YMR16-220-10GU5.3-P" u="1"/>
        <s v="4607136943117" u="1"/>
        <s v="Б0032974" u="1"/>
        <s v="C35 C35" u="1"/>
        <s v="11699 LM_LED_E27" u="1"/>
        <s v="61242" u="1"/>
        <s v="61342" u="1"/>
        <s v="AC07528001K CLASSIC B, CLASSIC P" u="1"/>
        <s v="Б0032994" u="1"/>
        <s v="71307" u="1"/>
        <s v="GU10 LED 5W 3300K" u="1"/>
        <s v="UL-00003819" u="1"/>
        <s v="JTS0507983/2.6W/RC" u="1"/>
        <s v="2859785" u="1"/>
        <s v="SL-LED-PR-CNW-7W/3000/E14-SET SL-LED-PR-CNW-7W/3000/E14-SET" u="1"/>
        <s v="556256" u="1"/>
        <s v="BL15-220V" u="1"/>
        <s v="SM16GW-09-36D-930-03-S3 SM16GW-09-36D-930-03-S3" u="1"/>
        <s v="E27 10W" u="1"/>
        <s v="M2UV70ELC" u="1"/>
        <s v="125W E27" u="1"/>
        <s v="SQ0332-0036" u="1"/>
        <s v="4008321232748" u="1"/>
        <s v="6925587259341" u="1"/>
        <s v="556190" u="1"/>
        <s v="SQ0332-0037" u="1"/>
        <s v="77000378" u="1"/>
        <s v="LED" u="1"/>
        <s v="47178 XF-E27-A65-P-12W-3000K-12V" u="1"/>
        <s v="94101" u="1"/>
        <s v="PR-LED/3" u="1"/>
        <s v="SQ0332-0038" u="1"/>
        <s v="94201" u="1"/>
        <s v="4690612002125" u="1"/>
        <s v="4058075024687" u="1"/>
        <s v="556152 ЕД. ИЗМЕРЕНИЯ КОМПЛЕКТ" u="1"/>
        <s v="18584809" u="1"/>
        <s v="F 0000073" u="1"/>
        <s v="E27 5W" u="1"/>
        <s v="4690601033192" u="1"/>
        <s v="8718696816752" u="1"/>
        <s v="Б0031402" u="1"/>
        <s v="E14 С37 6W 2700К" u="1"/>
        <s v="8718696822661" u="1"/>
        <s v="M2UW70ELC" u="1"/>
        <s v="4627136273090" u="1"/>
        <s v="LED STAR AC07531001H LED STAR MR16" u="1"/>
        <s v="103801105T" u="1"/>
        <s v="4058075815711" u="1"/>
        <s v="103801205T" u="1"/>
        <s v="CDFS20WE274100" u="1"/>
        <s v="94111" u="1"/>
        <s v="94211" u="1"/>
        <s v="94311" u="1"/>
        <s v="40223" u="1"/>
        <s v="FAR000055" u="1"/>
        <s v="4058075095489" u="1"/>
        <s v="4008321209221" u="1"/>
        <s v="Б0032965" u="1"/>
        <s v="LED9-R63/830/E27" u="1"/>
        <s v="01065" u="1"/>
        <s v="9973973" u="1"/>
        <s v="1019079-00" u="1"/>
        <s v="4690485083832" u="1"/>
        <s v="F 0001816" u="1"/>
        <s v="6925587241926" u="1"/>
        <s v="Б0032995" u="1"/>
        <s v="9973975" u="1"/>
        <s v="4680043140053" u="1"/>
        <s v="9973976" u="1"/>
        <s v="J 10712" u="1"/>
        <s v="551642" u="1"/>
        <s v="6925587262365" u="1"/>
        <s v="4050300446004" u="1"/>
        <s v="LD13526" u="1"/>
        <s v="4058075134324" u="1"/>
        <s v="938437" u="1"/>
        <s v="J 10714" u="1"/>
        <s v="4630032970468" u="1"/>
        <s v="03020" u="1"/>
        <s v="LD13527" u="1"/>
        <s v="LE010501-0040" u="1"/>
        <s v="Б 230-75 Е27 " u="1"/>
        <s v="J 10716" u="1"/>
        <s v="4050300005997" u="1"/>
        <s v="4751012165152 SLH46-BT35-E14" u="1"/>
        <s v="8718696688007" u="1"/>
        <s v="Б 230-95 Е27 " u="1"/>
        <s v="949399" u="1"/>
        <s v="54023" u="1"/>
        <s v="94121" u="1"/>
        <s v="94221" u="1"/>
        <s v="4690612003979" u="1"/>
        <s v="926000005585 A55 75W 230V E27 CL.1CT/12X10F 926000005585" u="1"/>
        <s v="SPC 25W E2742 ECO" u="1"/>
        <s v="5,56318366360266E+18" u="1"/>
        <s v="CR8V21ELB" u="1"/>
        <s v="D7RD20ELC" u="1"/>
        <s v="03030" u="1"/>
        <s v="6925587248260" u="1"/>
        <s v="FL-LED T8-600 10W 6400K" u="1"/>
        <s v="2855770" u="1"/>
        <s v="542123 LED B35 E14 470LM 4000K 15KH PK1 3663602837121" u="1"/>
        <s v="926000003568" u="1"/>
        <s v="SL-LED-PL-12V-2.5W/3000/G4-SET SL-LED-PL-12V-2.5W/3000/G4-SET" u="1"/>
        <s v="80041" u="1"/>
        <s v="94331" u="1"/>
        <s v="LYNX-L 0025658 LYNX-L" u="1"/>
        <s v="650300 GLDEN-MR16-8-230-GU5.3-3000" u="1"/>
        <s v="RLA100 12W/830 230VFR E27 10X10X1 AC041000155" u="1"/>
        <s v="Б0032976" u="1"/>
        <s v="462017 A60 P5 6W E27 2700K" u="1"/>
        <s v="LED 6.5W GL45 E1430" u="1"/>
        <s v="Б0032986" u="1"/>
        <s v="926000006627" u="1"/>
        <s v="61482" u="1"/>
        <s v="Б0032996" u="1"/>
        <s v="71347" u="1"/>
        <s v="CR8W21ELB" u="1"/>
        <s v="22825 LED A60 8W E27 4000K" u="1"/>
        <s v="929001218358" u="1"/>
        <s v="53003" u="1"/>
        <s v="C4LV70ELC" u="1"/>
        <s v="4058075024397" u="1"/>
        <s v="ECO_LED5WCNE2745" u="1"/>
        <s v="1070710707" u="1"/>
        <s v="1007793" u="1"/>
        <s v="1007794" u="1"/>
        <s v="94141" u="1"/>
        <s v="4058075818934" u="1"/>
        <s v="94241" u="1"/>
        <s v="103102107" u="1"/>
        <s v="103102207" u="1"/>
        <s v="C4YV70ELC" u="1"/>
        <s v="55083" u="1"/>
        <s v="Б0017746" u="1"/>
        <s v="250W E27" u="1"/>
        <s v="8J243)" u="1"/>
        <s v="4690612002149" u="1"/>
        <s v="61492" u="1"/>
        <s v="02010" u="1"/>
        <s v="LED A60 220V/12W E27" u="1"/>
        <s v="B03580 - GU5,0" u="1"/>
        <s v="E27 220В SMD 18ВТ &quot;UFO ЗОЛОТО&quot; E27 220В SMD 18ВТ &quot;UFO ЗОЛОТО&quot;" u="1"/>
        <s v="A60-E27-11D A60-E27-11D" u="1"/>
        <s v="71957" u="1"/>
        <s v="4752075003689 SLH35E-GU10" u="1"/>
        <s v="8718696816776" u="1"/>
        <s v="529291" u="1"/>
        <s v="C4LW70ELC" u="1"/>
        <s v="8718696822685" u="1"/>
        <s v="4751012164605 SLH100-MR16" u="1"/>
        <s v="SBL-A60-05-30K-E27" u="1"/>
        <s v="LEDCANDLEE14 7W30" u="1"/>
        <s v="LEDC3762741" u="1"/>
        <s v="0707E-B35-7N 0707E-B35-7N" u="1"/>
        <s v="LGX3162" u="1"/>
        <s v="4627128379892" u="1"/>
        <s v="КАТАЛОЖНЫЙ Н-Р 7063/VG2-S1GU5.3COLD7W" u="1"/>
        <s v="CLASSIC LED D 12W 3300K E27" u="1"/>
        <s v="4680287551455" u="1"/>
        <s v="LMR3137" u="1"/>
        <s v="4897062859549" u="1"/>
        <s v="CROWN CM-F-LL5001 CM-F-LL5001" u="1"/>
        <s v="LMR3138" u="1"/>
        <s v="Б0032977" u="1"/>
        <s v="4650074618913" u="1"/>
        <s v="926000004796 REFL 40W E14 230V NR50 30D FR 1CT/30 926000004796" u="1"/>
        <s v="Б0032987" u="1"/>
        <s v="Б0032997" u="1"/>
        <s v="71267" u="1"/>
        <s v="HZ8054" u="1"/>
        <s v="1981" u="1"/>
        <s v="4690485083856" u="1"/>
        <s v="4680043140077" u="1"/>
        <s v="LED 6.5W GL45 E1445" u="1"/>
        <s v="926000006255 NR63 40W 230V E27 30DGR FR.1CT/30 872790001846278" u="1"/>
        <s v="LE010501-0064" u="1"/>
        <s v="FUMAGALLI H.LED.G53 LED-CMD, GX53" u="1"/>
        <s v="4058075057142" u="1"/>
        <s v="928049005451" u="1"/>
        <s v="MHN/8421" u="1"/>
        <s v="Б0017747" u="1"/>
        <s v="728010 LED CN" u="1"/>
        <s v="LE010501-0078" u="1"/>
        <s v="CQ8V21ELB" u="1"/>
        <s v="560741" u="1"/>
        <s v="940284" u="1"/>
        <s v="17973204" u="1"/>
        <s v="LEDA60122727" u="1"/>
        <s v="BIO- LUX 20W Т8" u="1"/>
        <s v="LED-G45-7W-E14-2700" u="1"/>
        <s v="PREMIUM/0314G-A60-16N PREMIUM/0314G-A60-16N" u="1"/>
        <s v="C7LD80ELC" u="1"/>
        <s v="C37-7W-A-E27" u="1"/>
        <s v="SXIAOLAN TOWN RUSHED THE LIGHTING CO.,LTD LED T8" u="1"/>
        <s v="4058075160842" u="1"/>
        <s v="42LED-С35-5W-230-4000K-E27 " u="1"/>
        <s v="77000080" u="1"/>
        <s v="929001925002" u="1"/>
        <s v="4650074616254" u="1"/>
        <s v="4690612004518" u="1"/>
        <s v="4008321923806" u="1"/>
        <s v="929001844908" u="1"/>
        <s v="BХ108" u="1"/>
        <s v="929001811707" u="1"/>
        <s v="LEDR50E14 5W27" u="1"/>
        <s v="94071" u="1"/>
        <s v="929001238308" u="1"/>
        <s v="923331244220" u="1"/>
        <s v="8711500888648" u="1"/>
        <s v="E0140" u="1"/>
        <s v="4058075808393" u="1"/>
        <s v="Б0032968" u="1"/>
        <s v="AB442200255" u="1"/>
        <s v="Б0032978" u="1"/>
        <s v="4650074612515" u="1"/>
        <s v="Б0032988" u="1"/>
        <s v="6W/840-1" u="1"/>
        <s v="4690601032072" u="1"/>
        <s v="Б0032998" u="1"/>
        <s v="20W" u="1"/>
        <s v="PL-S 11W827" u="1"/>
        <s v="QA56 47W E27 CL 240V" u="1"/>
        <s v="НЕТ СВЕДЕНИЙ 560741 НЕТ СВЕДЕНИЙ" u="1"/>
        <s v="GX53 LED PC 8W 4200K" u="1"/>
        <s v="556151 ЕД. ИЗМЕРЕНИЯ КОМПЛЕКТ" u="1"/>
        <s v="929001299808" u="1"/>
        <s v="ECO_LED7WCNE2745" u="1"/>
        <s v="94081" u="1"/>
        <s v="556169" u="1"/>
        <s v="4052899415416" u="1"/>
        <s v="FUMAGALLI H.LED.GU10 H.LED" u="1"/>
        <s v="4058075815131" u="1"/>
        <s v="НЕТ СВЕДЕНИЙ 560702 НЕТ СВЕДЕНИЙ" u="1"/>
        <s v="94381" u="1"/>
        <s v="НЕТ СВЕДЕНИЙ 560712 НЕТ СВЕДЕНИЙ" u="1"/>
        <s v="949121" u="1"/>
        <s v="НЕТ СВЕДЕНИЙ 560722 НЕТ СВЕДЕНИЙ" u="1"/>
        <s v="94481" u="1"/>
        <s v="НЕТ СВЕДЕНИЙ 560732 НЕТ СВЕДЕНИЙ" u="1"/>
        <s v="КАТАЛОЖНЫЙ Н-Р 7059/VG2-S2GU5.3COLD7W" u="1"/>
        <s v="E0350" u="1"/>
        <s v="CA 230-7 (SMD) E27 3000-4000K" u="1"/>
        <s v="484" u="1"/>
        <s v="E14-15W E14-15W" u="1"/>
        <s v="485" u="1"/>
        <s v="ECO_LED7WCNE2765" u="1"/>
        <s v="RL-B60 6,5W/840 230V E27 10X1 AC07522001K" u="1"/>
        <s v="LSCLP60 6,5W/840 230VFR E14 10X1 RU AC07602001K" u="1"/>
        <s v="1001163096" u="1"/>
        <s v="4690485097242" u="1"/>
        <s v="17973191" u="1"/>
        <s v="JTS0507979/5.5W" u="1"/>
        <s v="8711500631657" u="1"/>
        <s v="71297" u="1"/>
        <s v="D7KV70ELC" u="1"/>
        <s v="BX101" u="1"/>
        <s v="LkecLED10.5wCNE1430" u="1"/>
        <s v="4260407048340" u="1"/>
        <s v="MLFS SPIRO 0035202" u="1"/>
        <s v="4058075819870" u="1"/>
        <s v="AC1030002ZS" u="1"/>
        <s v="4607175850841" u="1"/>
        <s v="32436 2" u="1"/>
        <s v="НЕТ СВЕДЕНИЙ 1000941 НЕТ СВЕДЕНИЙ" u="1"/>
        <s v="LED STAR AC07532001H LED STAR MR16" u="1"/>
        <s v="9840103000" u="1"/>
        <s v="5013926" u="1"/>
        <s v="4897062859631" u="1"/>
        <s v="4627136272970" u="1"/>
        <s v="SBL-A60-05-40K-E27" u="1"/>
        <s v="J 10701" u="1"/>
        <s v="4627136273113" u="1"/>
        <s v="LD13514" u="1"/>
        <s v="8718696574737" u="1"/>
        <s v="XJC8036" u="1"/>
        <s v="НЕТ СВЕДЕНИЙ 560704 НЕТ СВЕДЕНИЙ" u="1"/>
        <s v="9973967" u="1"/>
        <s v="НЕТ СВЕДЕНИЙ 560714 НЕТ СВЕДЕНИЙ" u="1"/>
        <s v="949221" u="1"/>
        <s v="НЕТ СВЕДЕНИЙ 560724 НЕТ СВЕДЕНИЙ" u="1"/>
        <s v="94491" u="1"/>
        <s v="ECO LEDGLSE27 7W 40" u="1"/>
        <s v="НЕТ СВЕДЕНИЙ 560734 НЕТ СВЕДЕНИЙ" u="1"/>
        <s v="9973968" u="1"/>
        <s v="LD13516" u="1"/>
        <s v="SQ0341-0056" u="1"/>
        <s v="9973969" u="1"/>
        <s v="Б0032969" u="1"/>
        <s v="1850190189448" u="1"/>
        <s v="Б0032979" u="1"/>
        <s v="S.P.A. 3221236" u="1"/>
        <s v="Б0032989" u="1"/>
        <s v="Б0032999" u="1"/>
        <s v="D7KW70ELC" u="1"/>
        <s v="SQ0341-0058" u="1"/>
        <s v="BK-14W7G45 EDISON" u="1"/>
        <s v="C7MG80ELC" u="1"/>
        <s v="25SC7.5E27-P" u="1"/>
        <s v="926000005022" u="1"/>
        <s v="SA LYNX-SE 0025902" u="1"/>
        <s v="451719" u="1"/>
        <s v="SA LYNX-SE 0025903" u="1"/>
        <s v="4751012165169 SLH30-P45-E14" u="1"/>
        <s v="E14 C37 6W 4200К" u="1"/>
        <s v="25YC7.5E27-P" u="1"/>
        <s v="4897062852007" u="1"/>
        <s v="J078-060 J078-060" u="1"/>
        <s v="LD-G4SI15-32" u="1"/>
        <s v="LkecLED10.5wJCDRC30" u="1"/>
        <s v="VG10-CC1E14WARM6W-F" u="1"/>
        <s v="LEC3025" u="1"/>
        <s v="4751012164537 SLH10-JC-12V-G4" u="1"/>
        <s v="LEB3026" u="1"/>
        <s v="S.P.A. 3221170" u="1"/>
        <s v="50397946 LED1752G18" u="1"/>
        <s v="ACT-FLL-022" u="1"/>
        <s v="923348744206" u="1"/>
        <s v="4627128377232" u="1"/>
        <s v="LED G4 AC220-240V 2.5W 3000K Glass" u="1"/>
        <s v="E27 220В SMD 20ВТ &quot;UFO МЕТАЛЛ&quot; E27 220В SMD 20ВТ &quot;UFO МЕТАЛЛ&quot;" u="1"/>
        <s v="UL-00000775" u="1"/>
        <s v="4607177995021" u="1"/>
        <s v="UL-00000776" u="1"/>
        <s v="Б0030018" u="1"/>
        <s v="LEDA6072727" u="1"/>
        <s v="SL-LED-PR-CN-7W/3000/E14 SL-LED-PR-CN-7W/3000/E14" u="1"/>
        <s v="VG10-CW1E14COLD6W-F" u="1"/>
        <s v="LEDA6092727" u="1"/>
        <s v="LED T8 18W 6500K" u="1"/>
        <s v="4008321393708" u="1"/>
        <s v="4650074616650" u="1"/>
        <s v="LLE-A60-13-230-65-E27" u="1"/>
        <s v="ACT-FLL-027" u="1"/>
        <s v="LkecLED10.5wCNE1445" u="1"/>
        <s v="AC1030712ZS" u="1"/>
        <s v="105802007" u="1"/>
        <s v="105802107" u="1"/>
        <s v="556108(3663602670360)" u="1"/>
        <s v="71302" u="1"/>
        <s v="4052899044753" u="1"/>
        <s v="11605" u="1"/>
        <s v="F 0001078 F" u="1"/>
        <s v="PL-S 9W 827" u="1"/>
        <s v="SBL-GU5_3-07-40K-12V" u="1"/>
        <s v="103101107" u="1"/>
        <s v="4050300447964" u="1"/>
        <s v="SHOLTZ LEB3068" u="1"/>
        <s v="103101207" u="1"/>
        <s v="105101107" u="1"/>
        <s v="BL125" u="1"/>
        <s v="SBL-A60-09-30K-E27-N" u="1"/>
        <s v="105101207" u="1"/>
        <s v="ECO_LED9WCNE2745" u="1"/>
        <s v="55W KINO KF32 COMPACT 55C-K32" u="1"/>
        <s v="DE 118 0021719" u="1"/>
        <s v="НЕТ СВЕДЕНИЙ 560522 НЕТ СВЕДЕНИЙ" u="1"/>
        <s v="НЕТ СВЕДЕНИЙ 560532 НЕТ СВЕДЕНИЙ" u="1"/>
        <s v="НЕТ СВЕДЕНИЙ 560542 НЕТ СВЕДЕНИЙ" u="1"/>
        <s v="НЕТ СВЕДЕНИЙ 560552 НЕТ СВЕДЕНИЙ" u="1"/>
        <s v="UL-00001770" u="1"/>
        <s v="LKsmJCDRC220V35W" u="1"/>
        <s v="LED OPTI А60-11W-E27-WW" u="1"/>
        <s v="542057 LED C37 E14 806LM 2700K 15KH PK1 3663602837213" u="1"/>
        <s v="8718696714126" u="1"/>
        <s v="UL-00001771" u="1"/>
        <s v="НЕТ СВЕДЕНИЙ 551902 НЕТ СВЕДЕНИЙ" u="1"/>
        <s v="НЕТ СВЕДЕНИЙ 551912 НЕТ СВЕДЕНИЙ" u="1"/>
        <s v="0707E-B35-7L 0707E-B35-7L" u="1"/>
        <s v="789091" u="1"/>
        <s v="22817 LED P45 6W E27 3000K" u="1"/>
        <s v="UL-00001772" u="1"/>
        <s v="1824" u="1"/>
        <s v="SBL-G4 4_5-30K" u="1"/>
        <s v="CA 230-9 (SMD) E27 3000-4000K" u="1"/>
        <s v="529290" u="1"/>
        <s v="ECO_LED9WCNE2765" u="1"/>
        <s v="4008597191701" u="1"/>
        <s v="IV0355-0026 IV0355-0026 FLUORESCENT LAMP T8 220-240V 20W G13 4" u="1"/>
        <s v="529310 (3663602908302)" u="1"/>
        <s v="25805" u="1"/>
        <s v="LkecLED10.5wJCDRC45" u="1"/>
        <s v="541269" u="1"/>
        <s v="Б0031394" u="1"/>
        <s v="НЕТ СВЕДЕНИЙ 551943 НЕТ СВЕДЕНИЙ" u="1"/>
        <s v="BK-14W5C30 EDISON" u="1"/>
        <s v="Б0030019" u="1"/>
        <s v="K7QV90ELC" u="1"/>
        <s v="BK-14W7C30 EDISON" u="1"/>
        <s v="UL-00001777" u="1"/>
        <s v="VG10-CW2E14COLD6W-F" u="1"/>
        <s v="CDW LED D 6W 6500K E14" u="1"/>
        <s v="4607177992822" u="1"/>
        <s v="4058075819894" u="1"/>
        <s v="SQ0325-0008 SQ0325-0008" u="1"/>
        <s v="47253 XF-MR16-P-GU10-8W-3000K-220V" u="1"/>
        <s v="1850190189530" u="1"/>
        <s v="UL-00001778" u="1"/>
        <s v="LED-GX53 11ВТ 4000К" u="1"/>
        <s v="CRD-H9W" u="1"/>
        <s v="UL-00001779" u="1"/>
        <s v="8718696822708" u="1"/>
        <s v="LEDJCDR_GU5.3 6W40" u="1"/>
        <s v="НЕТ СВЕДЕНИЙ 551934 НЕТ СВЕДЕНИЙ" u="1"/>
        <s v="4058075134140" u="1"/>
        <s v="4627136272994" u="1"/>
        <s v="A0028-01 AR111" u="1"/>
        <s v="LED-GX53 13ВТ 4000К" u="1"/>
        <s v="4627136273137" u="1"/>
        <s v="UL-00003800" u="1"/>
        <s v="VG10-CW2E14WARM6W-F" u="1"/>
        <s v="M2UV54ELB" u="1"/>
        <s v="AC041260155 CLASSIC A" u="1"/>
        <s v="A60-E27-11L A60-E27-11L" u="1"/>
        <s v="M2RD80ELC" u="1"/>
        <s v="UL-00003801" u="1"/>
        <s v="556104(3663602670469)" u="1"/>
        <s v="CLASSIC LED D 15W 4200K E27" u="1"/>
        <s v="556154" u="1"/>
        <s v="928096257291" u="1"/>
        <s v="307021 LED P" u="1"/>
        <s v="UL-00003802" u="1"/>
        <s v="K7QW90ELC" u="1"/>
        <s v="FC 0001961" u="1"/>
        <s v="LEDC3761427" u="1"/>
        <s v="UL-00003803" u="1"/>
        <s v="6930995911491" u="1"/>
        <s v="S.P.A. 3221084" u="1"/>
        <s v="GLDEN-G45F-7-230-E14-4500" u="1"/>
        <s v="GLDEN-G45F-7-230-E14-6500" u="1"/>
        <s v="UL-00003804" u="1"/>
        <s v="SQ0325-0009 SQ0325-0009" u="1"/>
        <s v="928048505451" u="1"/>
        <s v="G125 60W E27" u="1"/>
        <s v="UL-00003805" u="1"/>
        <s v="4690601029096" u="1"/>
        <s v="SQ0332-0020" u="1"/>
        <s v="SBL-G4220 5-40K" u="1"/>
        <s v="UL-00003806" u="1"/>
        <s v="5999558316730" u="1"/>
        <s v="556209 (3663602667308)" u="1"/>
        <s v="UL-00003807" u="1"/>
        <s v="632700 GLDEN-MR16-7-230-GU5.3-3000" u="1"/>
        <s v="871869651520400" u="1"/>
        <s v="NTL-T8-18-4K-G13" u="1"/>
        <s v="11535" u="1"/>
        <s v="UL-00003808" u="1"/>
        <s v="M2UW54ELB" u="1"/>
        <s v="551254" u="1"/>
        <s v="Б0031395" u="1"/>
        <s v="AC07602001K CLASSIC B" u="1"/>
        <s v="556254" u="1"/>
        <s v="AC07603001K CLASSIC B" u="1"/>
        <s v="4607177995045" u="1"/>
        <s v="LED OPTI G45-8,5W-E14-N" u="1"/>
        <s v="SHL-J189-1000-230-R7S" u="1"/>
        <s v="4690612011073" u="1"/>
        <s v="JCDR 3W G5.3 220V 120° 6500K" u="1"/>
        <s v="F 0001486" u="1"/>
        <s v="A0028-02 AR111" u="1"/>
        <s v="SQ0332-0029" u="1"/>
        <s v="1072010720" u="1"/>
        <s v="929001899682" u="1"/>
        <s v="25235" u="1"/>
        <s v="JCDR-5038 JCDR-5038" u="1"/>
        <s v="660008 GLDEN-HPL-65-230-E27-6500" u="1"/>
        <s v="11245" u="1"/>
        <s v="17973001" u="1"/>
        <s v="4058075068353" u="1"/>
        <s v="НЕТ СВЕДЕНИЙ 551751 НЕТ СВЕДЕНИЙ" u="1"/>
        <s v="11545" u="1"/>
        <s v="UL-00002942" u="1"/>
        <s v="4058075808416" u="1"/>
        <s v="05936" u="1"/>
        <s v="556168" u="1"/>
        <s v="4058075818378" u="1"/>
        <s v="393800" u="1"/>
        <s v="UL-00002003" u="1"/>
        <s v="НЕТ СВЕДЕНИЙ 560302 НЕТ СВЕДЕНИЙ" u="1"/>
        <s v="LYNX-D 0025915" u="1"/>
        <s v="8718696646052" u="1"/>
        <s v="НЕТ СВЕДЕНИЙ 560332 НЕТ СВЕДЕНИЙ" u="1"/>
        <s v="ECO_LED5WGL45E2730" u="1"/>
        <s v="НЕТ СВЕДЕНИЙ 560352 НЕТ СВЕДЕНИЙ" u="1"/>
        <s v="UL-00002004" u="1"/>
        <s v="17973061" u="1"/>
        <s v="SBL-A60-09-40K-E27-N" u="1"/>
        <s v="GLDEN-G45F-7-230-E14-2700" u="1"/>
        <s v="4690601032492" u="1"/>
        <s v="4050300447988" u="1"/>
        <s v="ЦОКОЛЬ E27, ТИП &quot;F-LED A60" u="1"/>
        <s v="8718696727997" u="1"/>
        <s v="955949" u="1"/>
        <s v="J189 750W" u="1"/>
        <s v="НЕТ СВЕДЕНИЙ 551792 НЕТ СВЕДЕНИЙ" u="1"/>
        <s v="22823 LED MR16 4W GU10 4000K 220V" u="1"/>
        <s v="FL-LED T8-1200 20W 6400K" u="1"/>
        <s v="14840" u="1"/>
        <s v="4751012163677 SLH46-B35-E14" u="1"/>
        <s v="4690601036834" u="1"/>
        <s v="SBL-G4 4_5-40K" u="1"/>
        <s v="UL-00000310" u="1"/>
        <s v="10615" u="1"/>
        <s v="55009" u="1"/>
        <s v="LKSMT2SPC15WE2727ECO LKSMT2SPC15WE2727ECO" u="1"/>
        <s v="25445" u="1"/>
        <s v="B10580-C37" u="1"/>
        <s v="11555" u="1"/>
        <s v="SL-LED-PR-P45-7W/4000/E14 SL-LED-PR-P45-7W/4000/E14" u="1"/>
        <s v="4008597191725" u="1"/>
        <s v="71952" u="1"/>
        <s v="Б0031396" u="1"/>
        <s v="CAMRY D60-27-7-27-3" u="1"/>
        <s v="LED STAR AC07533001H LED STAR MR16" u="1"/>
        <s v="LLEP25-27-020-4000-T3" u="1"/>
        <s v="SL-LED-ECO-MR16-5W/3000/GU5.3-N SL-LED-ECO-MR16-5W/3000/GU5.3-N" u="1"/>
        <s v="JC 12V 35W G6,35" u="1"/>
        <s v="949397" u="1"/>
        <s v="FAR000010" u="1"/>
        <s v="AC1029301ZS" u="1"/>
        <s v="LEDCANDLEE27 7W30" u="1"/>
        <s v="LH-MR16-8.5/GU5.3/827 LH-MR16" u="1"/>
        <s v="A0028-03 AR111" u="1"/>
        <s v="ECOL20WA60230VE2745" u="1"/>
        <s v="Lksm_LED13wA60E2730" u="1"/>
        <s v="F 0001080 F" u="1"/>
        <s v="71362" u="1"/>
        <s v="4690612008073" u="1"/>
        <s v="61328" u="1"/>
        <s v="927936084011" u="1"/>
        <s v="LED R63" u="1"/>
        <s v="F 0001480 F" u="1"/>
        <s v="4627128379939" u="1"/>
        <s v="927936484011" u="1"/>
        <s v="4650074619583" u="1"/>
        <s v="C35W C35W" u="1"/>
        <s v="C4LD80ELC" u="1"/>
        <s v="949749" u="1"/>
        <s v="S.P.A. 3221184" u="1"/>
        <s v="GLDEN-G45F-8-230-E14-4500" u="1"/>
        <s v="SQ0355-0018 ЛЛ-16/8 W, T5/G5, 6500 К" u="1"/>
        <s v="79.200.06" u="1"/>
        <s v="LEC3019" u="1"/>
        <s v="Lksm_LED11wG9C3000pc" u="1"/>
        <s v="ECO_LED_9WT840GL" u="1"/>
        <s v="LSL16-26-G13-36" u="1"/>
        <s v="74650530-220 LED MR" u="1"/>
        <s v="4008321923622" u="1"/>
        <s v="4058075817234" u="1"/>
        <s v="LED-А60-18W-E27-W LED-А60-18W-E27-W" u="1"/>
        <s v="55029" u="1"/>
        <s v="11275" u="1"/>
        <s v="A2V00114242226" u="1"/>
        <s v="61238" u="1"/>
        <s v="11575" u="1"/>
        <s v="61338" u="1"/>
        <s v="551654" u="1"/>
        <s v="103801107" u="1"/>
        <s v="488-K55-S 4FT KINO 800MA KF55 F75T12/HO SFC" u="1"/>
        <s v="0160" u="1"/>
        <s v="104801107" u="1"/>
        <s v="103801207" u="1"/>
        <s v="4052899956254" u="1"/>
        <s v="104801207" u="1"/>
        <s v="929001170308" u="1"/>
        <s v="BХ103" u="1"/>
        <s v="4058075125742" u="1"/>
        <s v="GX53 LED PC 5W 6500К" u="1"/>
        <s v="4607177995069" u="1"/>
        <s v="A0028-04 AR111" u="1"/>
        <s v="FAR000048" u="1"/>
        <s v="S.P.A. 3221705" u="1"/>
        <s v="11285" u="1"/>
        <s v="25475" u="1"/>
        <s v="923331044253" u="1"/>
        <s v="4627107647066" u="1"/>
        <s v="E27 А60 7W 4200К МАТОВАЯ" u="1"/>
        <s v="929689848313" u="1"/>
        <s v="61248" u="1"/>
        <s v="11585" u="1"/>
        <s v="529306 (3663602908265)" u="1"/>
        <s v="5561423663602660000" u="1"/>
        <s v="11685" u="1"/>
        <s v="LLE10-40-150-6500" u="1"/>
        <s v="LED OPTI G45-8,5W-E27-N" u="1"/>
        <s v="LED-GX53 9ВТ 4000К" u="1"/>
        <s v="4058075068377" u="1"/>
        <s v="НЕТ СВЕДЕНИЙ 551532 НЕТ СВЕДЕНИЙ" u="1"/>
        <s v="ECO_LED7WGL45E2730" u="1"/>
        <s v="SQ0340-0190" u="1"/>
        <s v="4058075818774" u="1"/>
        <s v="SQ0340-0191" u="1"/>
        <s v="929001229607" u="1"/>
        <s v="556119" u="1"/>
        <s v="SQ0340-0192" u="1"/>
        <s v="SL-LED-PR-G45-7W/3000/E27-SET SL-LED-PR-G45-7W/3000/E27-SET" u="1"/>
        <s v="G125 FILLED 6W E27-WW" u="1"/>
        <s v="94107" u="1"/>
        <s v="SQ0340-0193" u="1"/>
        <s v="4690612002361" u="1"/>
        <s v="80017" u="1"/>
        <s v="94207" u="1"/>
        <s v="541268" u="1"/>
        <s v="S.P.A. 3221061" u="1"/>
        <s v="ЗК 230-30 R39 E14" u="1"/>
        <s v="74650531-220 LED MR" u="1"/>
        <s v="J78" u="1"/>
        <s v="S.P.A. 5044940" u="1"/>
        <s v="22832 LED B35 6W E27 4000K" u="1"/>
        <s v="06001" u="1"/>
        <s v="MR16" u="1"/>
        <s v="4650074613871" u="1"/>
        <s v="SBL-G4 4_5-64K" u="1"/>
        <s v="6925587255466" u="1"/>
        <s v="FHE 0002763 FHE" u="1"/>
        <s v="D7RV20ELC" u="1"/>
        <s v="RL-B60 6,5W/840 230V E27 10X1 RU RDIUM AC07522001K" u="1"/>
        <s v="0152" u="1"/>
        <s v="DE 118 0021713" u="1"/>
        <s v="542119 LED B35 E14 250LM 4000K 15KH PK1 3663602837060" u="1"/>
        <s v="6850304202617" u="1"/>
        <s v="JC-35W GY6.35" u="1"/>
        <s v="ECO_LED7WA60E2730" u="1"/>
        <s v="Z7NV21ELC" u="1"/>
        <s v="94117" u="1"/>
        <s v="08981" u="1"/>
        <s v="94217" u="1"/>
        <s v="CRD-A15W" u="1"/>
        <s v="4058075819917" u="1"/>
        <s v="NUPI FILLED 4W E14-WW" u="1"/>
        <s v="4650074614700" u="1"/>
        <s v="LYNX-L 0025658" u="1"/>
        <s v="A0028-05 AR111" u="1"/>
        <s v="4008321209085" u="1"/>
        <s v="307020 LED P" u="1"/>
        <s v="LED9-R63/845/E27" u="1"/>
        <s v="940282" u="1"/>
        <s v="AB4837904HA" u="1"/>
        <s v="928047305451" u="1"/>
        <s v="19886" u="1"/>
        <s v="8J243-00001" u="1"/>
        <s v="HALOGEN CLASSIC OLIVA E14 28W" u="1"/>
        <s v="D7RW20ELC" u="1"/>
        <s v="0153" u="1"/>
        <s v="462056(A60 P5 11W E27 5000K)" u="1"/>
        <s v="542105" u="1"/>
        <s v="63223" u="1"/>
        <s v="4751012163653 SLH46-A55-E27" u="1"/>
        <s v="926000005585 A55 75W 230V E27 CL.1CT/12X10F 872790002130184" u="1"/>
        <s v="ECO LED A60-12w-840-E27" u="1"/>
        <s v="929001844808" u="1"/>
        <s v="LEDCANDLEE14 7W 27" u="1"/>
        <s v="551253" u="1"/>
        <s v="929001811607" u="1"/>
        <s v="BIO- LUX 15W Т8" u="1"/>
        <s v="10075" u="1"/>
        <s v="CE024" u="1"/>
        <s v="2859754" u="1"/>
        <s v="ATEL0952" u="1"/>
        <s v="Z7NW21ELC" u="1"/>
        <s v="8711500893543" u="1"/>
        <s v="94127" u="1"/>
        <s v="94227" u="1"/>
        <s v="4690485094487" u="1"/>
        <s v="94327" u="1"/>
        <s v="556253" u="1"/>
        <s v="КАТАЛОЖНЫЙ НОМЕР 7031/VG9-K1G4COLD4W-12" u="1"/>
        <s v="4058075134874" u="1"/>
        <s v="10775" u="1"/>
        <s v="LED C35 220V/6W E14" u="1"/>
        <s v="RL-P60 6,5W/840 230V E27 10X1 AC07526001K" u="1"/>
        <s v="22829 LED B35 4W E14 4000K" u="1"/>
        <s v="926000007185 A55 100W 230V E27 CL.1CT/12X10F 926000007185" u="1"/>
        <s v="4008321923646" u="1"/>
        <s v="8711500213877" u="1"/>
        <s v="UL-00001454" u="1"/>
        <s v="4680287547441" u="1"/>
        <s v="47673 XF-E27-A65-22W-3000K-230V" u="1"/>
        <s v="556148 ЕД. ИЗМЕРЕНИЯ НАБОР" u="1"/>
        <s v="UL-00001455" u="1"/>
        <s v="CLASSIC LED D 10W 6500K E27" u="1"/>
        <s v="4052899955738" u="1"/>
        <s v="0154" u="1"/>
        <s v="RLA75 10W/865 230VFR E27 10X10X1 AC040980155" u="1"/>
        <s v="UL-00001456" u="1"/>
        <s v="23235" u="1"/>
        <s v="63233" u="1"/>
        <s v="420052" u="1"/>
        <s v="UL-00001457" u="1"/>
        <s v="22805 LED A60 12W E27 3000K" u="1"/>
        <s v="556167" u="1"/>
        <s v="682800 GLDEN-GX53-9-230-GX53-4500" u="1"/>
        <s v="94237" u="1"/>
        <s v="4058075125766" u="1"/>
        <s v="4690612010953" u="1"/>
        <s v="A0028-06 AR111" u="1"/>
        <s v="462042 A60 P5 11W E27 2700K" u="1"/>
        <s v="6925587254322" u="1"/>
        <s v="55079" u="1"/>
        <s v="0177 0177" u="1"/>
        <s v="4690612001531" u="1"/>
        <s v="BL5-12V" u="1"/>
        <s v="НЕТ СВЕДЕНИЙ 551372 НЕТ СВЕДЕНИЙ" u="1"/>
        <s v="НЕТ СВЕДЕНИЙ 551392 НЕТ СВЕДЕНИЙ" u="1"/>
        <s v="4680287544242" u="1"/>
        <s v="542119" u="1"/>
        <s v="BL8-12V" u="1"/>
        <s v="456002" u="1"/>
        <s v="BL120" u="1"/>
        <s v="ECO_LED9WGL45E2730" u="1"/>
        <s v="8711500611284" u="1"/>
        <s v="8718696577776" u="1"/>
        <s v="10433 JC" u="1"/>
        <s v="4690612015835" u="1"/>
        <s v="T5 CIRCLINE PLUS 0000521 T5 CIRCLINE PLUS" u="1"/>
        <s v="SQ0347-0013" u="1"/>
        <s v="E27 220В SMD 45ВТ &quot;UFO&quot; E27 220В SMD 45ВТ &quot;UFO&quot;" u="1"/>
        <s v="S.P.A. 1221121" u="1"/>
        <s v="32361 7" u="1"/>
        <s v="T5-14W 2700K/82" u="1"/>
        <s v="SL-LED-PR-P45-7W/3000/E14 SL-LED-PR-P45-7W/3000/E14" u="1"/>
        <s v="T5 LED TUBE 3995004870 T5 LED TUBE" u="1"/>
        <s v="SQ0341-0044" u="1"/>
        <s v="057-226" u="1"/>
        <s v="4690601032515" u="1"/>
        <s v="4627123500666" u="1"/>
        <s v="10595" u="1"/>
        <s v="42LEDT8-18W-230-6500K-G13-NR" u="1"/>
        <s v="LE010512-0007" u="1"/>
        <s v="4971203 4971203 T8 ULTIMATE THERMO LONG LIFE" u="1"/>
        <s v="SQ0341-0046" u="1"/>
        <s v="4752075003375 SLH20-A55-E27" u="1"/>
        <s v="4895205015326" u="1"/>
        <s v="200329" u="1"/>
        <s v="12550" u="1"/>
        <s v="CDFS20WE272700" u="1"/>
        <s v="25S45GL10E14-P" u="1"/>
        <s v="FHE 0002860" u="1"/>
        <s v="4690485097396" u="1"/>
        <s v="FHO 0002934 FHO" u="1"/>
        <s v="НЕТ СВЕДЕНИЙ 1000942 НЕТ СВЕДЕНИЙ" u="1"/>
        <s v="LED STAR AC07534001H LED STAR MR16" u="1"/>
        <s v="4650074614410" u="1"/>
        <s v="25W45GL10E14-P" u="1"/>
        <s v="4050300011141" u="1"/>
        <s v="25Y45GL10E14-P" u="1"/>
        <s v="FHE 0002861" u="1"/>
        <s v="LED R50" u="1"/>
        <s v="8718696482469" u="1"/>
        <s v="G9 220V20W" u="1"/>
        <s v="FHE 0002862" u="1"/>
        <s v="4690601027832" u="1"/>
        <s v="FAR000050" u="1"/>
        <s v="8718696735381" u="1"/>
        <s v="G95-E27-P- 14W 3000K BK-27W15G95" u="1"/>
        <s v="ECO_LED9WA60E2730" u="1"/>
        <s v="300 92 54 93" u="1"/>
        <s v="88448" u="1"/>
        <s v="НЕТ СВЕДЕНИЙ 1000752 НЕТ СВЕДЕНИЙ" u="1"/>
        <s v="4895205006218" u="1"/>
        <s v="SL-LED-ECO-CN-5W/3000/E14-N SL-LED-ECO-CN-5W/3000/E14-N" u="1"/>
        <s v="11420" u="1"/>
        <s v="8718696453520" u="1"/>
        <s v="4650074614724" u="1"/>
        <s v="FHO 0002863" u="1"/>
        <s v="FHE 0002866" u="1"/>
        <s v="556243(3663602667438)" u="1"/>
        <s v="ACT-FLL-013" u="1"/>
        <s v="SHL-MR16-35-12-GU5.3" u="1"/>
        <s v="12660" u="1"/>
        <s v="FHO 0002865" u="1"/>
        <s v="542067" u="1"/>
        <s v="4690612003900" u="1"/>
        <s v="4690612013862" u="1"/>
        <s v="32381 5" u="1"/>
        <s v="G45-E27-6W FROSTED 3000K BK-27W7G45 FROSTED 750 LM" u="1"/>
        <s v="556212 (3663602667353)" u="1"/>
        <s v="FHO 0002867" u="1"/>
        <s v="TL-D 18W840" u="1"/>
        <s v="4650074619606" u="1"/>
        <s v="949233" u="1"/>
        <s v="FHO 0002868" u="1"/>
        <s v="МГЛ 230-250Вт/942" u="1"/>
        <s v="VG1-S2GU10COLD7W-C" u="1"/>
        <s v="LED-A60-13W-E27-3K" u="1"/>
        <s v="25820" u="1"/>
        <s v="556245(3663602667339)" u="1"/>
        <s v="4058075052727" u="1"/>
        <s v="4690485090830" u="1"/>
        <s v="556204" u="1"/>
        <s v="TQ7V70ELY" u="1"/>
        <s v="КАТАЛОЖНЫЙ НОМЕР 7030/VG9-K1G4WARM4W-12" u="1"/>
        <s v="W &amp; R GROUP G80-220-240V-19AK" u="1"/>
        <s v="4680287547465" u="1"/>
        <s v="560352" u="1"/>
        <s v="8FT 800MA KINO KF32 F120T12/HO SFC 962-K32-S" u="1"/>
        <s v="КАТАЛОЖНЫЙ НОМЕР 7022/VG10-G1E14COLD6W-F" u="1"/>
        <s v="LYNX-D SUPERIA 0025910" u="1"/>
        <s v="F 0000709" u="1"/>
        <s v="LYNX-D SUPERIA 0025911" u="1"/>
        <s v="1300" u="1"/>
        <s v="4607136943087" u="1"/>
        <s v="5561413663602660000" u="1"/>
        <s v="1320" u="1"/>
        <s v="LYNX-D SUPERIA 0025914" u="1"/>
        <s v="45945 XF-E27-A60-P-8W-4000K-12V" u="1"/>
        <s v="1000756" u="1"/>
        <s v="7265020 LED CN" u="1"/>
        <s v="4008321909251" u="1"/>
        <s v="4607177994949" u="1"/>
        <s v="7265021 LED CN" u="1"/>
        <s v="SL-LED-ECO-CN-5W/4000/E14-N SL-LED-ECO-CN-5W/4000/E14-N" u="1"/>
        <s v="1000759" u="1"/>
        <s v="LED GX53" u="1"/>
        <s v="4690612010977" u="1"/>
        <s v="556118" u="1"/>
        <s v="28W2700K,ТИП LUMILUX T5" u="1"/>
        <s v="560704" u="1"/>
        <s v="TQ7W70ELY" u="1"/>
        <s v="SA LYNX-S 0025886" u="1"/>
        <s v="1016786-01" u="1"/>
        <s v="4690612001555" u="1"/>
        <s v="0169" u="1"/>
        <s v="4680287544266" u="1"/>
        <s v="10712 J" u="1"/>
        <s v="3392010" u="1"/>
        <s v="4058075024632" u="1"/>
        <s v="8711500211217" u="1"/>
        <s v="42LEDT8-18W-230-4000K-G13-NR" u="1"/>
        <s v="1311" u="1"/>
        <s v="1321" u="1"/>
        <s v="929001897802" u="1"/>
        <s v="10610" u="1"/>
        <s v="AC041000155 CLASSIC A" u="1"/>
        <s v="G45-E27-4W WARM WHITE EDISON BK-27W5G45 EDISON" u="1"/>
        <s v="55004" u="1"/>
        <s v="LE010502-0117" u="1"/>
        <s v="AC041020155 CLASSIC A" u="1"/>
        <s v="926000005385 STANDARD 40W E27 230V A55 CL 1CT/12X10F 926000005385" u="1"/>
        <s v="4690601032539" u="1"/>
        <s v="25840" u="1"/>
        <s v="4690601037107" u="1"/>
        <s v="926000006851 B35 40W 230V E14 CL.1CT/10X10F 872790001999550" u="1"/>
        <s v="555-002327 92B-NEX" u="1"/>
        <s v="F 0000019" u="1"/>
        <s v="02056" u="1"/>
        <s v="LED OPTI G45-8,5W-E27-W" u="1"/>
        <s v="11-01-001" u="1"/>
        <s v="1850190189370" u="1"/>
        <s v="CRD-H48W ECO50WHWLEDE4065" u="1"/>
        <s v="IV0355-0029 IV0355-0029 FLUORESCENT LAMP T8 220-240V 40W G13 4" u="1"/>
        <s v="560552" u="1"/>
        <s v="FC 0001960" u="1"/>
        <s v="1302" u="1"/>
        <s v="G9 220V40W" u="1"/>
        <s v="1312" u="1"/>
        <s v="6925587255886" u="1"/>
        <s v="AC1030605ZS" u="1"/>
        <s v="CLASSIC LED D 15W 3300K E27" u="1"/>
        <s v="10620" u="1"/>
        <s v="SQ0332-0010" u="1"/>
        <s v="Lksm_LED5wCNE1430" u="1"/>
        <s v="4690601027856" u="1"/>
        <s v="SQ0332-0011" u="1"/>
        <s v="SQ0332-0012" u="1"/>
        <s v="4008321209108" u="1"/>
        <s v="556255(3663602667797)" u="1"/>
        <s v="4058075134294" u="1"/>
        <s v="4627128371674" u="1"/>
        <s v="FUMAGALLI H.LED.FIL.4K LED-FIL" u="1"/>
        <s v="551252" u="1"/>
        <s v="LSCLP60 6,5W/830 230VFR E27 10X1 AC07605001K" u="1"/>
        <s v="CLASSIC LED D 17W 4200K E27" u="1"/>
        <s v="556252" u="1"/>
        <s v="ATEL0906" u="1"/>
        <s v="Б0017220" u="1"/>
        <s v="SQ0332-0016" u="1"/>
        <s v="1016152-01" u="1"/>
        <s v="SQ0332-0017" u="1"/>
        <s v="6925587252687" u="1"/>
        <s v="JCDR-5038 J078-100" u="1"/>
        <s v="8718291690320" u="1"/>
        <s v="1343" u="1"/>
        <s v="91-2361-00-00" u="1"/>
        <s v="4751012166234 SLH46-R63-E27" u="1"/>
        <s v="4627136273977" u="1"/>
        <s v="SQ0332-0019" u="1"/>
        <s v="F 0000029" u="1"/>
        <s v="860458" u="1"/>
        <s v="556166" u="1"/>
        <s v="86328" u="1"/>
        <s v="926011 LED CN" u="1"/>
        <s v="86428" u="1"/>
        <s v="86528" u="1"/>
        <s v="728021 LED CN" u="1"/>
        <s v="02776" u="1"/>
        <s v="86728" u="1"/>
        <s v="753090" u="1"/>
        <s v="SYLVANIA" u="1"/>
        <s v="25SCFT5E14" u="1"/>
        <s v="1304" u="1"/>
        <s v="G9 220V50W" u="1"/>
        <s v="4650074612461" u="1"/>
        <s v="955947" u="1"/>
        <s v="LAR65270020" u="1"/>
        <s v="LSCLP60 6,5W/830 230VFR E14 10X1 AC07603001K" u="1"/>
        <s v="542118" u="1"/>
        <s v="A70-18W-A-E27" u="1"/>
        <s v="25YCFT5E14" u="1"/>
        <s v="456001" u="1"/>
        <s v="61143" u="1"/>
        <s v="462030(A60 P5 9W E27 2700K)" u="1"/>
        <s v="S.P.A. 3221035" u="1"/>
        <s v="8FT 800MA KINO KF55 F120T12/HO SFC 962-K55-S" u="1"/>
        <s v="MH2000W TT100 E40 4200K 9.2A" u="1"/>
        <s v="НЕТ СВЕДЕНИЙ 1001028 НЕТ СВЕДЕНИЙ" u="1"/>
        <s v="057-219" u="1"/>
        <s v="4670004718568" u="1"/>
        <s v="JC-20W GY6.35" u="1"/>
        <s v="1315" u="1"/>
        <s v="926000006029 STANDARD 75W E27 230V A55 FR 1CT/12X10F 926000006029" u="1"/>
        <s v="80012" u="1"/>
        <s v="1345" u="1"/>
        <s v="4052899957527" u="1"/>
        <s v="1003899" u="1"/>
        <s v="CA 230-11 (SMD) E27 3000-4000K" u="1"/>
        <s v="4690601036988" u="1"/>
        <s v="ECO_LED5W CNE2745" u="1"/>
        <s v="P2/11" u="1"/>
        <s v="F 0000711" u="1"/>
        <s v="926000005224 STANDARD 60W E27 230V A55 FR 1CT/12X10F 926000005224" u="1"/>
        <s v="921492044219 B35 40W 230V E27 CL.1CT/10X10F 872790002014450" u="1"/>
        <s v="LED-E14-OVAL" u="1"/>
        <s v="1006752" u="1"/>
        <s v="949747" u="1"/>
        <s v="1306" u="1"/>
        <s v="F 0001079" u="1"/>
        <s v="1316" u="1"/>
        <s v="40024" u="1"/>
        <s v="1346" u="1"/>
        <s v="40224" u="1"/>
        <s v="FOTON LIGHTING" u="1"/>
        <s v="F 0001479" u="1"/>
        <s v="Б0028744" u="1"/>
        <s v="25490" u="1"/>
        <s v="FUMAGALLI H.LED.FIL.3K LED-FIL" u="1"/>
        <s v="LKsmJCDR220V75W" u="1"/>
        <s v="25790" u="1"/>
        <s v="SQ0340-0196 SQ0340-0196" u="1"/>
        <s v="ECO_LED7WR63E2745" u="1"/>
        <s v="551652" u="1"/>
        <s v="LSCLP60 6,5W/840 230VFR E27 10X1 AC07604001K" u="1"/>
        <s v="G9 LED 3W 220V 4200K" u="1"/>
        <s v="4650074619712" u="1"/>
        <s v="42LED-MR16-7W-230-6500K-GU5,3" u="1"/>
        <s v="LEDG4561441" u="1"/>
        <s v="HALOGEN CLASSIC GOCCIA E27 28W" u="1"/>
        <s v="1317" u="1"/>
        <s v="80032" u="1"/>
        <s v="88513" u="1"/>
        <s v="556203" u="1"/>
        <s v="1018297-01" u="1"/>
        <s v="4690612003948" u="1"/>
        <s v="LED-E14-BALL" u="1"/>
        <s v="4058075056886" u="1"/>
        <s v="4670004713082" u="1"/>
        <s v="SPC 35W E2742 ECO" u="1"/>
        <s v="6925587257279" u="1"/>
        <s v="45914 XF-E14-P45-P-5W-3000K-12V" u="1"/>
        <s v="4690612014425" u="1"/>
        <s v="RLA40 5W/865 230VFR E27 10X10X1 AC041260155" u="1"/>
        <s v="QI-TS 70/ND" u="1"/>
        <s v="738011 LED P" u="1"/>
        <s v="B11500-G45" u="1"/>
        <s v="SQ0340-0197 SQ0340-0197" u="1"/>
        <s v="1120" u="1"/>
        <s v="4680287547199" u="1"/>
        <s v="6925587243661" u="1"/>
        <s v="4058075813335" u="1"/>
        <s v="7265010 LED CN" u="1"/>
        <s v="23230" u="1"/>
        <s v="7265011 LED CN" u="1"/>
        <s v="5561403663602670000" u="1"/>
        <s v="756011 LED R" u="1"/>
        <s v="0020301 SUPERIA CMI-T" u="1"/>
        <s v="S.P.A. 5049493" u="1"/>
        <s v="4650074616513" u="1"/>
        <s v="JC-50W GY6.35" u="1"/>
        <s v="LED G4 AC220-240V 2.5W 4100K Glass" u="1"/>
        <s v="1308" u="1"/>
        <s v="556117" u="1"/>
        <s v="556242(3663602667278)" u="1"/>
        <s v="1318" u="1"/>
        <s v="VG10-A1E27COLD8W-FD" u="1"/>
        <s v="LED-C37-7W-E27-4200" u="1"/>
        <s v="FAR000003" u="1"/>
        <s v="LSCLP60 6,5W/840 230VFR E14 10X1 AC07602001K" u="1"/>
        <s v="10580" u="1"/>
        <s v="8718696763292" u="1"/>
        <s v="50365832 LED1719R6" u="1"/>
        <s v="LLE-T80-8-230-30-GX53" u="1"/>
        <s v="17LED-C35-5W-230-3000K-E14-CG" u="1"/>
        <s v="Б0028745" u="1"/>
        <s v="4050300092928" u="1"/>
        <s v="YX-G45BU26-5-E14-3000K" u="1"/>
        <s v="YX-G45BU26-5-E14-4000K" u="1"/>
        <s v="1121" u="1"/>
        <s v="SQ0340-0198 SQ0340-0198" u="1"/>
        <s v="SBL-C37TIP-07-30K-E14" u="1"/>
        <s v="W112TT W112TT" u="1"/>
        <s v="0020300 SUPERIA CMI-T " u="1"/>
        <s v="J78-150W" u="1"/>
        <s v="LEDC3762727" u="1"/>
        <s v="556217" u="1"/>
        <s v="1319" u="1"/>
        <s v="СDW LED D 6W 6500K E14" u="1"/>
        <s v="VG10-G1E14WARM6W-F" u="1"/>
        <s v="E14 6W" u="1"/>
        <s v="430175131" u="1"/>
        <s v="H11 12V" u="1"/>
        <s v="4052899439627" u="1"/>
        <s v="S.P.A. 5021371" u="1"/>
        <s v="SHL-MR11-35-12-GU4" u="1"/>
        <s v="108122341" u="1"/>
        <s v="E14 C37 8W 2700К МАТОВАЯ" u="1"/>
        <s v="293938" u="1"/>
        <s v="4058075815018" u="1"/>
        <s v="SL-R63-70W-E27 SL-R63-70W-E27" u="1"/>
        <s v="4050300008875" u="1"/>
        <s v="4627128375122" u="1"/>
        <s v="61693" u="1"/>
        <s v="4607136940680" u="1"/>
        <s v="HPUD40ELC" u="1"/>
        <s v="1122" u="1"/>
        <s v="462107(B35 P5 5.5W E14 5000K)" u="1"/>
        <s v="4058075041066" u="1"/>
        <s v="4690601033185" u="1"/>
        <s v="E27 G45 8W 4200К МАТОВАЯ" u="1"/>
        <s v="КАТАЛОЖНЫЙ НОМЕР 7028/VG10-CC1E14COLD6W-F" u="1"/>
        <s v="SQ0340-0199 SQ0340-0199" u="1"/>
        <s v="25S45GL10E27-P" u="1"/>
        <s v="8711500558763" u="1"/>
        <s v="25W45GL10E27-P" u="1"/>
        <s v="25Y45GL10E27-P" u="1"/>
        <s v="SL-LED-PR-R39-5W/4000/E14-SET SL-LED-PR-R39-5W/4000/E14-SET" u="1"/>
        <s v="55C-K32" u="1"/>
        <s v="80062" u="1"/>
        <s v="FAR000013" u="1"/>
        <s v="556106(3663602668367) ЕД.ИЗМЕРЕНИЯ НАБОР" u="1"/>
        <s v="4897062859518" u="1"/>
        <s v="55094" u="1"/>
        <s v="4050300015613" u="1"/>
        <s v="VIALOX NAV-E SUPER 4Y" u="1"/>
        <s v="4008321927200" u="1"/>
        <s v="AC1029904ZS" u="1"/>
        <s v="4050300323596" u="1"/>
        <s v="ECO LEDCANDLEE14 7W 40" u="1"/>
        <s v="4895041424962" u="1"/>
        <s v="6930995910814" u="1"/>
        <s v="F 0001483 F" u="1"/>
        <s v="556146 ЕД. ИЗМЕРЕНИЯ НАБОР" u="1"/>
        <s v="556211 (3663602667452)" u="1"/>
        <s v="Б0017234" u="1"/>
        <s v="4607175851954" u="1"/>
        <s v="CLASSIC LED 12W 4200K E27" u="1"/>
        <s v="D515205-240-T/R" u="1"/>
        <s v="1297" u="1"/>
        <s v="556165" u="1"/>
        <s v="4690612004570" u="1"/>
        <s v="LE010509-0007" u="1"/>
        <s v="926010 LED CN" u="1"/>
        <s v="JC-5W-12V-COB-840-G4" u="1"/>
        <s v="4058075817470" u="1"/>
        <s v="728020 LED CN" u="1"/>
        <s v="Lksm_LED9wG9C4500pc" u="1"/>
        <s v="610717 610717" u="1"/>
        <s v="840830" u="1"/>
        <s v="RL-B60 6,5W/830 230V E27 10X1 AC07521001K" u="1"/>
        <s v="М36" u="1"/>
        <s v="1090" u="1"/>
        <s v="CLASSIC LED D 12W 6500K E27" u="1"/>
        <s v="560302" u="1"/>
        <s v="LEDGLSE27 16W40" u="1"/>
        <s v="10671 T1U" u="1"/>
        <s v="103801107-S" u="1"/>
        <s v="104801107-S" u="1"/>
        <s v="МГЛ 230-1000Вт/942" u="1"/>
        <s v="103801207-S" u="1"/>
        <s v="105801107-S" u="1"/>
        <s v="1298" u="1"/>
        <s v="104801207-S" u="1"/>
        <s v="926000006851 B35 40W 230V E14 CL.1CT/10X10F 926000006851" u="1"/>
        <s v="FAR000023" u="1"/>
        <s v="88563" u="1"/>
        <s v="22814 LED P45 4W E14 3000K" u="1"/>
        <s v="1003881" u="1"/>
        <s v="4690601032041" u="1"/>
        <s v="1003882" u="1"/>
        <s v="1003883" u="1"/>
        <s v="862491" u="1"/>
        <s v="887742" u="1"/>
        <s v="4008321959058" u="1"/>
        <s v="45921 XF-E14-G45-P-5W-4000K-12V" u="1"/>
        <s v="1115" u="1"/>
        <s v="1091" u="1"/>
        <s v="1125" u="1"/>
        <s v="12406" u="1"/>
        <s v="ECO_LED_22WT865GL" u="1"/>
        <s v="PR-LED/2 PR-LED/2" u="1"/>
        <s v="921501044294 B35 60W 230V E14 CL.1CT/10X10F 872790002004550" u="1"/>
        <s v="10363298 LED1712G11" u="1"/>
        <s v="LED OPTI С37-10W-E27-N" u="1"/>
        <s v="200261" u="1"/>
        <s v="GX53 LED AL 12W 6500К" u="1"/>
        <s v="4690612002200" u="1"/>
        <s v="556179" u="1"/>
        <s v="1299" u="1"/>
        <s v="LSCLP60 6,5W/830 230VFR E14 10X1 RU AC07603001K" u="1"/>
        <s v="SHL-MR16-20-12-GU5.3" u="1"/>
        <s v="LED OPTI С37-10W-E27-W" u="1"/>
        <s v="JCDR GU5.3 50W" u="1"/>
        <s v="4008597191671" u="1"/>
        <s v="4650074613338" u="1"/>
        <s v="SR111-06-04D-930-03-S3 SR111-06-04D-930-03-S3" u="1"/>
        <s v="LED OPTI R50-7,5W-E14-W" u="1"/>
        <s v="E14 G45 8W 4200К МАТОВАЯ" u="1"/>
        <s v="BL5-24V" u="1"/>
        <s v="QPL23 SPAR A60 E27 3000K 11W" u="1"/>
        <s v="1116" u="1"/>
        <s v="1126" u="1"/>
        <s v="4607175850810" u="1"/>
        <s v="JD 220-230V 50W GY6.35" u="1"/>
        <s v="4058075055452" u="1"/>
        <s v="4058075035553" u="1"/>
        <s v="542065" u="1"/>
        <s v="4897062859600" u="1"/>
        <s v="HI-PIN ECO 0022845" u="1"/>
        <s v="160270" u="1"/>
        <s v="HI-PIN ECO 0022847" u="1"/>
        <s v="4690601033581" u="1"/>
        <s v="4627128371490" u="1"/>
        <s v="W1705-5-GU5.3" u="1"/>
        <s v="949231" u="1"/>
        <s v="1004115" u="1"/>
        <s v="SL-LED-PR-R63-9W/4000/E27-SET SL-LED-PR-R63-9W/4000/E27-SET" u="1"/>
        <s v="AC0841102ZS" u="1"/>
        <s v="1850190189417" u="1"/>
        <s v="W1705-7-GU5.3" u="1"/>
        <s v="SHL-J78-150-230-R7S" u="1"/>
        <s v="SQ0323-0091" u="1"/>
        <s v="1004116" u="1"/>
        <s v="400W E40" u="1"/>
        <s v="4050300517773" u="1"/>
        <s v="LKsmSPC20wE2742" u="1"/>
        <s v="SQ0323-0092" u="1"/>
        <s v="S.P.A. 5105709" u="1"/>
        <s v="4607177993249" u="1"/>
        <s v="4650074618906" u="1"/>
        <s v="4690601033895" u="1"/>
        <s v="42LED-A65-13W-230-6500K-E27" u="1"/>
        <s v="1117" u="1"/>
        <s v="1127" u="1"/>
        <s v="556215 (3663602667872)" u="1"/>
        <s v="22834 LED P45 6W E14 4000K" u="1"/>
        <s v="556202" u="1"/>
        <s v="SBL-GU5_3-07-30K-12V" u="1"/>
        <s v="ST64 60W" u="1"/>
        <s v="2FT KINO KF32 F40T12 SFC 242-K32-S" u="1"/>
        <s v="SBL-A60-07-30K-E27-N" u="1"/>
        <s v="4050300012124" u="1"/>
        <s v="738010 LED P" u="1"/>
        <s v="25SCD7.5E14-P" u="1"/>
        <s v="22826 LED A60 10W E27 4000K" u="1"/>
        <s v="551751" u="1"/>
        <s v="JCDR01 5W 220V 4200K" u="1"/>
        <s v="G4 12V20W SUPER LIGHT" u="1"/>
        <s v="E 26W SPC E27 2700K" u="1"/>
        <s v="25YCD7.5E14-P" u="1"/>
        <s v="4690612014531" u="1"/>
        <s v="754010 LED R" u="1"/>
        <s v="756010 LED R" u="1"/>
        <s v="16261" u="1"/>
        <s v="LEDSPHEREE14 7W30" u="1"/>
        <s v="25SPAR16-230-3GU10-P" u="1"/>
        <s v="1118" u="1"/>
        <s v="1094" u="1"/>
        <s v="1128" u="1"/>
        <s v="8718696674406" u="1"/>
        <s v="RL-P60 6,5W/840 230V E27 10X1 RU RDIUM AC07526001K" u="1"/>
        <s v="560702" u="1"/>
        <s v="G120" u="1"/>
        <s v="4650074616247" u="1"/>
        <s v="591915" u="1"/>
        <s v="LkeLED10.5wGL45E2745" u="1"/>
        <s v="FAR000043" u="1"/>
        <s v="КАТАЛОЖНЫЙ Н-Р 7057/VG2-S2GU10COLD7W" u="1"/>
        <s v="5307A-T7A-10N 5307A-T7A-10N" u="1"/>
        <s v="КАТАЛОЖНЫЙ Н-Р 7056/VG2-S2GU10WARM7W" u="1"/>
        <s v="11406" u="1"/>
        <s v="551402" u="1"/>
        <s v="11706" u="1"/>
        <s v="1119" u="1"/>
        <s v="YX-G45BU26-7-E14-4000K" u="1"/>
        <s v="1095" u="1"/>
        <s v="BTP-RTF-12O809CW" u="1"/>
        <s v="11906" u="1"/>
        <s v="GX53 LED AL 12W 4200К" u="1"/>
        <s v="5562193663602660000" u="1"/>
        <s v="4751012164940 SL60-R63-E27" u="1"/>
        <s v="ECO_LED 11WA60E2730" u="1"/>
        <s v="Б0017217" u="1"/>
        <s v="BL126" u="1"/>
        <s v="556150" u="1"/>
        <s v="4607136943902" u="1"/>
        <s v="32567 3" u="1"/>
        <s v="4650074613420" u="1"/>
        <s v="470676" u="1"/>
        <s v="14001" u="1"/>
        <s v="056-823" u="1"/>
        <s v="T5 CIRCLINE PLUS 0000527 T5 CIRCLINE PLUS" u="1"/>
        <s v="BT-G60-220X03" u="1"/>
        <s v="LED-G45-7W-E27-2700" u="1"/>
        <s v="LED B35" u="1"/>
        <s v="113553 HLM" u="1"/>
        <s v="4690612002224" u="1"/>
        <s v="LE010508-0027" u="1"/>
        <s v="0020290 SUP CMI-T " u="1"/>
        <s v="SQ0332-0001" u="1"/>
        <s v="4008597191695" u="1"/>
        <s v="ЛАМПОЧКА НАРОДНАЯ SQ0347-0020 НЛ-FSТ2-11 ВТ-4000 К-Е27 (42Х93 ММ)" u="1"/>
        <s v="SQ0332-0002" u="1"/>
        <s v="8718696816851" u="1"/>
        <s v="1096" u="1"/>
        <s v="25W60BL12E27-P" u="1"/>
        <s v="SQ0332-0003" u="1"/>
        <s v="8718696822760" u="1"/>
        <s v="25Y60BL12E27-P" u="1"/>
        <s v="4260407048333" u="1"/>
        <s v="SQ0332-0004" u="1"/>
        <s v="556250" u="1"/>
        <s v="E27 А60 16W 2700К" u="1"/>
        <s v="SQ0332-0005" u="1"/>
        <s v="LKsmT2SPC20wE2727" u="1"/>
        <s v="5563193663602670000" u="1"/>
        <s v="LED-СВЕЧА 5ВТ Е27 3000К" u="1"/>
        <s v="SQ0332-0006" u="1"/>
        <s v="LKSMT2SPC13WE1427ECO LKSMT2SPC13WE1427ECO" u="1"/>
        <s v="FAR000053" u="1"/>
        <s v="SQ0332-0007" u="1"/>
        <s v="8J240" u="1"/>
        <s v="LED-СВЕЧА 7ВТ Е27 3000К" u="1"/>
        <s v="4050300025681" u="1"/>
        <s v="4058075095588" u="1"/>
        <s v="05017" u="1"/>
        <s v="SQ0332-0008" u="1"/>
        <s v="4008321209320" u="1"/>
        <s v="4FT KINO 800MA KF32 F75T12/HO SFC 488-K32-S" u="1"/>
        <s v="SQ0332-0009" u="1"/>
        <s v="0707Q-B35-7N 0707Q-B35-7N" u="1"/>
        <s v="929001899482" u="1"/>
        <s v="JCDR-3538 J078-100" u="1"/>
        <s v="LED-СВЕЧА 5ВТ Е27 4000К" u="1"/>
        <s v="11526" u="1"/>
        <s v="551602" u="1"/>
        <s v="1097" u="1"/>
        <s v="4058075092075" u="1"/>
        <s v="BK-14W5CF30 FROSTED" u="1"/>
        <s v="4052899924994" u="1"/>
        <s v="556164" u="1"/>
        <s v="LYNX-D 0025914" u="1"/>
        <s v="E27 220В SMD 30ВТ &quot;UFO СЕРЕБРО&quot; E27 220В SMD 30ВТ &quot;UFO СЕРЕБРО&quot;" u="1"/>
        <s v="LED-А60-18W-E27-WW LED-А60-18W-E27-WW" u="1"/>
        <s v="SBL-A60-07-40K-E27-N" u="1"/>
        <s v="4630017711666" u="1"/>
        <s v="462075(P45 P5 5.5W E14 2700K)" u="1"/>
        <s v="955945" u="1"/>
        <s v="902502470" u="1"/>
        <s v="JCDR01 7W 220V 4200K" u="1"/>
        <s v="ECO_LED 11WA60E2745" u="1"/>
        <s v="ECO_LED 11WA60E2765" u="1"/>
        <s v="25126" u="1"/>
        <s v="4052899955684" u="1"/>
        <s v="462091 P45 P5 5.5W E14 5000K" u="1"/>
        <s v="9973910" u="1"/>
        <s v="4627107646182" u="1"/>
        <s v="25426" u="1"/>
        <s v="YZ28-T5/840/HE" u="1"/>
        <s v="11536" u="1"/>
        <s v="4690612014555" u="1"/>
        <s v="8718696562109" u="1"/>
        <s v="1088" u="1"/>
        <s v="1098" u="1"/>
        <s v="8711500660053" u="1"/>
        <s v="4627128377225" u="1"/>
        <s v="4058075105416" u="1"/>
        <s v="S.P.A. 3221109" u="1"/>
        <s v="4690601025326" u="1"/>
        <s v="MR11-3530 MR11-3530" u="1"/>
        <s v="4670004713501" u="1"/>
        <s v="9968090" u="1"/>
        <s v="1003873" u="1"/>
        <s v="SA LYNX-S 0025890" u="1"/>
        <s v="4650074616643" u="1"/>
        <s v="47321 XF-E14-TC-P-10W-4000K-220V" u="1"/>
        <s v="1003877" u="1"/>
        <s v="E27 220В SMD 15ВТ &quot;UFO БЕЛЫЙ&quot; E27 220В SMD 15ВТ &quot;UFO БЕЛЫЙ&quot;" u="1"/>
        <s v="LLE-G45-5-230-65-E27" u="1"/>
        <s v="1003878" u="1"/>
        <s v="T5UD12ELC" u="1"/>
        <s v="25236" u="1"/>
        <s v="МЕТАЛЛОГАЛОГЕННЫЕ ЛАМПЫ МОЩНОСТЬЮ 150ВАТТ" u="1"/>
        <s v="A616921R222" u="1"/>
        <s v="200260" u="1"/>
        <s v="25S45GL7.5E14-P" u="1"/>
        <s v="1089" u="1"/>
        <s v="556178" u="1"/>
        <s v="1099" u="1"/>
        <s v="25Y45GL7.5E14-P" u="1"/>
        <s v="50388838 LED1705G7" u="1"/>
        <s v="G125" u="1"/>
        <s v="LI205661" u="1"/>
        <s v="Б0017219" u="1"/>
        <s v="10418 J" u="1"/>
        <s v="НЕТ СВЕДЕНИЙ 1001029 НЕТ СВЕДЕНИЙ" u="1"/>
        <s v="LSCLB60 6,5W/830 230VFR E14 10X1 AC07599001K" u="1"/>
        <s v="G45-E14-6W FROSTED 3000K BK-14W7G45 FROSTED 750 LM" u="1"/>
        <s v="4058075025011" u="1"/>
        <s v="4052899108073" u="1"/>
        <s v="E27 220В SMD 18ВТ &quot;UFO БЕЛЫЙ&quot; E27 220В SMD 18ВТ &quot;UFO БЕЛЫЙ&quot;" u="1"/>
        <s v="7265020 LED CNT" u="1"/>
        <s v="ECO_LED11WA60E2765" u="1"/>
        <s v="7265021 LED CNT" u="1"/>
        <s v="SL-LED-ECO-R50-5W/4000/E14-N SL-LED-ECO-R50-5W/4000/E14-N" u="1"/>
        <s v="LYNX-D SUPERIA 0025910 LYNX-D SUPERIA" u="1"/>
        <s v="LYNX-D SUPERIA 0025911 LYNX-D SUPERIA" u="1"/>
        <s v="18420 G9" u="1"/>
        <s v="4690612002248" u="1"/>
        <s v="LYNX-D SUPERIA 0025914 LYNX-D SUPERIA" u="1"/>
        <s v="11556" u="1"/>
        <s v="LYNX-D SUPERIA 0025915 LYNX-D SUPERIA" u="1"/>
        <s v="892354" u="1"/>
        <s v="551902" u="1"/>
        <s v="11856" u="1"/>
        <s v="LED A60 220V/8W E27" u="1"/>
        <s v="ДСА 230-40 Е14" u="1"/>
        <s v="6850304202587" u="1"/>
        <s v="8718696816875" u="1"/>
        <s v="8718696817018" u="1"/>
        <s v="4630017711062" u="1"/>
        <s v="1 613 060 951 UN" u="1"/>
        <s v="4895205002111" u="1"/>
        <s v="556102(3663602668251)" u="1"/>
        <s v="4650074614670" u="1"/>
        <s v="1850190189523" u="1"/>
        <s v="556201" u="1"/>
        <s v="4627128371513" u="1"/>
        <s v="BK-14W5G45 FROSTED" u="1"/>
        <s v="89409" u="1"/>
        <s v="4050300015743" u="1"/>
        <s v="6930995911170" u="1"/>
        <s v="SL-LED-PR-CNW-7W/3000/E14 SL-LED-PR-CNW-7W/3000/E14" u="1"/>
        <s v="S.P.A. 3221266" u="1"/>
        <s v="S.P.A. 1341313" u="1"/>
        <s v="4008321209344" u="1"/>
        <s v="926000005623 STANDARD 100W E27 230V A55 FR 1CT/12X10F 872790002172184" u="1"/>
        <s v="4650074619552" u="1"/>
        <s v="Б0027002" u="1"/>
        <s v="SR111-18-09D-927-03-S3 SR111-18-09D-927-03-S3" u="1"/>
        <s v="8718696731505" u="1"/>
        <s v="4008321952912" u="1"/>
        <s v="057-134 LED G125 STARRY 1,5W E27 220V 2200K AMBER" u="1"/>
        <s v="4058075027091" u="1"/>
        <s v="T5DD60ELC" u="1"/>
        <s v="4058075092099" u="1"/>
        <s v="242-K55-S" u="1"/>
        <s v="SHL-JC-35-12-G4-CL" u="1"/>
        <s v="25YCFT5E27" u="1"/>
        <s v="32402 7" u="1"/>
        <s v="242-K55-S2 242-K55-S2" u="1"/>
        <s v="25YCFT7E27" u="1"/>
        <s v="LED OPTI G45-10W-E14-W" u="1"/>
        <s v="47277 XF-MR16-P-GU5.3-8W-3000K-220V" u="1"/>
        <s v="LkeLED10.5wGL45E1430" u="1"/>
        <s v="SQ0340-0200 SQ0340-0200" u="1"/>
        <s v="ДШМТ 230-40 Е27" u="1"/>
        <s v="11276" u="1"/>
        <s v="811G23 PL" u="1"/>
        <s v="CAMRY F37-14-3-27-1" u="1"/>
        <s v="11476" u="1"/>
        <s v="11576" u="1"/>
        <s v="LED T8 18W 4000K" u="1"/>
        <s v="SHL-MR11-20-12-GU4" u="1"/>
        <s v="5014046" u="1"/>
        <s v="ECO_LED7WR50E1445" u="1"/>
        <s v="22828 LED BXS35 6W E14 4000K" u="1"/>
        <s v="462093 P45 P5 5.5W E27 2700K" u="1"/>
        <s v="BХ104" u="1"/>
        <s v="4607177995038" u="1"/>
        <s v="4607136943322" u="1"/>
        <s v="926000003547 STANDARD 60W E27 230V P45 FR 1CT/10X10F 926000003547" u="1"/>
        <s v="48860" u="1"/>
        <s v="YX-GX53-8-4000K" u="1"/>
        <s v="7.5 ВТ Е27" u="1"/>
        <s v="БМТ 230-40-14" u="1"/>
        <s v="4690601016300" u="1"/>
        <s v="4008321530660" u="1"/>
        <s v="SQ0340-0201 SQ0340-0201" u="1"/>
        <s v="25476" u="1"/>
        <s v="B70412308821" u="1"/>
        <s v="11586" u="1"/>
        <s v="DE 189 0021722" u="1"/>
        <s v="11686" u="1"/>
        <s v="S.P.A. 3221097" u="1"/>
        <s v="J7SD12ELC" u="1"/>
        <s v="A60" u="1"/>
        <s v="LSCLB60 6,5W/840 230VFR E14 10X1 AC07598001K" u="1"/>
        <s v="IRL150W/850" u="1"/>
        <s v="556129" u="1"/>
        <s v="F 0001856 F" u="1"/>
        <s v="ECO_LED11WA60E2745" u="1"/>
        <s v="ЦОКОЛЬ E14, ТИП &quot;F-LED B35" u="1"/>
        <s v="SL-LED-PR-R39-5W/3000/E14-SET SL-LED-PR-R39-5W/3000/E14-SET" u="1"/>
        <s v="Б0028482" u="1"/>
        <s v="80018" u="1"/>
        <s v="G4 12V35W SUPER LIGHT" u="1"/>
        <s v="4052899108097" u="1"/>
        <s v="LKSMT2SPC20WE2727ECO LKSMT2SPC20WE2727ECO" u="1"/>
        <s v="4058075183063" u="1"/>
        <s v="11496" u="1"/>
        <s v="4050300516677" u="1"/>
        <s v="0707Q-B35-7L 0707Q-B35-7L" u="1"/>
        <s v="11596" u="1"/>
        <s v="RL-P60 6,5W/830 230V E27 10X1 AC07525001K" u="1"/>
        <s v="SQ0340-0202 SQ0340-0202" u="1"/>
        <s v="11696" u="1"/>
        <s v="4058075095380" u="1"/>
        <s v="42LED-C35-5W-230-4000K-E27" u="1"/>
        <s v="AC1030100ZS" u="1"/>
        <s v="4008597191718" u="1"/>
        <s v="5487-457" u="1"/>
        <s v="CRD-HP100W ECO100WHWLEDE4065" u="1"/>
        <s v="42LED-C35-7W-230-3000K-E27" u="1"/>
        <s v="42LED-C35-7W-230-4000K-E27" u="1"/>
        <s v="T5-13W 2700K/65" u="1"/>
        <s v="4627097294233" u="1"/>
        <s v="83813" u="1"/>
        <s v="18447" u="1"/>
        <s v="932144" u="1"/>
        <s v="CRD-HP200W ECO200WHWLEDE4065" u="1"/>
        <s v="4895205006188" u="1"/>
        <s v="8718696541173" u="1"/>
        <s v="4630017711086" u="1"/>
        <s v="556163" u="1"/>
        <s v="BL5-220V" u="1"/>
        <s v="4650074614694" u="1"/>
        <s v="LED LAMP C37 7W 4000K E27" u="1"/>
        <s v="4690601033628" u="1"/>
        <s v="SL-LED-PL-12V-2.5W/4000/G4 SL-LED-PL-12V-2.5W/4000/G4" u="1"/>
        <s v="6925587262198" u="1"/>
        <s v="AR-111 REF LED G53-WW" u="1"/>
        <s v="W1705-5-GU10" u="1"/>
        <s v="SQ0340-0203 SQ0340-0203" u="1"/>
        <s v="4690612008066" u="1"/>
        <s v="6930995911194" u="1"/>
        <s v="BL101" u="1"/>
        <s v="LD-A60FL8-30" u="1"/>
        <s v="4058075091955" u="1"/>
        <s v="63224" u="1"/>
        <s v="4650074619576" u="1"/>
        <s v="212625" u="1"/>
        <s v="092174 PARATHOM E27 9W 827" u="1"/>
        <s v="83823" u="1"/>
        <s v="4751012165121 SLH30-B35-E14" u="1"/>
        <s v="S.P.A. 1221120" u="1"/>
        <s v="Lksm_LED5wGL45E2730" u="1"/>
        <s v="529291 (3663602909880)" u="1"/>
        <s v="4058075134843" u="1"/>
        <s v="S.P.A. 2111556" u="1"/>
        <s v="4050300656861" u="1"/>
        <s v="4052899916135" u="1"/>
        <s v="4058075037366" u="1"/>
        <s v="G45-7W-A-E14" u="1"/>
        <s v="556158 ЕД. ИЗМЕРЕНИЯ НАБОР" u="1"/>
        <s v="LEDSPHEREE27 7W30" u="1"/>
        <s v="4627107646205" u="1"/>
        <s v="9968084" u="1"/>
        <s v="4607136943032" u="1"/>
        <s v="9968085" u="1"/>
        <s v="32352 5" u="1"/>
        <s v="63234" u="1"/>
        <s v="83233" u="1"/>
        <s v="42LED-G45-5W-230-3000K-E27" u="1"/>
        <s v="42LED-G45-5W-230-4000K-E27" u="1"/>
        <s v="4008321393807" u="1"/>
        <s v="LLE10-40-085-6500" u="1"/>
        <s v="AC1030710ZS" u="1"/>
        <s v="556177" u="1"/>
        <s v="4690612010922" u="1"/>
        <s v="42LED-G45-7W-230-3000K-E27" u="1"/>
        <s v="400W E27" u="1"/>
        <s v="42LED-G45-7W-230-4000K-E27" u="1"/>
        <s v="ZCS12 SPAR C37 E14 3000K 5W" u="1"/>
        <s v="10586" u="1"/>
        <s v="11501" u="1"/>
        <s v="S.P.A. D221004" u="1"/>
        <s v="42LED-C35-7W-230-6500K-E27" u="1"/>
        <s v="11601" u="1"/>
        <s v="11701" u="1"/>
        <s v="70388818 LED1721C6" u="1"/>
        <s v="BK-14W7CF30 EDISON" u="1"/>
        <s v="BL121" u="1"/>
        <s v="F 0001476 F" u="1"/>
        <s v="32362 4" u="1"/>
        <s v="10434 JC" u="1"/>
        <s v="559100" u="1"/>
        <s v="Б0032246" u="1"/>
        <s v="8718291150015" u="1"/>
        <s v="LEDG4562741" u="1"/>
        <s v="LE-GX-7/GX53/840 LE-GX" u="1"/>
        <s v="R39 30ВТ E14" u="1"/>
        <s v="SL-LED-PR-R63-9W/3000/E27-SET SL-LED-PR-R63-9W/3000/E27-SET" u="1"/>
        <s v="10596" u="1"/>
        <s v="SL-LED-ECO-G45-5W/4000/E14-N SL-LED-ECO-G45-5W/4000/E14-N" u="1"/>
        <s v="SQ0355-0026" u="1"/>
        <s v="4690601037077" u="1"/>
        <s v="4058075055292" u="1"/>
        <s v="11511" u="1"/>
        <s v="900594" u="1"/>
        <s v="158802008" u="1"/>
        <s v="FUMAGALLI H.3LED.G53 LED-CMD, GX53" u="1"/>
        <s v="159802008" u="1"/>
        <s v="77001069" u="1"/>
        <s v="7110020 LED A" u="1"/>
        <s v="QPL23 SPAR A60 E27 4000K 11W" u="1"/>
        <s v="7110021 LED A" u="1"/>
        <s v="Lksm_LED5wGL45E2745" u="1"/>
        <s v="КАТАЛОЖНЫЙ НОМЕР 7101/VG10-А1E27COLD10W-F" u="1"/>
        <s v="926000006685 STANDARD 60W E27 230V A55 CL 1CT/12X10F 926000006685" u="1"/>
        <s v="4058075183087" u="1"/>
        <s v="8718696525012" u="1"/>
        <s v="4690485097365" u="1"/>
        <s v="556200" u="1"/>
        <s v="SQ0323-0085" u="1"/>
        <s v="949209" u="1"/>
        <s v="83253" u="1"/>
        <s v="LksmHWLED80WE2765" u="1"/>
        <s v="42LED-A55-8W-230-3000K-E27" u="1"/>
        <s v="42LED-A55-8W-230-4000K-E27" u="1"/>
        <s v="SQ0323-0086" u="1"/>
        <s v="4260407044410" u="1"/>
        <s v="4680000453653" u="1"/>
        <s v="SQ0323-0087" u="1"/>
        <s v="ECOF_LED10WA60E2745 ECOF_LED10WA60E2745" u="1"/>
        <s v="4627123501861" u="1"/>
        <s v="КАТАЛОЖНЫЙ НОМЕР 7033/VG9-K1G4COLD5W" u="1"/>
        <s v="SQ0323-0088" u="1"/>
        <s v="4680287551660" u="1"/>
        <s v="88449" u="1"/>
        <s v="051-941 T45 40W E27 220V AMBER" u="1"/>
        <s v="4627097294257" u="1"/>
        <s v="4897062855329" u="1"/>
        <s v="НЕТ СВЕДЕНИЙ 1000754 НЕТ СВЕДЕНИЙ" u="1"/>
        <s v="500W E40" u="1"/>
        <s v="SQ0323-0089" u="1"/>
        <s v="LED T8 9W 4500K" u="1"/>
        <s v="ECO_LED_18WT865GL" u="1"/>
        <s v="LLEP25-27-020-6500-T3" u="1"/>
        <s v="BL5-36V" u="1"/>
        <s v="42LED-A60-11W-230-6500K-E27" u="1"/>
        <s v="11521" u="1"/>
        <s v="4058075812055" u="1"/>
        <s v="42LED-G45-5W-230-6500K-E27" u="1"/>
        <s v="КАТАЛОЖНЫЙ НОМЕР 7021/VG10-G1E14WARM6W-F" u="1"/>
        <s v="BL8-36V" u="1"/>
        <s v="A60-15W-A-E27" u="1"/>
        <s v="МГЛ 230-400Вт/942" u="1"/>
        <s v="SQ0355-0017 ЛЛ-16/8 W, T5/G5, 4000 К" u="1"/>
        <s v="JCDR" u="1"/>
        <s v="LED T8 9W 6500K" u="1"/>
        <s v="LED-ШАР 5ВТ Е27 4000К" u="1"/>
        <s v="LYNX-L 0025634" u="1"/>
        <s v="45891 XF-E27-G45-P-5W-3000K-12V" u="1"/>
        <s v="32382 2" u="1"/>
        <s v="42LED-G45-7W-230-6500K-E27" u="1"/>
        <s v="701507" u="1"/>
        <s v="4008321624789" u="1"/>
        <s v="SBL-GU10-07-40K-N" u="1"/>
        <s v="8711500181145" u="1"/>
        <s v="Б0032247" u="1"/>
        <s v="BF2661-24B Б/М" u="1"/>
        <s v="N/A N/A" u="1"/>
        <s v="570662" u="1"/>
        <s v="6925587253172" u="1"/>
        <s v="4897062851987" u="1"/>
        <s v="КАТАЛОЖНЫЙ НОМЕР 7035/VG9-K1G9COLD6W" u="1"/>
        <s v="4690612000381" u="1"/>
        <s v="4690601038906" u="1"/>
        <s v="542073 (ШТРИХ-КОД 3663602837237)" u="1"/>
        <s v="9981553" u="1"/>
        <s v="LkecLED16wA60E2745pr" u="1"/>
        <s v="0307D-A60-11N 0307D-A60-11N" u="1"/>
        <s v="9981554" u="1"/>
        <s v="13W-W" u="1"/>
        <s v="7112020 LED A" u="1"/>
        <s v="UVE 011104" u="1"/>
        <s v="7112021 LED A" u="1"/>
        <s v="556214" u="1"/>
        <s v="КАТАЛОЖНЫЙ НОМЕР 7037/VG9-K1G9COLD7W" u="1"/>
        <s v="4680287547434" u="1"/>
        <s v="НЕТ СВЕДЕНИЙ 1000684 НЕТ СВЕДЕНИЙ" u="1"/>
        <s v="10409 HL" u="1"/>
        <s v="4627107646229" u="1"/>
        <s v="274498" u="1"/>
        <s v="F 0001484" u="1"/>
        <s v="GX53 LED PC 8W 6500К" u="1"/>
        <s v="4627107647141" u="1"/>
        <s v="КАТАЛОЖНЫЙ НОМЕР 7103/VG10-A1E27COLD15W-F" u="1"/>
        <s v="11541" u="1"/>
        <s v="685000" u="1"/>
        <s v="9964413" u="1"/>
        <s v="42LED-A55-8W-230-6500K-E27" u="1"/>
        <s v="686000" u="1"/>
        <s v="A60-E27-10W FROSTED 3000K BK-27W12G60 FROSTED 1200 LM" u="1"/>
        <s v="556128" u="1"/>
        <s v="ЛАМПОЧКА НАРОДНАЯ SQ0347-0009 НЛ-FSТ2-15 ВТ-4000 К-Е27 (42Х102 ММ)" u="1"/>
        <s v="053-549 ST48 25W E27 220V AMBER" u="1"/>
        <s v="4680287544235" u="1"/>
        <s v="J-1000W 189MM" u="1"/>
        <s v="8718696685723" u="1"/>
        <s v="5563173663602660000" u="1"/>
        <s v="YX-G45BU26-5-E27-3000K" u="1"/>
        <s v="42LED-C35-5W-230-3000K-E14" u="1"/>
        <s v="42LED-C35-5W-230-4000K-E14" u="1"/>
        <s v="5006034" u="1"/>
        <s v="Б0028486" u="1"/>
        <s v="6950304202102" u="1"/>
        <s v="203-638 SR24E10A" u="1"/>
        <s v="42LED-C35-7W-230-3000K-E14" u="1"/>
        <s v="42LED-C35-7W-230-4000K-E14" u="1"/>
        <s v="55005" u="1"/>
        <s v="11351" u="1"/>
        <s v="S.P.A. 3221091" u="1"/>
        <s v="4690612012315" u="1"/>
        <s v="8711500631862" u="1"/>
        <s v="11551" u="1"/>
        <s v="4058075024915" u="1"/>
        <s v="548014" u="1"/>
        <s v="686100" u="1"/>
        <s v="VG6-T10G4-40W, 40W, 220V VG6-T10G4-40W, 40W, 220V" u="1"/>
        <s v="4058075815650" u="1"/>
        <s v="926000005385 STANDARD 40W E27 230V A55 CL 1CT/12X10F 872790002120284" u="1"/>
        <s v="556162" u="1"/>
        <s v="4058075095403" u="1"/>
        <s v="HPD100ELC" u="1"/>
        <s v="LE-CD-6/E14/840 LE-CD" u="1"/>
        <s v="056-823 C35 4W" u="1"/>
        <s v="SHL-J118-500-230-R7S" u="1"/>
        <s v="4690612007632" u="1"/>
        <s v="55015" u="1"/>
        <s v="М001509" u="1"/>
        <s v="4690601033734" u="1"/>
        <s v="GOB050" u="1"/>
        <s v="G1UD70ELC" u="1"/>
        <s v="4680287551684" u="1"/>
        <s v="6925587252342" u="1"/>
        <s v="686200" u="1"/>
        <s v="47246 XF-MR16D-P-GU10-8W-4000K-220V" u="1"/>
        <s v="4058075134263" u="1"/>
        <s v="107807103" u="1"/>
        <s v="MASTER TL-D SUPER 80 15W/830 1SL 77000080 T26 15/830 G13" u="1"/>
        <s v="7115020 LED A" u="1"/>
        <s v="КАТАЛОЖНЫЙ НОМЕР 7032/VG9-K1G4WARM5W" u="1"/>
        <s v="8711500951151" u="1"/>
        <s v="107807203" u="1"/>
        <s v="ЛОН 150W" u="1"/>
        <s v="7115021 LED A" u="1"/>
        <s v="556262" u="1"/>
        <s v="SHL-JD9-60-230-G9-CL" u="1"/>
        <s v="560662" u="1"/>
        <s v="4650074619682" u="1"/>
        <s v="L4" u="1"/>
        <s v="SHL-JCDR-50-230-GU5.3" u="1"/>
        <s v="LED OPTI G45-8,5W-E27-WW" u="1"/>
        <s v="556157 ЕД. ИЗМЕРЕНИЯ НАБОР" u="1"/>
        <s v="25061" u="1"/>
        <s v="42LED-G45-5W-230-3000K-E14" u="1"/>
        <s v="42LED-G45-5W-230-4000K-E14" u="1"/>
        <s v="4058075026995" u="1"/>
        <s v="6925587243234" u="1"/>
        <s v="LED PREMIUM G45-8W-E27-WW" u="1"/>
        <s v="55125" u="1"/>
        <s v="6925587253196" u="1"/>
        <s v="T5UD10ELC" u="1"/>
        <s v="YX-G45BU26-5-E27-6500K" u="1"/>
        <s v="684300" u="1"/>
        <s v="NTL-T8-36-4K-G13" u="1"/>
        <s v="420061" u="1"/>
        <s v="25761" u="1"/>
        <s v="686300" u="1"/>
        <s v="42LED-G45-7W-230-3000K-E14" u="1"/>
        <s v="42LED-G45-7W-230-4000K-E14" u="1"/>
        <s v="4690612018737" u="1"/>
        <s v="КАТАЛОЖНЫЙ НОМЕР 7034/VG9-K1G9WARM6W" u="1"/>
        <s v="556176" u="1"/>
        <s v="0445-04" u="1"/>
        <s v="CLASSIC LED D 15W 6500K E27" u="1"/>
        <s v="25S45GLFT5E14" u="1"/>
        <s v="462074 B35 P5 5.5W E14 2700K" u="1"/>
        <s v="BL12-36V" u="1"/>
        <s v="TOLEDO VINTAGE A60 0027976" u="1"/>
        <s v="HPUD65ELC" u="1"/>
        <s v="4680287547458" u="1"/>
        <s v="25Y45GLFT5E14" u="1"/>
        <s v="КАТАЛОЖНЫЙ НОМЕР 7036/VG9-K1G9WARM7W" u="1"/>
        <s v="4751012161451 SL40-R50-E14" u="1"/>
        <s v="4670004713655" u="1"/>
        <s v="4751012161420 SL60-P45-E14" u="1"/>
        <s v="55035" u="1"/>
        <s v="LED T8" u="1"/>
        <s v="КАТАЛОЖНЫЙ НОМЕР 7018/VG10-CW1E14COLD6W-F" u="1"/>
        <s v="684400" u="1"/>
        <s v="11581" u="1"/>
        <s v="685400" u="1"/>
        <s v="686400" u="1"/>
        <s v="4627107647165" u="1"/>
        <s v="4690612015910" u="1"/>
        <s v="926000005623 STANDARD 100W E27 230V A55 FR 1CT/12X10F 926000005623" u="1"/>
        <s v="779703" u="1"/>
        <s v="90388780 LED1710G7" u="1"/>
        <s v="4670004718537" u="1"/>
        <s v="4058075818873" u="1"/>
        <s v="24256 APPLE LED" u="1"/>
        <s v="GX53 LED PC 5W 6500K" u="1"/>
        <s v="4680287544259" u="1"/>
        <s v="4058075819016" u="1"/>
        <s v="22824 LED MR16 6W GU10 4000K 220V" u="1"/>
        <s v="59070" u="1"/>
        <s v="59170" u="1"/>
        <s v="CFL-FS10" u="1"/>
        <s v="4052899973367" u="1"/>
        <s v="25481" u="1"/>
        <s v="11491" u="1"/>
        <s v="684500" u="1"/>
        <s v="685500" u="1"/>
        <s v="4895205001039" u="1"/>
        <s v="11691" u="1"/>
        <s v="4690601036957" u="1"/>
        <s v="LED STAR AC07529001H LED STAR MR16" u="1"/>
        <s v="A60-E27-10W EDISON 3000K BK-27W12G60 EDISON" u="1"/>
        <s v="25W60BL15E27-P" u="1"/>
        <s v="8718696515181" u="1"/>
        <s v="242-K32-S" u="1"/>
        <s v="42LED-G45-5W-230-6500K-E14" u="1"/>
        <s v="RLA100 12W/865 230VFR E27 10X10X1 AC041020155" u="1"/>
        <s v="IRL200W/850" u="1"/>
        <s v="1850190189363" u="1"/>
        <s v="LEDG4561427" u="1"/>
        <s v="051-934 T45 40W E27 220V AMBER" u="1"/>
        <s v="949757" u="1"/>
        <s v="42LED-G45-7W-230-6500K-E14" u="1"/>
        <s v="4058075095427" u="1"/>
        <s v="4897062859488" u="1"/>
        <s v="542076" u="1"/>
        <s v="0175 0175" u="1"/>
        <s v="T5UV12ELC" u="1"/>
        <s v="SBL-GU5D_3-07-30K" u="1"/>
        <s v="25791" u="1"/>
        <s v="685600" u="1"/>
        <s v="4690601027849" u="1"/>
        <s v="SA SHP-TS 0020807" u="1"/>
        <s v="SBL-GU5D_3-07-40K" u="1"/>
        <s v="956456" u="1"/>
        <s v="26052 NIFO LED" u="1"/>
        <s v="926000006685 STANDARD 60W E27 230V A55 CL 1CT/12X10F 872790002125784" u="1"/>
        <s v="YX-SPS-5-GU5.3-4000K" u="1"/>
        <s v="RLA75 10W/830 230VFR E27 10X10X1 AC040960155" u="1"/>
        <s v="LED PREMIUM G45-8W-E14-WW" u="1"/>
        <s v="Б0028479" u="1"/>
        <s v="4690612003917" u="1"/>
        <s v="BIO -LUX 25W Т8" u="1"/>
        <s v="655301" u="1"/>
        <s v="VG10-C1E14WARM6W-F" u="1"/>
        <s v="4690612013879" u="1"/>
        <s v="T5UW12ELC" u="1"/>
        <s v="5307C-T7C-10N 5307C-T7C-10N" u="1"/>
        <s v="682700" u="1"/>
        <s v="106198" u="1"/>
        <s v="686700" u="1"/>
        <s v="738021 LED P" u="1"/>
        <s v="556107(3663602670353)" u="1"/>
        <s v="4680000459495" u="1"/>
        <s v="S.P.A. 5105711" u="1"/>
        <s v="LED OPTI А60-20W-E27-W" u="1"/>
        <s v="4008321923745" u="1"/>
        <s v="G45-7W-A-E27" u="1"/>
        <s v="4607136943162" u="1"/>
        <s v="MINI CLASSIC LED 7W 6500K E14" u="1"/>
        <s v="26420 RANGO" u="1"/>
        <s v="6925587253509" u="1"/>
        <s v="556216 (3663602670056)" u="1"/>
        <s v="556127" u="1"/>
        <s v="488-K55-S" u="1"/>
        <s v="4751012160447 SL60-B35-E27" u="1"/>
        <s v="CE130" u="1"/>
        <s v="CLASSIC F 8W 4200K E27" u="1"/>
        <s v="4058075807709" u="1"/>
        <s v="10581" u="1"/>
        <s v="Lksm_LED9wG9C3000pc" u="1"/>
        <s v="541276" u="1"/>
        <s v="18585140" u="1"/>
        <s v="5563163663602660000" u="1"/>
        <s v="682800" u="1"/>
        <s v="949508" u="1"/>
        <s v="8718696728031" u="1"/>
        <s v="686800" u="1"/>
        <s v="02002" u="1"/>
        <s v="8711500615411" u="1"/>
        <s v="02102" u="1"/>
        <s v="ES-111 LED SL/WW/W" u="1"/>
        <s v="4680287544341" u="1"/>
        <s v="850940" u="1"/>
        <s v="S.P.A. 1221111" u="1"/>
        <s v="649979" u="1"/>
        <s v="18572" u="1"/>
        <s v="4058075818897" u="1"/>
        <s v="10591" u="1"/>
        <s v="LE010512-0006" u="1"/>
        <s v="4058075819412" u="1"/>
        <s v="4627123500765" u="1"/>
        <s v="55085" u="1"/>
        <s v="556161" u="1"/>
        <s v="682900" u="1"/>
        <s v="8J245)" u="1"/>
        <s v="SC A55-95W" u="1"/>
        <s v="4607143128408" u="1"/>
        <s v="057-165 G125 4W" u="1"/>
        <s v="6930995910180" u="1"/>
        <s v="02112" u="1"/>
        <s v="8718696816714" u="1"/>
        <s v="LB27A08" u="1"/>
        <s v="HPUD50ELC" u="1"/>
        <s v="LB27A09" u="1"/>
        <s v="8718696822623" u="1"/>
        <s v="4897062859570" u="1"/>
        <s v="462036 A60 P5 9W E27 5000K" u="1"/>
        <s v="4627136273052" u="1"/>
        <s v="4058075055339" u="1"/>
        <s v="462042(A60 P5 11W E27 2700K)" u="1"/>
        <s v="4627128379830" u="1"/>
        <s v="SBL-A60-15-30K-E27" u="1"/>
        <s v="G9 LED 5W 220V 3300К" u="1"/>
        <s v="1850190189387" u="1"/>
        <s v="80063" u="1"/>
        <s v="0020303 SUPERIA CMI-TC " u="1"/>
        <s v="0707G-B35-7N 0707G-B35-7N" u="1"/>
        <s v="4751012163691 SLH46-P45-E27" u="1"/>
        <s v="Б0032095" u="1"/>
        <s v="JTS0507982/5.8W/IC" u="1"/>
        <s v="556261" u="1"/>
        <s v="E 9W SPC E14 4000K" u="1"/>
        <s v="8718696697474" u="1"/>
        <s v="UL-00003086" u="1"/>
        <s v="CG 230-5 (SMD) E14 3000-4000K" u="1"/>
        <s v="18585191" u="1"/>
        <s v="UL-00003087" u="1"/>
        <s v="J7SV12ELC" u="1"/>
        <s v="MR16-GU5.3-7D MR16-GU5.3-7D" u="1"/>
        <s v="SHL-JC-10-12-G4-CL" u="1"/>
        <s v="LYNX-L 0025633 LYNX-L" u="1"/>
        <s v="YX-SPS-7-GU5.3-4000K" u="1"/>
        <s v="45907 XF-E27-G45-P-5W-4000K-12V" u="1"/>
        <s v="057-042 LED G125 STARRY 1,5W E27 220V 2700K CLEAR" u="1"/>
        <s v="420060" u="1"/>
        <s v="4650074619705" u="1"/>
        <s v="556175" u="1"/>
        <s v="LKSMT2SPC26WE2742ECO LKSMT2SPC26WE2742ECO" u="1"/>
        <s v="25SC10E14-P" u="1"/>
        <s v="6913805600877" u="1"/>
        <s v="CLASSIC F 6W 4200K E14" u="1"/>
        <s v="650000" u="1"/>
        <s v="J7SW12ELC" u="1"/>
        <s v="25WC10E14-P" u="1"/>
        <s v="РП 230-15 Е14" u="1"/>
        <s v="10204 HL" u="1"/>
        <s v="JTS0507979/11.2W" u="1"/>
        <s v="25YC10E14-P" u="1"/>
        <s v="UL-00004080" u="1"/>
        <s v="8711500712226" u="1"/>
        <s v="949490" u="1"/>
        <s v="4008321923769" u="1"/>
        <s v="6925587243654" u="1"/>
        <s v="ЦОКОЛЬ E27, ТИП &quot;F-LED B35" u="1"/>
        <s v="E27 G45 6W 2700К" u="1"/>
        <s v="850167" u="1"/>
        <s v="10672 T1U" u="1"/>
        <s v="6469/644/6454" u="1"/>
        <s v="PREMIUM/0314G-A60-13L PREMIUM/0314G-A60-13L" u="1"/>
        <s v="570712" u="1"/>
        <s v="SHOLTZ LEI3100" u="1"/>
        <s v="500W E27" u="1"/>
        <s v="J117 220-230V 150W R7s" u="1"/>
        <s v="ZCS12 SPAR C37 E14 4000K 5W" u="1"/>
        <s v="4752075004150 SLH28-JC-12V-G4" u="1"/>
        <s v="Б0032096" u="1"/>
        <s v="S.P.A. 3221457" u="1"/>
        <s v="7680025" u="1"/>
        <s v="SL-LED-ECO-G45-5W/3000/E14-N SL-LED-ECO-G45-5W/3000/E14-N" u="1"/>
        <s v="LED7WJCG4220V30" u="1"/>
        <s v="650100" u="1"/>
        <s v="652100" u="1"/>
        <s v="22815 LED P45 6W E14 3000K" u="1"/>
        <s v="653100" u="1"/>
        <s v="12307" u="1"/>
        <s v="654100" u="1"/>
        <s v="655100" u="1"/>
        <s v="560412" u="1"/>
        <s v="БАЙ ЧЖЭН, G4" u="1"/>
        <s v="SHL-JC-20-12-G4-CL" u="1"/>
        <s v="949207" u="1"/>
        <s v="CLASSIC LED D 7W 4200K E27" u="1"/>
        <s v="SQ0323-0076" u="1"/>
        <s v="SPC 30W E2742 ECO" u="1"/>
        <s v="556189" u="1"/>
        <s v="S.P.A. 4007105" u="1"/>
        <s v="860667" u="1"/>
        <s v="DE 118 0021717" u="1"/>
        <s v="4751012162038 SL60-R50-E14" u="1"/>
        <s v="926000006949 B35 40W 230V E14 FR.1CT/10X10F 926000006949" u="1"/>
        <s v="4052899958142" u="1"/>
        <s v="CDW LED D 6W 4200K E14" u="1"/>
        <s v="CLASSIC LED D 7W 3300K E27" u="1"/>
        <s v="02152" u="1"/>
        <s v="02252" u="1"/>
        <s v="650200" u="1"/>
        <s v="4W-TY" u="1"/>
        <s v="929001355908" u="1"/>
        <s v="654200" u="1"/>
        <s v="655200" u="1"/>
        <s v="RLMR1675 6W/840 230V WFLGU5.310X1 AC07534001H" u="1"/>
        <s v="4690601033178" u="1"/>
        <s v="8718696816738" u="1"/>
        <s v="8718696822647" u="1"/>
        <s v="SBL-A60-15-40K-E27" u="1"/>
        <s v="G9 LED 7W 220V 3300К" u="1"/>
        <s v="4627136273076" u="1"/>
        <s v="F 0000029 F" u="1"/>
        <s v="18585123" u="1"/>
        <s v="L1" u="1"/>
      </sharedItems>
    </cacheField>
    <cacheField name="Тип источника света" numFmtId="0">
      <sharedItems containsBlank="1" count="9">
        <s v="Лампы накаливания"/>
        <s v="Светодиодные"/>
        <s v="Галогенные"/>
        <s v="Люминесцентные двухцокольные"/>
        <s v="КЛЛ"/>
        <s v="Ртутные"/>
        <s v="Натриевые"/>
        <s v="Металлогалогенные"/>
        <m u="1"/>
      </sharedItems>
    </cacheField>
    <cacheField name="Мощность, Вт" numFmtId="0">
      <sharedItems containsString="0" containsBlank="1" containsNumber="1" minValue="0.9" maxValue="10000" count="175">
        <n v="40"/>
        <n v="95"/>
        <n v="75"/>
        <n v="60"/>
        <m/>
        <n v="2000"/>
        <n v="35"/>
        <n v="100"/>
        <n v="70"/>
        <n v="150"/>
        <n v="48"/>
        <n v="80"/>
        <n v="160"/>
        <n v="230"/>
        <n v="400"/>
        <n v="1500"/>
        <n v="20"/>
        <n v="25"/>
        <n v="33"/>
        <n v="250"/>
        <n v="10"/>
        <n v="50"/>
        <n v="5"/>
        <n v="15"/>
        <n v="36"/>
        <n v="14"/>
        <n v="28"/>
        <n v="49"/>
        <n v="18"/>
        <n v="30"/>
        <n v="21"/>
        <n v="24"/>
        <n v="39"/>
        <n v="13"/>
        <n v="6"/>
        <n v="8"/>
        <n v="23"/>
        <n v="26"/>
        <n v="22"/>
        <n v="32"/>
        <n v="11"/>
        <n v="9"/>
        <n v="500"/>
        <n v="1000"/>
        <n v="7"/>
        <n v="12"/>
        <n v="3"/>
        <n v="11.5"/>
        <n v="5.4"/>
        <n v="3.6"/>
        <n v="4.8"/>
        <n v="3.2"/>
        <n v="3.4"/>
        <n v="4.2"/>
        <n v="5.5"/>
        <n v="7.5"/>
        <n v="2"/>
        <n v="8.5"/>
        <n v="120"/>
        <n v="4"/>
        <n v="10.5"/>
        <n v="2.2999999999999998"/>
        <n v="9.5"/>
        <n v="7.8"/>
        <n v="12.5"/>
        <n v="3.5"/>
        <n v="18.5"/>
        <n v="16.5"/>
        <n v="42"/>
        <n v="300"/>
        <n v="52"/>
        <n v="73"/>
        <n v="200"/>
        <n v="65"/>
        <n v="650"/>
        <n v="5000"/>
        <n v="750"/>
        <n v="10000"/>
        <n v="54"/>
        <n v="55"/>
        <n v="45"/>
        <n v="17"/>
        <n v="1.6"/>
        <n v="6.5"/>
        <n v="19"/>
        <n v="16"/>
        <n v="85"/>
        <n v="700"/>
        <n v="2.4"/>
        <n v="1.5"/>
        <n v="2.5"/>
        <n v="125"/>
        <n v="58"/>
        <n v="154"/>
        <n v="605"/>
        <n v="38"/>
        <n v="145"/>
        <n v="2070"/>
        <n v="1040"/>
        <n v="97"/>
        <n v="2095"/>
        <n v="148"/>
        <n v="90"/>
        <n v="4.5"/>
        <n v="2040"/>
        <n v="4.5999999999999996"/>
        <n v="14.5"/>
        <n v="7.2"/>
        <n v="22.5"/>
        <n v="27"/>
        <n v="205"/>
        <n v="10.199999999999999"/>
        <n v="46"/>
        <n v="57"/>
        <n v="116"/>
        <n v="7.6"/>
        <n v="392"/>
        <n v="395"/>
        <n v="2.9"/>
        <n v="2.6"/>
        <n v="16.2"/>
        <n v="71"/>
        <n v="105"/>
        <n v="6.8"/>
        <n v="600"/>
        <n v="5.7"/>
        <n v="0.9"/>
        <n v="3.8"/>
        <n v="1.8"/>
        <n v="6.9"/>
        <n v="38.5"/>
        <n v="2.8"/>
        <n v="3.3"/>
        <n v="37"/>
        <n v="147"/>
        <n v="245"/>
        <n v="252"/>
        <n v="1.9"/>
        <n v="1250"/>
        <n v="800"/>
        <n v="11.3"/>
        <n v="218"/>
        <n v="9.1999999999999993"/>
        <n v="5.2"/>
        <n v="2500"/>
        <n v="960"/>
        <n v="382"/>
        <n v="1955"/>
        <n v="1.1000000000000001"/>
        <n v="195"/>
        <n v="53"/>
        <n v="7.3"/>
        <n v="350"/>
        <n v="88"/>
        <n v="110"/>
        <n v="1850"/>
        <n v="315"/>
        <n v="1960"/>
        <n v="210"/>
        <n v="8.1999999999999993" u="1"/>
        <n v="140" u="1"/>
        <n v="1" u="1"/>
        <n v="19.100000000000001" u="1"/>
        <n v="15.5" u="1"/>
        <n v="51" u="1"/>
        <n v="21.5" u="1"/>
        <n v="11.6" u="1"/>
        <n v="77" u="1"/>
        <n v="5.9" u="1"/>
        <n v="3.7" u="1"/>
        <n v="1800" u="1"/>
        <n v="6.1" u="1"/>
        <n v="1.7" u="1"/>
        <n v="20.5" u="1"/>
        <n v="575" u="1"/>
      </sharedItems>
    </cacheField>
    <cacheField name="Световой поток, Лм" numFmtId="0">
      <sharedItems containsString="0" containsBlank="1" containsNumber="1" containsInteger="1" minValue="5" maxValue="230000" count="409">
        <n v="360"/>
        <n v="1240"/>
        <n v="830"/>
        <n v="620"/>
        <m/>
        <n v="33000"/>
        <n v="235"/>
        <n v="260"/>
        <n v="460"/>
        <n v="490"/>
        <n v="320"/>
        <n v="1450"/>
        <n v="3200"/>
        <n v="570"/>
        <n v="2400"/>
        <n v="430"/>
        <n v="900"/>
        <n v="1300"/>
        <n v="1600"/>
        <n v="1700"/>
        <n v="1350"/>
        <n v="3100"/>
        <n v="14000"/>
        <n v="5600"/>
        <n v="3800"/>
        <n v="15000"/>
        <n v="6800"/>
        <n v="130000"/>
        <n v="26000"/>
        <n v="50000"/>
        <n v="3300"/>
        <n v="7300"/>
        <n v="3400"/>
        <n v="7000"/>
        <n v="6700"/>
        <n v="85000"/>
        <n v="190000"/>
        <n v="11800"/>
        <n v="19000"/>
        <n v="34000"/>
        <n v="12000"/>
        <n v="21270"/>
        <n v="560"/>
        <n v="525"/>
        <n v="860"/>
        <n v="600"/>
        <n v="470"/>
        <n v="640"/>
        <n v="1050"/>
        <n v="1800"/>
        <n v="930"/>
        <n v="400"/>
        <n v="1055"/>
        <n v="265"/>
        <n v="280"/>
        <n v="370"/>
        <n v="250"/>
        <n v="350"/>
        <n v="1750"/>
        <n v="440"/>
        <n v="580"/>
        <n v="160"/>
        <n v="2150"/>
        <n v="680"/>
        <n v="990"/>
        <n v="2700"/>
        <n v="4500"/>
        <n v="1120"/>
        <n v="10800"/>
        <n v="806"/>
        <n v="650"/>
        <n v="575"/>
        <n v="420"/>
        <n v="700"/>
        <n v="850"/>
        <n v="500"/>
        <n v="245"/>
        <n v="450"/>
        <n v="1000"/>
        <n v="1500"/>
        <n v="730"/>
        <n v="1900"/>
        <n v="800"/>
        <n v="300"/>
        <n v="480"/>
        <n v="740"/>
        <n v="780"/>
        <n v="550"/>
        <n v="610"/>
        <n v="140"/>
        <n v="90"/>
        <n v="5000"/>
        <n v="1200"/>
        <n v="5900"/>
        <n v="11700"/>
        <n v="5700"/>
        <n v="5100"/>
        <n v="1100"/>
        <n v="870"/>
        <n v="1080"/>
        <n v="1260"/>
        <n v="1575"/>
        <n v="1620"/>
        <n v="200"/>
        <n v="475"/>
        <n v="1150"/>
        <n v="2200"/>
        <n v="9000"/>
        <n v="32000"/>
        <n v="390"/>
        <n v="660"/>
        <n v="258"/>
        <n v="720"/>
        <n v="1850"/>
        <n v="380"/>
        <n v="2100"/>
        <n v="5300"/>
        <n v="522"/>
        <n v="754"/>
        <n v="2745"/>
        <n v="41000"/>
        <n v="5500"/>
        <n v="6000"/>
        <n v="9500"/>
        <n v="45000"/>
        <n v="540"/>
        <n v="810"/>
        <n v="880"/>
        <n v="1730"/>
        <n v="2600"/>
        <n v="3820"/>
        <n v="375"/>
        <n v="220"/>
        <n v="105"/>
        <n v="340"/>
        <n v="1530"/>
        <n v="1580"/>
        <n v="215"/>
        <n v="385"/>
        <n v="750"/>
        <n v="1280"/>
        <n v="590"/>
        <n v="1440"/>
        <n v="8125"/>
        <n v="585"/>
        <n v="840"/>
        <n v="1250"/>
        <n v="1400"/>
        <n v="670"/>
        <n v="3925"/>
        <n v="3250"/>
        <n v="1825"/>
        <n v="1485"/>
        <n v="1901"/>
        <n v="2452"/>
        <n v="255"/>
        <n v="4450"/>
        <n v="5150"/>
        <n v="1125"/>
        <n v="2625"/>
        <n v="6550"/>
        <n v="4075"/>
        <n v="6300"/>
        <n v="3325"/>
        <n v="2900"/>
        <n v="3080"/>
        <n v="10700"/>
        <n v="55800"/>
        <n v="17700"/>
        <n v="89000"/>
        <n v="7800"/>
        <n v="3000"/>
        <n v="7450"/>
        <n v="4000"/>
        <n v="4050"/>
        <n v="1650"/>
        <n v="13250"/>
        <n v="220000"/>
        <n v="90000"/>
        <n v="7500"/>
        <n v="10500"/>
        <n v="100000"/>
        <n v="226000"/>
        <n v="16500"/>
        <n v="1220"/>
        <n v="2500"/>
        <n v="630"/>
        <n v="5850"/>
        <n v="345"/>
        <n v="2550"/>
        <n v="3500"/>
        <n v="4400"/>
        <n v="270"/>
        <n v="4900"/>
        <n v="21000"/>
        <n v="4375"/>
        <n v="2800"/>
        <n v="2470"/>
        <n v="1110"/>
        <n v="2650"/>
        <n v="4800"/>
        <n v="4300"/>
        <n v="1105"/>
        <n v="1950"/>
        <n v="22000"/>
        <n v="33300"/>
        <n v="7700"/>
        <n v="11000"/>
        <n v="6500"/>
        <n v="13600"/>
        <n v="5400"/>
        <n v="8000"/>
        <n v="5200"/>
        <n v="9300"/>
        <n v="110000"/>
        <n v="230000"/>
        <n v="3900"/>
        <n v="960"/>
        <n v="2000"/>
        <n v="621"/>
        <n v="1320"/>
        <n v="890"/>
        <n v="820"/>
        <n v="7750"/>
        <n v="16000"/>
        <n v="2250"/>
        <n v="2850"/>
        <n v="495"/>
        <n v="605"/>
        <n v="60"/>
        <n v="230"/>
        <n v="3600"/>
        <n v="1560"/>
        <n v="520"/>
        <n v="710"/>
        <n v="5800"/>
        <n v="1180"/>
        <n v="1780"/>
        <n v="1840"/>
        <n v="1360"/>
        <n v="410"/>
        <n v="405"/>
        <n v="44000"/>
        <n v="150"/>
        <n v="365"/>
        <n v="950"/>
        <n v="1025"/>
        <n v="13000"/>
        <n v="210000"/>
        <n v="760"/>
        <n v="920"/>
        <n v="2160"/>
        <n v="310"/>
        <n v="48000"/>
        <n v="32500"/>
        <n v="2320"/>
        <n v="2360"/>
        <n v="2390"/>
        <n v="2255"/>
        <n v="18000"/>
        <n v="20000"/>
        <n v="184"/>
        <n v="4550"/>
        <n v="240"/>
        <n v="3700"/>
        <n v="5240"/>
        <n v="3350"/>
        <n v="2050"/>
        <n v="1140"/>
        <n v="915"/>
        <n v="638"/>
        <n v="21500"/>
        <n v="4100"/>
        <n v="190"/>
        <n v="100"/>
        <n v="675"/>
        <n v="290"/>
        <n v="5250"/>
        <n v="12500"/>
        <n v="17300"/>
        <n v="6850"/>
        <n v="5530"/>
        <n v="204"/>
        <n v="1060"/>
        <n v="120"/>
        <n v="59000"/>
        <n v="70000"/>
        <n v="13500"/>
        <n v="36000"/>
        <n v="1040"/>
        <n v="940"/>
        <n v="1521"/>
        <n v="1820"/>
        <n v="1085"/>
        <n v="330"/>
        <n v="2750"/>
        <n v="3575"/>
        <n v="20500"/>
        <n v="3650"/>
        <n v="510"/>
        <n v="415"/>
        <n v="1550"/>
        <n v="455"/>
        <n v="275"/>
        <n v="515"/>
        <n v="565"/>
        <n v="4650"/>
        <n v="4150"/>
        <n v="5550"/>
        <n v="395"/>
        <n v="2450"/>
        <n v="4600"/>
        <n v="16300"/>
        <n v="875"/>
        <n v="715"/>
        <n v="2170"/>
        <n v="6200"/>
        <n v="3520"/>
        <n v="485"/>
        <n v="1095"/>
        <n v="530"/>
        <n v="5"/>
        <n v="1920"/>
        <n v="6600"/>
        <n v="27540"/>
        <n v="13750"/>
        <n v="555"/>
        <n v="1760"/>
        <n v="805"/>
        <n v="970"/>
        <n v="3150"/>
        <n v="28300"/>
        <n v="28000"/>
        <n v="12900"/>
        <n v="655"/>
        <n v="1960"/>
        <n v="7100"/>
        <n v="13400"/>
        <n v="667"/>
        <n v="1680"/>
        <n v="305"/>
        <n v="180"/>
        <n v="135"/>
        <n v="9600"/>
        <n v="160000"/>
        <n v="38700"/>
        <n v="189000"/>
        <n v="1470"/>
        <n v="633"/>
        <n v="23000"/>
        <n v="1810"/>
        <n v="24150"/>
        <n v="2790" u="1"/>
        <n v="583" u="1"/>
        <n v="1058" u="1"/>
        <n v="4250" u="1"/>
        <n v="980" u="1"/>
        <n v="10000" u="1"/>
        <n v="790" u="1"/>
        <n v="1275" u="1"/>
        <n v="2070" u="1"/>
        <n v="16100" u="1"/>
        <n v="13800" u="1"/>
        <n v="1740" u="1"/>
        <n v="1482" u="1"/>
        <n v="2740" u="1"/>
        <n v="2350" u="1"/>
        <n v="7900" u="1"/>
        <n v="1035" u="1"/>
        <n v="267" u="1"/>
        <n v="33100" u="1"/>
        <n v="6900" u="1"/>
        <n v="1890" u="1"/>
        <n v="1370" u="1"/>
        <n v="7200" u="1"/>
        <n v="1640" u="1"/>
        <n v="1380" u="1"/>
        <n v="3450" u="1"/>
        <n v="2670" u="1"/>
        <n v="435" u="1"/>
        <n v="1130" u="1"/>
        <n v="2300" u="1"/>
        <n v="690" u="1"/>
        <n v="406" u="1"/>
        <n v="1660" u="1"/>
        <n v="1270" u="1"/>
        <n v="14500" u="1"/>
        <n v="4200" u="1"/>
        <n v="1020" u="1"/>
        <n v="95000" u="1"/>
        <n v="14800" u="1"/>
        <n v="215000" u="1"/>
        <n v="827" u="1"/>
        <n v="63000" u="1"/>
        <n v="155000" u="1"/>
        <n v="765" u="1"/>
        <n v="315" u="1"/>
        <n v="6100" u="1"/>
        <n v="770" u="1"/>
        <n v="1430" u="1"/>
        <n v="77" u="1"/>
        <n v="1170" u="1"/>
        <n v="902" u="1"/>
        <n v="4950" u="1"/>
        <n v="285" u="1"/>
        <n v="8500" u="1"/>
        <n v="383" u="1"/>
        <n v="110" u="1"/>
        <n v="416" u="1"/>
      </sharedItems>
    </cacheField>
    <cacheField name="Цветовая температура, K" numFmtId="0">
      <sharedItems containsString="0" containsBlank="1" containsNumber="1" containsInteger="1" minValue="400" maxValue="27000" count="42">
        <n v="2700"/>
        <m/>
        <n v="2900"/>
        <n v="3000"/>
        <n v="4000"/>
        <n v="6500"/>
        <n v="5000"/>
        <n v="4100"/>
        <n v="3800"/>
        <n v="1900"/>
        <n v="4200"/>
        <n v="6000"/>
        <n v="4150"/>
        <n v="4500"/>
        <n v="5200"/>
        <n v="2800"/>
        <n v="2950"/>
        <n v="2000"/>
        <n v="6400"/>
        <n v="2400"/>
        <n v="2850"/>
        <n v="6200"/>
        <n v="5600"/>
        <n v="5500"/>
        <n v="3900"/>
        <n v="3200"/>
        <n v="3500"/>
        <n v="5900"/>
        <n v="6100"/>
        <n v="3250"/>
        <n v="2500"/>
        <n v="1800"/>
        <n v="3400"/>
        <n v="4400"/>
        <n v="3100"/>
        <n v="8000" u="1"/>
        <n v="2200" u="1"/>
        <n v="4300" u="1"/>
        <n v="400" u="1"/>
        <n v="27000" u="1"/>
        <n v="6300" u="1"/>
        <n v="3600" u="1"/>
      </sharedItems>
    </cacheField>
    <cacheField name="Цоколь" numFmtId="0">
      <sharedItems containsBlank="1" count="77">
        <s v="E27"/>
        <m/>
        <s v="GU10"/>
        <s v="R7s"/>
        <s v="G9"/>
        <s v="G4"/>
        <s v="GY9.5"/>
        <s v="GU5.3"/>
        <s v="GU4"/>
        <s v="GY6.35"/>
        <s v="G53"/>
        <s v="E14"/>
        <s v="G13"/>
        <s v="G5"/>
        <s v="G24d"/>
        <s v="G24q"/>
        <s v="2G10"/>
        <s v="GX24d"/>
        <s v="G10Q"/>
        <s v="2G11"/>
        <s v="G23"/>
        <s v="2G7"/>
        <s v="E40"/>
        <s v="RX7s"/>
        <s v="G12"/>
        <s v="G8.5"/>
        <s v="GX53"/>
        <s v="S14s"/>
        <s v="S14d"/>
        <s v="G6.35"/>
        <s v="G10"/>
        <s v="GZ4"/>
        <s v="G22"/>
        <s v="GZ6.35"/>
        <s v="GX8.5"/>
        <s v="PGJ5"/>
        <s v="K12S"/>
        <s v="X528"/>
        <s v="X830R"/>
        <s v="GX10"/>
        <s v="GY10q"/>
        <s v="B15d"/>
        <s v="G5.3"/>
        <s v="GR10q"/>
        <s v="GR8"/>
        <s v="FC2"/>
        <s v="GU6.35"/>
        <s v="2GX13"/>
        <s v="PG12"/>
        <s v="2S14S"/>
        <s v="GU5"/>
        <s v="BA15D"/>
        <s v="GU6.5"/>
        <s v="PSFC"/>
        <s v="PGZ18"/>
        <s v="GX23"/>
        <s v="JC" u="1"/>
        <s v="G24d-3" u="1"/>
        <s v="G24d-2 " u="1"/>
        <s v="G23 " u="1"/>
        <s v="PG12-1" u="1"/>
        <s v="GX70" u="1"/>
        <s v="GU5.5" u="1"/>
        <s v="G24Q-3" u="1"/>
        <s v="PGZ12" u="1"/>
        <s v="G24D-2" u="1"/>
        <s v="GX12" u="1"/>
        <s v="GX22" u="1"/>
        <s v="GX24Q" u="1"/>
        <s v="T5" u="1"/>
        <s v="G24Q-2" u="1"/>
        <s v="GX24q-3" u="1"/>
        <s v="GX24q-4" u="1"/>
        <s v="G24d-1" u="1"/>
        <s v="G24d-3 " u="1"/>
        <s v="GU5.4" u="1"/>
        <s v="G24Q-1" u="1"/>
      </sharedItems>
    </cacheField>
    <cacheField name="Тип колбы" numFmtId="0">
      <sharedItems containsBlank="1" count="36">
        <s v="A"/>
        <m/>
        <s v="MR"/>
        <s v="PAR"/>
        <s v="T"/>
        <s v="JC"/>
        <s v="T8"/>
        <s v="T5"/>
        <s v="T Coil"/>
        <s v="Tube"/>
        <s v="Circle"/>
        <s v="B"/>
        <s v="C"/>
        <s v="CA"/>
        <s v="G"/>
        <s v="Tablet"/>
        <s v="Corn Micro"/>
        <s v="ST"/>
        <s v="M"/>
        <s v="R"/>
        <s v="CF"/>
        <s v="T4"/>
        <s v="P"/>
        <s v="R111"/>
        <s v="F118"/>
        <s v="F78"/>
        <s v="Square"/>
        <s v="Corn"/>
        <s v="BT"/>
        <s v="T2"/>
        <s v="JDR"/>
        <s v="G4" u="1"/>
        <s v="MR16" u="1"/>
        <s v="ED" u="1"/>
        <s v="G5" u="1"/>
        <s v="Other" u="1"/>
      </sharedItems>
    </cacheField>
    <cacheField name="Филамент" numFmtId="0">
      <sharedItems containsBlank="1" count="2">
        <m/>
        <s v="Да"/>
      </sharedItems>
    </cacheField>
    <cacheField name="Количество" numFmtId="0">
      <sharedItems containsSemiMixedTypes="0" containsString="0" containsNumber="1" containsInteger="1" minValue="1" maxValue="888450"/>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0770">
  <r>
    <s v="16141_2018"/>
    <x v="0"/>
    <x v="0"/>
    <d v="2018-01-04T00:00:00"/>
    <x v="0"/>
    <x v="0"/>
    <x v="0"/>
    <x v="0"/>
    <x v="0"/>
    <x v="0"/>
    <x v="0"/>
    <x v="0"/>
    <x v="0"/>
    <n v="16000"/>
  </r>
  <r>
    <s v="16141_2018"/>
    <x v="0"/>
    <x v="0"/>
    <d v="2018-01-04T00:00:00"/>
    <x v="0"/>
    <x v="1"/>
    <x v="0"/>
    <x v="1"/>
    <x v="1"/>
    <x v="0"/>
    <x v="0"/>
    <x v="0"/>
    <x v="0"/>
    <n v="47000"/>
  </r>
  <r>
    <s v="16141_2018"/>
    <x v="0"/>
    <x v="0"/>
    <d v="2018-01-04T00:00:00"/>
    <x v="0"/>
    <x v="2"/>
    <x v="0"/>
    <x v="2"/>
    <x v="2"/>
    <x v="0"/>
    <x v="0"/>
    <x v="0"/>
    <x v="0"/>
    <n v="50000"/>
  </r>
  <r>
    <s v="16141_2018"/>
    <x v="0"/>
    <x v="0"/>
    <d v="2018-01-04T00:00:00"/>
    <x v="0"/>
    <x v="3"/>
    <x v="0"/>
    <x v="3"/>
    <x v="3"/>
    <x v="0"/>
    <x v="0"/>
    <x v="0"/>
    <x v="0"/>
    <n v="129200"/>
  </r>
  <r>
    <s v="16164_2018"/>
    <x v="1"/>
    <x v="0"/>
    <d v="2018-01-10T00:00:00"/>
    <x v="1"/>
    <x v="4"/>
    <x v="1"/>
    <x v="4"/>
    <x v="4"/>
    <x v="1"/>
    <x v="1"/>
    <x v="1"/>
    <x v="0"/>
    <n v="2500"/>
  </r>
  <r>
    <s v="16193_2018"/>
    <x v="1"/>
    <x v="0"/>
    <d v="2018-01-06T00:00:00"/>
    <x v="2"/>
    <x v="4"/>
    <x v="1"/>
    <x v="4"/>
    <x v="4"/>
    <x v="1"/>
    <x v="1"/>
    <x v="1"/>
    <x v="0"/>
    <n v="22000"/>
  </r>
  <r>
    <s v="16254_2018"/>
    <x v="1"/>
    <x v="0"/>
    <d v="2018-01-08T00:00:00"/>
    <x v="3"/>
    <x v="4"/>
    <x v="2"/>
    <x v="4"/>
    <x v="4"/>
    <x v="1"/>
    <x v="1"/>
    <x v="1"/>
    <x v="0"/>
    <n v="5"/>
  </r>
  <r>
    <s v="16257_2018"/>
    <x v="1"/>
    <x v="0"/>
    <d v="2018-01-08T00:00:00"/>
    <x v="3"/>
    <x v="4"/>
    <x v="3"/>
    <x v="4"/>
    <x v="4"/>
    <x v="1"/>
    <x v="1"/>
    <x v="1"/>
    <x v="0"/>
    <n v="10"/>
  </r>
  <r>
    <s v="16271_2018"/>
    <x v="0"/>
    <x v="0"/>
    <d v="2018-01-09T00:00:00"/>
    <x v="4"/>
    <x v="5"/>
    <x v="2"/>
    <x v="5"/>
    <x v="4"/>
    <x v="1"/>
    <x v="1"/>
    <x v="1"/>
    <x v="0"/>
    <n v="588"/>
  </r>
  <r>
    <s v="16271_2018"/>
    <x v="0"/>
    <x v="0"/>
    <d v="2018-01-09T00:00:00"/>
    <x v="4"/>
    <x v="6"/>
    <x v="2"/>
    <x v="5"/>
    <x v="4"/>
    <x v="1"/>
    <x v="1"/>
    <x v="1"/>
    <x v="0"/>
    <n v="72"/>
  </r>
  <r>
    <s v="16272_2018"/>
    <x v="0"/>
    <x v="0"/>
    <d v="2018-01-10T00:00:00"/>
    <x v="4"/>
    <x v="7"/>
    <x v="2"/>
    <x v="6"/>
    <x v="4"/>
    <x v="1"/>
    <x v="2"/>
    <x v="2"/>
    <x v="0"/>
    <n v="1000"/>
  </r>
  <r>
    <s v="16272_2018"/>
    <x v="0"/>
    <x v="0"/>
    <d v="2018-01-10T00:00:00"/>
    <x v="4"/>
    <x v="8"/>
    <x v="2"/>
    <x v="7"/>
    <x v="4"/>
    <x v="2"/>
    <x v="0"/>
    <x v="3"/>
    <x v="0"/>
    <n v="480"/>
  </r>
  <r>
    <s v="16272_2018"/>
    <x v="0"/>
    <x v="0"/>
    <d v="2018-01-10T00:00:00"/>
    <x v="4"/>
    <x v="9"/>
    <x v="2"/>
    <x v="2"/>
    <x v="4"/>
    <x v="1"/>
    <x v="0"/>
    <x v="1"/>
    <x v="0"/>
    <n v="300"/>
  </r>
  <r>
    <s v="16273_2018"/>
    <x v="0"/>
    <x v="0"/>
    <d v="2018-01-10T00:00:00"/>
    <x v="4"/>
    <x v="10"/>
    <x v="2"/>
    <x v="8"/>
    <x v="4"/>
    <x v="1"/>
    <x v="0"/>
    <x v="1"/>
    <x v="0"/>
    <n v="12"/>
  </r>
  <r>
    <s v="16273_2018"/>
    <x v="0"/>
    <x v="0"/>
    <d v="2018-01-10T00:00:00"/>
    <x v="4"/>
    <x v="11"/>
    <x v="2"/>
    <x v="7"/>
    <x v="4"/>
    <x v="1"/>
    <x v="0"/>
    <x v="1"/>
    <x v="0"/>
    <n v="60"/>
  </r>
  <r>
    <s v="16273_2018"/>
    <x v="0"/>
    <x v="0"/>
    <d v="2018-01-10T00:00:00"/>
    <x v="4"/>
    <x v="12"/>
    <x v="2"/>
    <x v="9"/>
    <x v="4"/>
    <x v="1"/>
    <x v="0"/>
    <x v="1"/>
    <x v="0"/>
    <n v="240"/>
  </r>
  <r>
    <s v="16273_2018"/>
    <x v="0"/>
    <x v="0"/>
    <d v="2018-01-10T00:00:00"/>
    <x v="4"/>
    <x v="13"/>
    <x v="2"/>
    <x v="10"/>
    <x v="4"/>
    <x v="1"/>
    <x v="3"/>
    <x v="1"/>
    <x v="0"/>
    <n v="200"/>
  </r>
  <r>
    <s v="16273_2018"/>
    <x v="0"/>
    <x v="0"/>
    <d v="2018-01-10T00:00:00"/>
    <x v="4"/>
    <x v="14"/>
    <x v="2"/>
    <x v="11"/>
    <x v="4"/>
    <x v="1"/>
    <x v="3"/>
    <x v="1"/>
    <x v="0"/>
    <n v="90"/>
  </r>
  <r>
    <s v="16273_2018"/>
    <x v="0"/>
    <x v="0"/>
    <d v="2018-01-10T00:00:00"/>
    <x v="4"/>
    <x v="15"/>
    <x v="2"/>
    <x v="11"/>
    <x v="4"/>
    <x v="1"/>
    <x v="3"/>
    <x v="1"/>
    <x v="0"/>
    <n v="1700"/>
  </r>
  <r>
    <s v="16273_2018"/>
    <x v="0"/>
    <x v="0"/>
    <d v="2018-01-10T00:00:00"/>
    <x v="4"/>
    <x v="16"/>
    <x v="2"/>
    <x v="12"/>
    <x v="4"/>
    <x v="1"/>
    <x v="3"/>
    <x v="1"/>
    <x v="0"/>
    <n v="1160"/>
  </r>
  <r>
    <s v="16273_2018"/>
    <x v="0"/>
    <x v="0"/>
    <d v="2018-01-10T00:00:00"/>
    <x v="4"/>
    <x v="17"/>
    <x v="2"/>
    <x v="13"/>
    <x v="4"/>
    <x v="1"/>
    <x v="3"/>
    <x v="1"/>
    <x v="0"/>
    <n v="110"/>
  </r>
  <r>
    <s v="16273_2018"/>
    <x v="0"/>
    <x v="0"/>
    <d v="2018-01-10T00:00:00"/>
    <x v="4"/>
    <x v="18"/>
    <x v="2"/>
    <x v="13"/>
    <x v="4"/>
    <x v="1"/>
    <x v="3"/>
    <x v="1"/>
    <x v="0"/>
    <n v="800"/>
  </r>
  <r>
    <s v="16273_2018"/>
    <x v="0"/>
    <x v="0"/>
    <d v="2018-01-10T00:00:00"/>
    <x v="4"/>
    <x v="19"/>
    <x v="2"/>
    <x v="14"/>
    <x v="4"/>
    <x v="1"/>
    <x v="3"/>
    <x v="1"/>
    <x v="0"/>
    <n v="50"/>
  </r>
  <r>
    <s v="16273_2018"/>
    <x v="0"/>
    <x v="0"/>
    <d v="2018-01-10T00:00:00"/>
    <x v="4"/>
    <x v="20"/>
    <x v="2"/>
    <x v="15"/>
    <x v="5"/>
    <x v="3"/>
    <x v="3"/>
    <x v="4"/>
    <x v="0"/>
    <n v="480"/>
  </r>
  <r>
    <s v="16273_2018"/>
    <x v="0"/>
    <x v="0"/>
    <d v="2018-01-10T00:00:00"/>
    <x v="4"/>
    <x v="21"/>
    <x v="2"/>
    <x v="16"/>
    <x v="6"/>
    <x v="0"/>
    <x v="4"/>
    <x v="5"/>
    <x v="0"/>
    <n v="20"/>
  </r>
  <r>
    <s v="16273_2018"/>
    <x v="0"/>
    <x v="0"/>
    <d v="2018-01-10T00:00:00"/>
    <x v="4"/>
    <x v="22"/>
    <x v="2"/>
    <x v="17"/>
    <x v="7"/>
    <x v="1"/>
    <x v="4"/>
    <x v="5"/>
    <x v="0"/>
    <n v="180"/>
  </r>
  <r>
    <s v="16273_2018"/>
    <x v="0"/>
    <x v="0"/>
    <d v="2018-01-10T00:00:00"/>
    <x v="4"/>
    <x v="23"/>
    <x v="2"/>
    <x v="18"/>
    <x v="8"/>
    <x v="0"/>
    <x v="4"/>
    <x v="5"/>
    <x v="0"/>
    <n v="340"/>
  </r>
  <r>
    <s v="16273_2018"/>
    <x v="0"/>
    <x v="0"/>
    <d v="2018-01-10T00:00:00"/>
    <x v="4"/>
    <x v="24"/>
    <x v="2"/>
    <x v="0"/>
    <x v="9"/>
    <x v="1"/>
    <x v="4"/>
    <x v="5"/>
    <x v="0"/>
    <n v="20"/>
  </r>
  <r>
    <s v="16273_2018"/>
    <x v="0"/>
    <x v="0"/>
    <d v="2018-01-10T00:00:00"/>
    <x v="4"/>
    <x v="25"/>
    <x v="2"/>
    <x v="10"/>
    <x v="4"/>
    <x v="1"/>
    <x v="4"/>
    <x v="1"/>
    <x v="0"/>
    <n v="600"/>
  </r>
  <r>
    <s v="16273_2018"/>
    <x v="0"/>
    <x v="0"/>
    <d v="2018-01-10T00:00:00"/>
    <x v="4"/>
    <x v="26"/>
    <x v="2"/>
    <x v="3"/>
    <x v="4"/>
    <x v="1"/>
    <x v="4"/>
    <x v="1"/>
    <x v="0"/>
    <n v="3000"/>
  </r>
  <r>
    <s v="16274_2018"/>
    <x v="0"/>
    <x v="0"/>
    <d v="2018-01-09T00:00:00"/>
    <x v="4"/>
    <x v="27"/>
    <x v="2"/>
    <x v="16"/>
    <x v="4"/>
    <x v="1"/>
    <x v="5"/>
    <x v="1"/>
    <x v="0"/>
    <n v="40"/>
  </r>
  <r>
    <s v="16274_2018"/>
    <x v="0"/>
    <x v="0"/>
    <d v="2018-01-09T00:00:00"/>
    <x v="4"/>
    <x v="28"/>
    <x v="2"/>
    <x v="19"/>
    <x v="4"/>
    <x v="1"/>
    <x v="6"/>
    <x v="1"/>
    <x v="0"/>
    <n v="252"/>
  </r>
  <r>
    <s v="16275_2018"/>
    <x v="0"/>
    <x v="0"/>
    <d v="2018-01-10T00:00:00"/>
    <x v="4"/>
    <x v="29"/>
    <x v="2"/>
    <x v="16"/>
    <x v="4"/>
    <x v="1"/>
    <x v="7"/>
    <x v="1"/>
    <x v="0"/>
    <n v="240"/>
  </r>
  <r>
    <s v="16275_2018"/>
    <x v="0"/>
    <x v="0"/>
    <d v="2018-01-10T00:00:00"/>
    <x v="4"/>
    <x v="30"/>
    <x v="2"/>
    <x v="6"/>
    <x v="4"/>
    <x v="1"/>
    <x v="7"/>
    <x v="1"/>
    <x v="0"/>
    <n v="1160"/>
  </r>
  <r>
    <s v="16275_2018"/>
    <x v="0"/>
    <x v="0"/>
    <d v="2018-01-10T00:00:00"/>
    <x v="4"/>
    <x v="31"/>
    <x v="2"/>
    <x v="20"/>
    <x v="4"/>
    <x v="1"/>
    <x v="8"/>
    <x v="1"/>
    <x v="0"/>
    <n v="20"/>
  </r>
  <r>
    <s v="16275_2018"/>
    <x v="0"/>
    <x v="0"/>
    <d v="2018-01-10T00:00:00"/>
    <x v="4"/>
    <x v="32"/>
    <x v="2"/>
    <x v="16"/>
    <x v="4"/>
    <x v="1"/>
    <x v="8"/>
    <x v="1"/>
    <x v="0"/>
    <n v="200"/>
  </r>
  <r>
    <s v="16275_2018"/>
    <x v="0"/>
    <x v="0"/>
    <d v="2018-01-10T00:00:00"/>
    <x v="4"/>
    <x v="33"/>
    <x v="2"/>
    <x v="6"/>
    <x v="4"/>
    <x v="1"/>
    <x v="8"/>
    <x v="1"/>
    <x v="0"/>
    <n v="180"/>
  </r>
  <r>
    <s v="16275_2018"/>
    <x v="0"/>
    <x v="0"/>
    <d v="2018-01-10T00:00:00"/>
    <x v="4"/>
    <x v="34"/>
    <x v="2"/>
    <x v="6"/>
    <x v="4"/>
    <x v="1"/>
    <x v="8"/>
    <x v="1"/>
    <x v="0"/>
    <n v="300"/>
  </r>
  <r>
    <s v="16275_2018"/>
    <x v="0"/>
    <x v="0"/>
    <d v="2018-01-10T00:00:00"/>
    <x v="4"/>
    <x v="35"/>
    <x v="2"/>
    <x v="16"/>
    <x v="4"/>
    <x v="1"/>
    <x v="7"/>
    <x v="2"/>
    <x v="0"/>
    <n v="20"/>
  </r>
  <r>
    <s v="16275_2018"/>
    <x v="0"/>
    <x v="0"/>
    <d v="2018-01-10T00:00:00"/>
    <x v="4"/>
    <x v="36"/>
    <x v="2"/>
    <x v="6"/>
    <x v="4"/>
    <x v="1"/>
    <x v="7"/>
    <x v="2"/>
    <x v="0"/>
    <n v="200"/>
  </r>
  <r>
    <s v="16275_2018"/>
    <x v="0"/>
    <x v="0"/>
    <d v="2018-01-10T00:00:00"/>
    <x v="4"/>
    <x v="37"/>
    <x v="2"/>
    <x v="6"/>
    <x v="4"/>
    <x v="1"/>
    <x v="7"/>
    <x v="2"/>
    <x v="0"/>
    <n v="100"/>
  </r>
  <r>
    <s v="16275_2018"/>
    <x v="0"/>
    <x v="0"/>
    <d v="2018-01-10T00:00:00"/>
    <x v="4"/>
    <x v="38"/>
    <x v="2"/>
    <x v="21"/>
    <x v="4"/>
    <x v="1"/>
    <x v="7"/>
    <x v="2"/>
    <x v="0"/>
    <n v="20"/>
  </r>
  <r>
    <s v="16275_2018"/>
    <x v="0"/>
    <x v="0"/>
    <d v="2018-01-10T00:00:00"/>
    <x v="4"/>
    <x v="39"/>
    <x v="2"/>
    <x v="16"/>
    <x v="4"/>
    <x v="1"/>
    <x v="8"/>
    <x v="2"/>
    <x v="0"/>
    <n v="900"/>
  </r>
  <r>
    <s v="16275_2018"/>
    <x v="0"/>
    <x v="0"/>
    <d v="2018-01-10T00:00:00"/>
    <x v="4"/>
    <x v="40"/>
    <x v="2"/>
    <x v="6"/>
    <x v="4"/>
    <x v="1"/>
    <x v="8"/>
    <x v="2"/>
    <x v="0"/>
    <n v="210"/>
  </r>
  <r>
    <s v="16275_2018"/>
    <x v="0"/>
    <x v="0"/>
    <d v="2018-01-10T00:00:00"/>
    <x v="4"/>
    <x v="41"/>
    <x v="2"/>
    <x v="16"/>
    <x v="4"/>
    <x v="1"/>
    <x v="7"/>
    <x v="1"/>
    <x v="0"/>
    <n v="40"/>
  </r>
  <r>
    <s v="16275_2018"/>
    <x v="0"/>
    <x v="0"/>
    <d v="2018-01-10T00:00:00"/>
    <x v="4"/>
    <x v="42"/>
    <x v="2"/>
    <x v="6"/>
    <x v="4"/>
    <x v="1"/>
    <x v="7"/>
    <x v="3"/>
    <x v="0"/>
    <n v="180"/>
  </r>
  <r>
    <s v="16275_2018"/>
    <x v="0"/>
    <x v="0"/>
    <d v="2018-01-10T00:00:00"/>
    <x v="4"/>
    <x v="43"/>
    <x v="2"/>
    <x v="22"/>
    <x v="4"/>
    <x v="1"/>
    <x v="5"/>
    <x v="5"/>
    <x v="0"/>
    <n v="40"/>
  </r>
  <r>
    <s v="16275_2018"/>
    <x v="0"/>
    <x v="0"/>
    <d v="2018-01-10T00:00:00"/>
    <x v="4"/>
    <x v="44"/>
    <x v="2"/>
    <x v="22"/>
    <x v="4"/>
    <x v="1"/>
    <x v="5"/>
    <x v="1"/>
    <x v="0"/>
    <n v="800"/>
  </r>
  <r>
    <s v="16275_2018"/>
    <x v="0"/>
    <x v="0"/>
    <d v="2018-01-10T00:00:00"/>
    <x v="4"/>
    <x v="45"/>
    <x v="2"/>
    <x v="20"/>
    <x v="4"/>
    <x v="1"/>
    <x v="5"/>
    <x v="5"/>
    <x v="0"/>
    <n v="80"/>
  </r>
  <r>
    <s v="16275_2018"/>
    <x v="0"/>
    <x v="0"/>
    <d v="2018-01-10T00:00:00"/>
    <x v="4"/>
    <x v="46"/>
    <x v="2"/>
    <x v="20"/>
    <x v="4"/>
    <x v="1"/>
    <x v="5"/>
    <x v="5"/>
    <x v="0"/>
    <n v="40"/>
  </r>
  <r>
    <s v="16275_2018"/>
    <x v="0"/>
    <x v="0"/>
    <d v="2018-01-10T00:00:00"/>
    <x v="4"/>
    <x v="47"/>
    <x v="2"/>
    <x v="16"/>
    <x v="4"/>
    <x v="1"/>
    <x v="5"/>
    <x v="5"/>
    <x v="0"/>
    <n v="1920"/>
  </r>
  <r>
    <s v="16275_2018"/>
    <x v="0"/>
    <x v="0"/>
    <d v="2018-01-10T00:00:00"/>
    <x v="4"/>
    <x v="48"/>
    <x v="2"/>
    <x v="16"/>
    <x v="10"/>
    <x v="3"/>
    <x v="5"/>
    <x v="5"/>
    <x v="0"/>
    <n v="40"/>
  </r>
  <r>
    <s v="16275_2018"/>
    <x v="0"/>
    <x v="0"/>
    <d v="2018-01-10T00:00:00"/>
    <x v="4"/>
    <x v="49"/>
    <x v="2"/>
    <x v="6"/>
    <x v="4"/>
    <x v="1"/>
    <x v="9"/>
    <x v="1"/>
    <x v="0"/>
    <n v="520"/>
  </r>
  <r>
    <s v="16275_2018"/>
    <x v="0"/>
    <x v="0"/>
    <d v="2018-01-10T00:00:00"/>
    <x v="4"/>
    <x v="50"/>
    <x v="2"/>
    <x v="16"/>
    <x v="4"/>
    <x v="1"/>
    <x v="5"/>
    <x v="5"/>
    <x v="0"/>
    <n v="440"/>
  </r>
  <r>
    <s v="16275_2018"/>
    <x v="0"/>
    <x v="0"/>
    <d v="2018-01-10T00:00:00"/>
    <x v="4"/>
    <x v="51"/>
    <x v="2"/>
    <x v="21"/>
    <x v="4"/>
    <x v="1"/>
    <x v="9"/>
    <x v="5"/>
    <x v="0"/>
    <n v="120"/>
  </r>
  <r>
    <s v="16275_2018"/>
    <x v="0"/>
    <x v="0"/>
    <d v="2018-01-10T00:00:00"/>
    <x v="4"/>
    <x v="52"/>
    <x v="2"/>
    <x v="21"/>
    <x v="4"/>
    <x v="1"/>
    <x v="9"/>
    <x v="1"/>
    <x v="0"/>
    <n v="460"/>
  </r>
  <r>
    <s v="16275_2018"/>
    <x v="0"/>
    <x v="0"/>
    <d v="2018-01-10T00:00:00"/>
    <x v="4"/>
    <x v="53"/>
    <x v="2"/>
    <x v="21"/>
    <x v="4"/>
    <x v="1"/>
    <x v="9"/>
    <x v="5"/>
    <x v="0"/>
    <n v="40"/>
  </r>
  <r>
    <s v="16275_2018"/>
    <x v="0"/>
    <x v="0"/>
    <d v="2018-01-10T00:00:00"/>
    <x v="4"/>
    <x v="54"/>
    <x v="2"/>
    <x v="2"/>
    <x v="11"/>
    <x v="1"/>
    <x v="9"/>
    <x v="5"/>
    <x v="0"/>
    <n v="120"/>
  </r>
  <r>
    <s v="16275_2018"/>
    <x v="0"/>
    <x v="0"/>
    <d v="2018-01-10T00:00:00"/>
    <x v="4"/>
    <x v="55"/>
    <x v="2"/>
    <x v="9"/>
    <x v="12"/>
    <x v="3"/>
    <x v="9"/>
    <x v="5"/>
    <x v="0"/>
    <n v="400"/>
  </r>
  <r>
    <s v="16276_2018"/>
    <x v="0"/>
    <x v="0"/>
    <d v="2018-01-10T00:00:00"/>
    <x v="4"/>
    <x v="56"/>
    <x v="2"/>
    <x v="6"/>
    <x v="4"/>
    <x v="1"/>
    <x v="10"/>
    <x v="1"/>
    <x v="0"/>
    <n v="120"/>
  </r>
  <r>
    <s v="16276_2018"/>
    <x v="0"/>
    <x v="0"/>
    <d v="2018-01-10T00:00:00"/>
    <x v="4"/>
    <x v="57"/>
    <x v="2"/>
    <x v="21"/>
    <x v="4"/>
    <x v="1"/>
    <x v="10"/>
    <x v="1"/>
    <x v="0"/>
    <n v="6"/>
  </r>
  <r>
    <s v="16276_2018"/>
    <x v="0"/>
    <x v="0"/>
    <d v="2018-01-10T00:00:00"/>
    <x v="4"/>
    <x v="58"/>
    <x v="2"/>
    <x v="6"/>
    <x v="4"/>
    <x v="1"/>
    <x v="10"/>
    <x v="1"/>
    <x v="0"/>
    <n v="60"/>
  </r>
  <r>
    <s v="16280_2018"/>
    <x v="0"/>
    <x v="0"/>
    <d v="2018-01-10T00:00:00"/>
    <x v="4"/>
    <x v="59"/>
    <x v="0"/>
    <x v="23"/>
    <x v="4"/>
    <x v="1"/>
    <x v="11"/>
    <x v="1"/>
    <x v="0"/>
    <n v="2150"/>
  </r>
  <r>
    <s v="16281_2018"/>
    <x v="0"/>
    <x v="0"/>
    <d v="2018-01-10T00:00:00"/>
    <x v="4"/>
    <x v="60"/>
    <x v="0"/>
    <x v="3"/>
    <x v="13"/>
    <x v="0"/>
    <x v="0"/>
    <x v="0"/>
    <x v="0"/>
    <n v="30"/>
  </r>
  <r>
    <s v="16283_2018"/>
    <x v="0"/>
    <x v="0"/>
    <d v="2018-01-09T00:00:00"/>
    <x v="5"/>
    <x v="61"/>
    <x v="3"/>
    <x v="24"/>
    <x v="4"/>
    <x v="1"/>
    <x v="12"/>
    <x v="6"/>
    <x v="0"/>
    <n v="60000"/>
  </r>
  <r>
    <s v="16284_2018"/>
    <x v="0"/>
    <x v="0"/>
    <d v="2018-01-10T00:00:00"/>
    <x v="4"/>
    <x v="62"/>
    <x v="3"/>
    <x v="25"/>
    <x v="4"/>
    <x v="4"/>
    <x v="13"/>
    <x v="7"/>
    <x v="0"/>
    <n v="480"/>
  </r>
  <r>
    <s v="16284_2018"/>
    <x v="0"/>
    <x v="0"/>
    <d v="2018-01-10T00:00:00"/>
    <x v="4"/>
    <x v="63"/>
    <x v="3"/>
    <x v="26"/>
    <x v="4"/>
    <x v="4"/>
    <x v="13"/>
    <x v="7"/>
    <x v="0"/>
    <n v="2000"/>
  </r>
  <r>
    <s v="16284_2018"/>
    <x v="0"/>
    <x v="0"/>
    <d v="2018-01-10T00:00:00"/>
    <x v="4"/>
    <x v="64"/>
    <x v="3"/>
    <x v="6"/>
    <x v="4"/>
    <x v="5"/>
    <x v="13"/>
    <x v="7"/>
    <x v="0"/>
    <n v="40"/>
  </r>
  <r>
    <s v="16284_2018"/>
    <x v="0"/>
    <x v="0"/>
    <d v="2018-01-10T00:00:00"/>
    <x v="4"/>
    <x v="65"/>
    <x v="3"/>
    <x v="27"/>
    <x v="4"/>
    <x v="3"/>
    <x v="13"/>
    <x v="7"/>
    <x v="0"/>
    <n v="240"/>
  </r>
  <r>
    <s v="16284_2018"/>
    <x v="0"/>
    <x v="0"/>
    <d v="2018-01-10T00:00:00"/>
    <x v="4"/>
    <x v="66"/>
    <x v="3"/>
    <x v="27"/>
    <x v="4"/>
    <x v="5"/>
    <x v="13"/>
    <x v="7"/>
    <x v="0"/>
    <n v="100"/>
  </r>
  <r>
    <s v="16284_2018"/>
    <x v="0"/>
    <x v="0"/>
    <d v="2018-01-10T00:00:00"/>
    <x v="4"/>
    <x v="67"/>
    <x v="3"/>
    <x v="11"/>
    <x v="4"/>
    <x v="3"/>
    <x v="13"/>
    <x v="7"/>
    <x v="0"/>
    <n v="120"/>
  </r>
  <r>
    <s v="16284_2018"/>
    <x v="0"/>
    <x v="0"/>
    <d v="2018-01-10T00:00:00"/>
    <x v="4"/>
    <x v="68"/>
    <x v="3"/>
    <x v="11"/>
    <x v="4"/>
    <x v="4"/>
    <x v="13"/>
    <x v="7"/>
    <x v="0"/>
    <n v="2880"/>
  </r>
  <r>
    <s v="16284_2018"/>
    <x v="0"/>
    <x v="0"/>
    <d v="2018-01-10T00:00:00"/>
    <x v="4"/>
    <x v="69"/>
    <x v="3"/>
    <x v="20"/>
    <x v="4"/>
    <x v="0"/>
    <x v="12"/>
    <x v="6"/>
    <x v="0"/>
    <n v="50"/>
  </r>
  <r>
    <s v="16284_2018"/>
    <x v="0"/>
    <x v="0"/>
    <d v="2018-01-10T00:00:00"/>
    <x v="4"/>
    <x v="70"/>
    <x v="3"/>
    <x v="23"/>
    <x v="4"/>
    <x v="0"/>
    <x v="12"/>
    <x v="6"/>
    <x v="0"/>
    <n v="6000"/>
  </r>
  <r>
    <s v="16284_2018"/>
    <x v="0"/>
    <x v="0"/>
    <d v="2018-01-10T00:00:00"/>
    <x v="4"/>
    <x v="71"/>
    <x v="3"/>
    <x v="28"/>
    <x v="4"/>
    <x v="0"/>
    <x v="12"/>
    <x v="6"/>
    <x v="0"/>
    <n v="25"/>
  </r>
  <r>
    <s v="16284_2018"/>
    <x v="0"/>
    <x v="0"/>
    <d v="2018-01-10T00:00:00"/>
    <x v="4"/>
    <x v="72"/>
    <x v="3"/>
    <x v="29"/>
    <x v="4"/>
    <x v="1"/>
    <x v="12"/>
    <x v="6"/>
    <x v="0"/>
    <n v="400"/>
  </r>
  <r>
    <s v="16284_2018"/>
    <x v="0"/>
    <x v="0"/>
    <d v="2018-01-10T00:00:00"/>
    <x v="4"/>
    <x v="73"/>
    <x v="3"/>
    <x v="29"/>
    <x v="14"/>
    <x v="3"/>
    <x v="12"/>
    <x v="6"/>
    <x v="0"/>
    <n v="25"/>
  </r>
  <r>
    <s v="16284_2018"/>
    <x v="0"/>
    <x v="0"/>
    <d v="2018-01-10T00:00:00"/>
    <x v="4"/>
    <x v="74"/>
    <x v="3"/>
    <x v="24"/>
    <x v="4"/>
    <x v="0"/>
    <x v="12"/>
    <x v="6"/>
    <x v="0"/>
    <n v="50"/>
  </r>
  <r>
    <s v="16284_2018"/>
    <x v="0"/>
    <x v="0"/>
    <d v="2018-01-10T00:00:00"/>
    <x v="4"/>
    <x v="75"/>
    <x v="3"/>
    <x v="24"/>
    <x v="4"/>
    <x v="4"/>
    <x v="12"/>
    <x v="6"/>
    <x v="0"/>
    <n v="25"/>
  </r>
  <r>
    <s v="16284_2018"/>
    <x v="0"/>
    <x v="0"/>
    <d v="2018-01-10T00:00:00"/>
    <x v="4"/>
    <x v="76"/>
    <x v="3"/>
    <x v="24"/>
    <x v="4"/>
    <x v="6"/>
    <x v="12"/>
    <x v="6"/>
    <x v="0"/>
    <n v="160"/>
  </r>
  <r>
    <s v="16285_2018"/>
    <x v="0"/>
    <x v="0"/>
    <d v="2018-01-10T00:00:00"/>
    <x v="4"/>
    <x v="77"/>
    <x v="3"/>
    <x v="30"/>
    <x v="4"/>
    <x v="3"/>
    <x v="13"/>
    <x v="7"/>
    <x v="0"/>
    <n v="1680"/>
  </r>
  <r>
    <s v="16285_2018"/>
    <x v="0"/>
    <x v="0"/>
    <d v="2018-01-10T00:00:00"/>
    <x v="4"/>
    <x v="78"/>
    <x v="3"/>
    <x v="30"/>
    <x v="4"/>
    <x v="4"/>
    <x v="13"/>
    <x v="7"/>
    <x v="0"/>
    <n v="3160"/>
  </r>
  <r>
    <s v="16285_2018"/>
    <x v="0"/>
    <x v="0"/>
    <d v="2018-01-10T00:00:00"/>
    <x v="4"/>
    <x v="79"/>
    <x v="3"/>
    <x v="30"/>
    <x v="4"/>
    <x v="5"/>
    <x v="13"/>
    <x v="7"/>
    <x v="0"/>
    <n v="160"/>
  </r>
  <r>
    <s v="16285_2018"/>
    <x v="0"/>
    <x v="0"/>
    <d v="2018-01-10T00:00:00"/>
    <x v="4"/>
    <x v="80"/>
    <x v="3"/>
    <x v="31"/>
    <x v="4"/>
    <x v="3"/>
    <x v="13"/>
    <x v="7"/>
    <x v="0"/>
    <n v="480"/>
  </r>
  <r>
    <s v="16285_2018"/>
    <x v="0"/>
    <x v="0"/>
    <d v="2018-01-10T00:00:00"/>
    <x v="4"/>
    <x v="81"/>
    <x v="3"/>
    <x v="32"/>
    <x v="4"/>
    <x v="3"/>
    <x v="13"/>
    <x v="7"/>
    <x v="0"/>
    <n v="80"/>
  </r>
  <r>
    <s v="16285_2018"/>
    <x v="0"/>
    <x v="0"/>
    <d v="2018-01-10T00:00:00"/>
    <x v="4"/>
    <x v="82"/>
    <x v="3"/>
    <x v="33"/>
    <x v="4"/>
    <x v="4"/>
    <x v="12"/>
    <x v="6"/>
    <x v="0"/>
    <n v="1325"/>
  </r>
  <r>
    <s v="16285_2018"/>
    <x v="0"/>
    <x v="0"/>
    <d v="2018-01-10T00:00:00"/>
    <x v="4"/>
    <x v="83"/>
    <x v="3"/>
    <x v="33"/>
    <x v="4"/>
    <x v="0"/>
    <x v="12"/>
    <x v="6"/>
    <x v="0"/>
    <n v="25"/>
  </r>
  <r>
    <s v="16285_2018"/>
    <x v="0"/>
    <x v="0"/>
    <d v="2018-01-10T00:00:00"/>
    <x v="4"/>
    <x v="84"/>
    <x v="3"/>
    <x v="33"/>
    <x v="4"/>
    <x v="3"/>
    <x v="12"/>
    <x v="6"/>
    <x v="0"/>
    <n v="25"/>
  </r>
  <r>
    <s v="16285_2018"/>
    <x v="0"/>
    <x v="0"/>
    <d v="2018-01-10T00:00:00"/>
    <x v="4"/>
    <x v="85"/>
    <x v="3"/>
    <x v="34"/>
    <x v="4"/>
    <x v="4"/>
    <x v="12"/>
    <x v="6"/>
    <x v="0"/>
    <n v="200"/>
  </r>
  <r>
    <s v="16285_2018"/>
    <x v="0"/>
    <x v="0"/>
    <d v="2018-01-10T00:00:00"/>
    <x v="4"/>
    <x v="86"/>
    <x v="3"/>
    <x v="35"/>
    <x v="4"/>
    <x v="0"/>
    <x v="12"/>
    <x v="6"/>
    <x v="0"/>
    <n v="400"/>
  </r>
  <r>
    <s v="16285_2018"/>
    <x v="0"/>
    <x v="0"/>
    <d v="2018-01-10T00:00:00"/>
    <x v="4"/>
    <x v="87"/>
    <x v="3"/>
    <x v="35"/>
    <x v="15"/>
    <x v="3"/>
    <x v="13"/>
    <x v="7"/>
    <x v="0"/>
    <n v="900"/>
  </r>
  <r>
    <s v="16285_2018"/>
    <x v="0"/>
    <x v="0"/>
    <d v="2018-01-10T00:00:00"/>
    <x v="4"/>
    <x v="88"/>
    <x v="3"/>
    <x v="35"/>
    <x v="4"/>
    <x v="4"/>
    <x v="12"/>
    <x v="6"/>
    <x v="0"/>
    <n v="2950"/>
  </r>
  <r>
    <s v="16286_2018"/>
    <x v="0"/>
    <x v="0"/>
    <d v="2018-01-09T00:00:00"/>
    <x v="4"/>
    <x v="89"/>
    <x v="4"/>
    <x v="23"/>
    <x v="16"/>
    <x v="0"/>
    <x v="0"/>
    <x v="8"/>
    <x v="0"/>
    <n v="6000"/>
  </r>
  <r>
    <s v="16286_2018"/>
    <x v="0"/>
    <x v="0"/>
    <d v="2018-01-09T00:00:00"/>
    <x v="4"/>
    <x v="90"/>
    <x v="4"/>
    <x v="16"/>
    <x v="17"/>
    <x v="4"/>
    <x v="0"/>
    <x v="8"/>
    <x v="0"/>
    <n v="5000"/>
  </r>
  <r>
    <s v="16286_2018"/>
    <x v="0"/>
    <x v="0"/>
    <d v="2018-01-09T00:00:00"/>
    <x v="4"/>
    <x v="91"/>
    <x v="4"/>
    <x v="36"/>
    <x v="18"/>
    <x v="0"/>
    <x v="0"/>
    <x v="8"/>
    <x v="0"/>
    <n v="10000"/>
  </r>
  <r>
    <s v="16286_2018"/>
    <x v="0"/>
    <x v="0"/>
    <d v="2018-01-09T00:00:00"/>
    <x v="4"/>
    <x v="92"/>
    <x v="4"/>
    <x v="36"/>
    <x v="18"/>
    <x v="4"/>
    <x v="0"/>
    <x v="8"/>
    <x v="0"/>
    <n v="5000"/>
  </r>
  <r>
    <s v="16287_2018"/>
    <x v="0"/>
    <x v="0"/>
    <d v="2018-01-10T00:00:00"/>
    <x v="4"/>
    <x v="93"/>
    <x v="4"/>
    <x v="37"/>
    <x v="4"/>
    <x v="0"/>
    <x v="14"/>
    <x v="1"/>
    <x v="0"/>
    <n v="70"/>
  </r>
  <r>
    <s v="16287_2018"/>
    <x v="0"/>
    <x v="0"/>
    <d v="2018-01-10T00:00:00"/>
    <x v="4"/>
    <x v="94"/>
    <x v="4"/>
    <x v="37"/>
    <x v="4"/>
    <x v="3"/>
    <x v="15"/>
    <x v="1"/>
    <x v="0"/>
    <n v="1000"/>
  </r>
  <r>
    <s v="16287_2018"/>
    <x v="0"/>
    <x v="0"/>
    <d v="2018-01-10T00:00:00"/>
    <x v="4"/>
    <x v="95"/>
    <x v="4"/>
    <x v="28"/>
    <x v="4"/>
    <x v="4"/>
    <x v="16"/>
    <x v="1"/>
    <x v="0"/>
    <n v="200"/>
  </r>
  <r>
    <s v="16287_2018"/>
    <x v="0"/>
    <x v="0"/>
    <d v="2018-01-10T00:00:00"/>
    <x v="4"/>
    <x v="96"/>
    <x v="4"/>
    <x v="31"/>
    <x v="19"/>
    <x v="4"/>
    <x v="16"/>
    <x v="9"/>
    <x v="0"/>
    <n v="50"/>
  </r>
  <r>
    <s v="16287_2018"/>
    <x v="0"/>
    <x v="0"/>
    <d v="2018-01-10T00:00:00"/>
    <x v="4"/>
    <x v="97"/>
    <x v="4"/>
    <x v="28"/>
    <x v="4"/>
    <x v="3"/>
    <x v="17"/>
    <x v="1"/>
    <x v="0"/>
    <n v="10"/>
  </r>
  <r>
    <s v="16287_2018"/>
    <x v="0"/>
    <x v="0"/>
    <d v="2018-01-10T00:00:00"/>
    <x v="4"/>
    <x v="98"/>
    <x v="4"/>
    <x v="28"/>
    <x v="4"/>
    <x v="1"/>
    <x v="17"/>
    <x v="9"/>
    <x v="0"/>
    <n v="50"/>
  </r>
  <r>
    <s v="16287_2018"/>
    <x v="0"/>
    <x v="0"/>
    <d v="2018-01-10T00:00:00"/>
    <x v="4"/>
    <x v="99"/>
    <x v="4"/>
    <x v="38"/>
    <x v="20"/>
    <x v="0"/>
    <x v="18"/>
    <x v="10"/>
    <x v="0"/>
    <n v="72"/>
  </r>
  <r>
    <s v="16287_2018"/>
    <x v="0"/>
    <x v="0"/>
    <d v="2018-01-10T00:00:00"/>
    <x v="4"/>
    <x v="100"/>
    <x v="4"/>
    <x v="38"/>
    <x v="4"/>
    <x v="4"/>
    <x v="18"/>
    <x v="10"/>
    <x v="0"/>
    <n v="216"/>
  </r>
  <r>
    <s v="16287_2018"/>
    <x v="0"/>
    <x v="0"/>
    <d v="2018-01-10T00:00:00"/>
    <x v="4"/>
    <x v="101"/>
    <x v="4"/>
    <x v="39"/>
    <x v="4"/>
    <x v="0"/>
    <x v="18"/>
    <x v="10"/>
    <x v="0"/>
    <n v="60"/>
  </r>
  <r>
    <s v="16287_2018"/>
    <x v="0"/>
    <x v="0"/>
    <d v="2018-01-10T00:00:00"/>
    <x v="4"/>
    <x v="102"/>
    <x v="4"/>
    <x v="0"/>
    <x v="4"/>
    <x v="4"/>
    <x v="18"/>
    <x v="1"/>
    <x v="0"/>
    <n v="612"/>
  </r>
  <r>
    <s v="16288_2018"/>
    <x v="0"/>
    <x v="0"/>
    <d v="2018-01-10T00:00:00"/>
    <x v="4"/>
    <x v="103"/>
    <x v="4"/>
    <x v="24"/>
    <x v="4"/>
    <x v="3"/>
    <x v="19"/>
    <x v="1"/>
    <x v="0"/>
    <n v="100"/>
  </r>
  <r>
    <s v="16288_2018"/>
    <x v="0"/>
    <x v="0"/>
    <d v="2018-01-10T00:00:00"/>
    <x v="4"/>
    <x v="104"/>
    <x v="4"/>
    <x v="40"/>
    <x v="4"/>
    <x v="0"/>
    <x v="20"/>
    <x v="1"/>
    <x v="0"/>
    <n v="8700"/>
  </r>
  <r>
    <s v="16288_2018"/>
    <x v="0"/>
    <x v="0"/>
    <d v="2018-01-10T00:00:00"/>
    <x v="4"/>
    <x v="105"/>
    <x v="4"/>
    <x v="41"/>
    <x v="4"/>
    <x v="0"/>
    <x v="21"/>
    <x v="1"/>
    <x v="0"/>
    <n v="600"/>
  </r>
  <r>
    <s v="16288_2018"/>
    <x v="0"/>
    <x v="0"/>
    <d v="2018-01-10T00:00:00"/>
    <x v="4"/>
    <x v="106"/>
    <x v="4"/>
    <x v="0"/>
    <x v="4"/>
    <x v="4"/>
    <x v="1"/>
    <x v="1"/>
    <x v="0"/>
    <n v="48"/>
  </r>
  <r>
    <s v="16289_2018"/>
    <x v="0"/>
    <x v="0"/>
    <d v="2018-01-09T00:00:00"/>
    <x v="4"/>
    <x v="107"/>
    <x v="5"/>
    <x v="12"/>
    <x v="21"/>
    <x v="1"/>
    <x v="0"/>
    <x v="11"/>
    <x v="0"/>
    <n v="10520"/>
  </r>
  <r>
    <s v="16290_2018"/>
    <x v="0"/>
    <x v="0"/>
    <d v="2018-01-09T00:00:00"/>
    <x v="4"/>
    <x v="108"/>
    <x v="5"/>
    <x v="42"/>
    <x v="22"/>
    <x v="7"/>
    <x v="22"/>
    <x v="11"/>
    <x v="0"/>
    <n v="11004"/>
  </r>
  <r>
    <s v="16290_2018"/>
    <x v="0"/>
    <x v="0"/>
    <d v="2018-01-09T00:00:00"/>
    <x v="4"/>
    <x v="109"/>
    <x v="5"/>
    <x v="19"/>
    <x v="23"/>
    <x v="8"/>
    <x v="22"/>
    <x v="1"/>
    <x v="0"/>
    <n v="2568"/>
  </r>
  <r>
    <s v="16290_2018"/>
    <x v="0"/>
    <x v="0"/>
    <d v="2018-01-09T00:00:00"/>
    <x v="4"/>
    <x v="110"/>
    <x v="5"/>
    <x v="11"/>
    <x v="24"/>
    <x v="1"/>
    <x v="0"/>
    <x v="11"/>
    <x v="0"/>
    <n v="1200"/>
  </r>
  <r>
    <s v="16291_2018"/>
    <x v="0"/>
    <x v="0"/>
    <d v="2018-01-10T00:00:00"/>
    <x v="4"/>
    <x v="111"/>
    <x v="6"/>
    <x v="9"/>
    <x v="4"/>
    <x v="1"/>
    <x v="22"/>
    <x v="11"/>
    <x v="0"/>
    <n v="24"/>
  </r>
  <r>
    <s v="16291_2018"/>
    <x v="0"/>
    <x v="0"/>
    <d v="2018-01-10T00:00:00"/>
    <x v="4"/>
    <x v="112"/>
    <x v="6"/>
    <x v="19"/>
    <x v="4"/>
    <x v="1"/>
    <x v="22"/>
    <x v="11"/>
    <x v="0"/>
    <n v="60"/>
  </r>
  <r>
    <s v="16291_2018"/>
    <x v="0"/>
    <x v="0"/>
    <d v="2018-01-10T00:00:00"/>
    <x v="4"/>
    <x v="113"/>
    <x v="6"/>
    <x v="19"/>
    <x v="4"/>
    <x v="1"/>
    <x v="22"/>
    <x v="4"/>
    <x v="0"/>
    <n v="600"/>
  </r>
  <r>
    <s v="16291_2018"/>
    <x v="0"/>
    <x v="0"/>
    <d v="2018-01-10T00:00:00"/>
    <x v="4"/>
    <x v="114"/>
    <x v="6"/>
    <x v="19"/>
    <x v="4"/>
    <x v="1"/>
    <x v="22"/>
    <x v="4"/>
    <x v="0"/>
    <n v="12"/>
  </r>
  <r>
    <s v="16291_2018"/>
    <x v="0"/>
    <x v="0"/>
    <d v="2018-01-10T00:00:00"/>
    <x v="4"/>
    <x v="115"/>
    <x v="6"/>
    <x v="9"/>
    <x v="25"/>
    <x v="9"/>
    <x v="23"/>
    <x v="4"/>
    <x v="0"/>
    <n v="12"/>
  </r>
  <r>
    <s v="16291_2018"/>
    <x v="0"/>
    <x v="0"/>
    <d v="2018-01-10T00:00:00"/>
    <x v="4"/>
    <x v="116"/>
    <x v="6"/>
    <x v="8"/>
    <x v="26"/>
    <x v="9"/>
    <x v="23"/>
    <x v="4"/>
    <x v="0"/>
    <n v="48"/>
  </r>
  <r>
    <s v="16292_2018"/>
    <x v="0"/>
    <x v="0"/>
    <d v="2018-01-10T00:00:00"/>
    <x v="4"/>
    <x v="117"/>
    <x v="6"/>
    <x v="43"/>
    <x v="27"/>
    <x v="1"/>
    <x v="22"/>
    <x v="4"/>
    <x v="0"/>
    <n v="228"/>
  </r>
  <r>
    <s v="16293_2018"/>
    <x v="0"/>
    <x v="0"/>
    <d v="2018-01-10T00:00:00"/>
    <x v="6"/>
    <x v="118"/>
    <x v="6"/>
    <x v="19"/>
    <x v="28"/>
    <x v="1"/>
    <x v="22"/>
    <x v="4"/>
    <x v="0"/>
    <n v="3050"/>
  </r>
  <r>
    <s v="16293_2018"/>
    <x v="0"/>
    <x v="0"/>
    <d v="2018-01-10T00:00:00"/>
    <x v="6"/>
    <x v="119"/>
    <x v="6"/>
    <x v="14"/>
    <x v="29"/>
    <x v="1"/>
    <x v="22"/>
    <x v="4"/>
    <x v="0"/>
    <n v="1325"/>
  </r>
  <r>
    <s v="16298_2018"/>
    <x v="0"/>
    <x v="0"/>
    <d v="2018-01-10T00:00:00"/>
    <x v="4"/>
    <x v="120"/>
    <x v="7"/>
    <x v="9"/>
    <x v="4"/>
    <x v="10"/>
    <x v="24"/>
    <x v="1"/>
    <x v="0"/>
    <n v="60"/>
  </r>
  <r>
    <s v="16298_2018"/>
    <x v="0"/>
    <x v="0"/>
    <d v="2018-01-10T00:00:00"/>
    <x v="4"/>
    <x v="121"/>
    <x v="7"/>
    <x v="6"/>
    <x v="30"/>
    <x v="1"/>
    <x v="24"/>
    <x v="4"/>
    <x v="0"/>
    <n v="48"/>
  </r>
  <r>
    <s v="16298_2018"/>
    <x v="0"/>
    <x v="0"/>
    <d v="2018-01-10T00:00:00"/>
    <x v="4"/>
    <x v="122"/>
    <x v="7"/>
    <x v="8"/>
    <x v="31"/>
    <x v="1"/>
    <x v="24"/>
    <x v="4"/>
    <x v="0"/>
    <n v="120"/>
  </r>
  <r>
    <s v="16298_2018"/>
    <x v="0"/>
    <x v="0"/>
    <d v="2018-01-10T00:00:00"/>
    <x v="4"/>
    <x v="123"/>
    <x v="7"/>
    <x v="8"/>
    <x v="26"/>
    <x v="1"/>
    <x v="24"/>
    <x v="4"/>
    <x v="0"/>
    <n v="96"/>
  </r>
  <r>
    <s v="16298_2018"/>
    <x v="0"/>
    <x v="0"/>
    <d v="2018-01-10T00:00:00"/>
    <x v="4"/>
    <x v="124"/>
    <x v="7"/>
    <x v="6"/>
    <x v="32"/>
    <x v="3"/>
    <x v="25"/>
    <x v="4"/>
    <x v="0"/>
    <n v="2616"/>
  </r>
  <r>
    <s v="16298_2018"/>
    <x v="0"/>
    <x v="0"/>
    <d v="2018-01-10T00:00:00"/>
    <x v="4"/>
    <x v="125"/>
    <x v="7"/>
    <x v="6"/>
    <x v="30"/>
    <x v="1"/>
    <x v="25"/>
    <x v="4"/>
    <x v="0"/>
    <n v="72"/>
  </r>
  <r>
    <s v="16298_2018"/>
    <x v="0"/>
    <x v="0"/>
    <d v="2018-01-10T00:00:00"/>
    <x v="4"/>
    <x v="126"/>
    <x v="7"/>
    <x v="6"/>
    <x v="32"/>
    <x v="4"/>
    <x v="25"/>
    <x v="4"/>
    <x v="0"/>
    <n v="6"/>
  </r>
  <r>
    <s v="16298_2018"/>
    <x v="0"/>
    <x v="0"/>
    <d v="2018-01-10T00:00:00"/>
    <x v="4"/>
    <x v="127"/>
    <x v="7"/>
    <x v="8"/>
    <x v="33"/>
    <x v="3"/>
    <x v="25"/>
    <x v="4"/>
    <x v="0"/>
    <n v="804"/>
  </r>
  <r>
    <s v="16298_2018"/>
    <x v="0"/>
    <x v="0"/>
    <d v="2018-01-10T00:00:00"/>
    <x v="4"/>
    <x v="128"/>
    <x v="7"/>
    <x v="8"/>
    <x v="4"/>
    <x v="3"/>
    <x v="25"/>
    <x v="5"/>
    <x v="0"/>
    <n v="48"/>
  </r>
  <r>
    <s v="16298_2018"/>
    <x v="0"/>
    <x v="0"/>
    <d v="2018-01-10T00:00:00"/>
    <x v="4"/>
    <x v="129"/>
    <x v="7"/>
    <x v="8"/>
    <x v="34"/>
    <x v="10"/>
    <x v="25"/>
    <x v="1"/>
    <x v="0"/>
    <n v="12"/>
  </r>
  <r>
    <s v="16298_2018"/>
    <x v="0"/>
    <x v="0"/>
    <d v="2018-01-10T00:00:00"/>
    <x v="4"/>
    <x v="130"/>
    <x v="7"/>
    <x v="43"/>
    <x v="35"/>
    <x v="11"/>
    <x v="22"/>
    <x v="4"/>
    <x v="0"/>
    <n v="300"/>
  </r>
  <r>
    <s v="16298_2018"/>
    <x v="0"/>
    <x v="0"/>
    <d v="2018-01-10T00:00:00"/>
    <x v="4"/>
    <x v="131"/>
    <x v="7"/>
    <x v="5"/>
    <x v="4"/>
    <x v="1"/>
    <x v="22"/>
    <x v="4"/>
    <x v="0"/>
    <n v="64"/>
  </r>
  <r>
    <s v="16298_2018"/>
    <x v="0"/>
    <x v="0"/>
    <d v="2018-01-10T00:00:00"/>
    <x v="4"/>
    <x v="132"/>
    <x v="7"/>
    <x v="5"/>
    <x v="4"/>
    <x v="1"/>
    <x v="22"/>
    <x v="4"/>
    <x v="0"/>
    <n v="200"/>
  </r>
  <r>
    <s v="16298_2018"/>
    <x v="0"/>
    <x v="0"/>
    <d v="2018-01-10T00:00:00"/>
    <x v="4"/>
    <x v="133"/>
    <x v="7"/>
    <x v="5"/>
    <x v="36"/>
    <x v="12"/>
    <x v="22"/>
    <x v="4"/>
    <x v="0"/>
    <n v="184"/>
  </r>
  <r>
    <s v="16298_2018"/>
    <x v="0"/>
    <x v="0"/>
    <d v="2018-01-10T00:00:00"/>
    <x v="4"/>
    <x v="134"/>
    <x v="7"/>
    <x v="5"/>
    <x v="4"/>
    <x v="1"/>
    <x v="22"/>
    <x v="4"/>
    <x v="0"/>
    <n v="4"/>
  </r>
  <r>
    <s v="16298_2018"/>
    <x v="0"/>
    <x v="0"/>
    <d v="2018-01-10T00:00:00"/>
    <x v="4"/>
    <x v="135"/>
    <x v="7"/>
    <x v="5"/>
    <x v="4"/>
    <x v="1"/>
    <x v="22"/>
    <x v="4"/>
    <x v="0"/>
    <n v="8"/>
  </r>
  <r>
    <s v="16299_2018"/>
    <x v="0"/>
    <x v="0"/>
    <d v="2018-01-10T00:00:00"/>
    <x v="4"/>
    <x v="136"/>
    <x v="7"/>
    <x v="7"/>
    <x v="4"/>
    <x v="1"/>
    <x v="0"/>
    <x v="11"/>
    <x v="0"/>
    <n v="20"/>
  </r>
  <r>
    <s v="16299_2018"/>
    <x v="0"/>
    <x v="0"/>
    <d v="2018-01-10T00:00:00"/>
    <x v="4"/>
    <x v="137"/>
    <x v="7"/>
    <x v="9"/>
    <x v="37"/>
    <x v="3"/>
    <x v="0"/>
    <x v="11"/>
    <x v="0"/>
    <n v="20"/>
  </r>
  <r>
    <s v="16299_2018"/>
    <x v="0"/>
    <x v="0"/>
    <d v="2018-01-10T00:00:00"/>
    <x v="4"/>
    <x v="138"/>
    <x v="7"/>
    <x v="8"/>
    <x v="4"/>
    <x v="1"/>
    <x v="0"/>
    <x v="11"/>
    <x v="0"/>
    <n v="40"/>
  </r>
  <r>
    <s v="16299_2018"/>
    <x v="0"/>
    <x v="0"/>
    <d v="2018-01-10T00:00:00"/>
    <x v="4"/>
    <x v="139"/>
    <x v="7"/>
    <x v="19"/>
    <x v="38"/>
    <x v="13"/>
    <x v="22"/>
    <x v="4"/>
    <x v="0"/>
    <n v="10"/>
  </r>
  <r>
    <s v="16300_2018"/>
    <x v="0"/>
    <x v="0"/>
    <d v="2018-01-10T00:00:00"/>
    <x v="4"/>
    <x v="140"/>
    <x v="7"/>
    <x v="14"/>
    <x v="39"/>
    <x v="14"/>
    <x v="22"/>
    <x v="11"/>
    <x v="0"/>
    <n v="36"/>
  </r>
  <r>
    <s v="16301_2018"/>
    <x v="0"/>
    <x v="0"/>
    <d v="2018-01-10T00:00:00"/>
    <x v="6"/>
    <x v="141"/>
    <x v="7"/>
    <x v="9"/>
    <x v="40"/>
    <x v="10"/>
    <x v="23"/>
    <x v="1"/>
    <x v="0"/>
    <n v="1800"/>
  </r>
  <r>
    <s v="16301_2018"/>
    <x v="0"/>
    <x v="0"/>
    <d v="2018-01-10T00:00:00"/>
    <x v="6"/>
    <x v="142"/>
    <x v="7"/>
    <x v="19"/>
    <x v="41"/>
    <x v="13"/>
    <x v="22"/>
    <x v="1"/>
    <x v="0"/>
    <n v="4250"/>
  </r>
  <r>
    <s v="16301_2018"/>
    <x v="0"/>
    <x v="0"/>
    <d v="2018-01-10T00:00:00"/>
    <x v="6"/>
    <x v="143"/>
    <x v="7"/>
    <x v="14"/>
    <x v="39"/>
    <x v="13"/>
    <x v="22"/>
    <x v="1"/>
    <x v="0"/>
    <n v="6300"/>
  </r>
  <r>
    <s v="16301_2018"/>
    <x v="0"/>
    <x v="0"/>
    <d v="2018-01-10T00:00:00"/>
    <x v="6"/>
    <x v="142"/>
    <x v="7"/>
    <x v="19"/>
    <x v="41"/>
    <x v="13"/>
    <x v="22"/>
    <x v="1"/>
    <x v="0"/>
    <n v="450"/>
  </r>
  <r>
    <s v="16301_2018"/>
    <x v="0"/>
    <x v="0"/>
    <d v="2018-01-10T00:00:00"/>
    <x v="6"/>
    <x v="143"/>
    <x v="7"/>
    <x v="14"/>
    <x v="39"/>
    <x v="13"/>
    <x v="22"/>
    <x v="1"/>
    <x v="0"/>
    <n v="125"/>
  </r>
  <r>
    <s v="16302_2018"/>
    <x v="0"/>
    <x v="0"/>
    <d v="2018-01-09T00:00:00"/>
    <x v="7"/>
    <x v="144"/>
    <x v="1"/>
    <x v="44"/>
    <x v="42"/>
    <x v="4"/>
    <x v="0"/>
    <x v="0"/>
    <x v="0"/>
    <n v="4400"/>
  </r>
  <r>
    <s v="16302_2018"/>
    <x v="0"/>
    <x v="0"/>
    <d v="2018-01-09T00:00:00"/>
    <x v="7"/>
    <x v="145"/>
    <x v="1"/>
    <x v="44"/>
    <x v="43"/>
    <x v="0"/>
    <x v="0"/>
    <x v="0"/>
    <x v="0"/>
    <n v="6500"/>
  </r>
  <r>
    <s v="16302_2018"/>
    <x v="0"/>
    <x v="0"/>
    <d v="2018-01-09T00:00:00"/>
    <x v="7"/>
    <x v="146"/>
    <x v="1"/>
    <x v="20"/>
    <x v="44"/>
    <x v="5"/>
    <x v="0"/>
    <x v="0"/>
    <x v="0"/>
    <n v="3000"/>
  </r>
  <r>
    <s v="16302_2018"/>
    <x v="0"/>
    <x v="0"/>
    <d v="2018-01-09T00:00:00"/>
    <x v="7"/>
    <x v="147"/>
    <x v="1"/>
    <x v="35"/>
    <x v="42"/>
    <x v="0"/>
    <x v="0"/>
    <x v="12"/>
    <x v="0"/>
    <n v="5000"/>
  </r>
  <r>
    <s v="16302_2018"/>
    <x v="0"/>
    <x v="0"/>
    <d v="2018-01-09T00:00:00"/>
    <x v="7"/>
    <x v="148"/>
    <x v="1"/>
    <x v="35"/>
    <x v="45"/>
    <x v="4"/>
    <x v="11"/>
    <x v="13"/>
    <x v="0"/>
    <n v="5000"/>
  </r>
  <r>
    <s v="16302_2018"/>
    <x v="0"/>
    <x v="0"/>
    <d v="2018-01-09T00:00:00"/>
    <x v="7"/>
    <x v="149"/>
    <x v="1"/>
    <x v="35"/>
    <x v="4"/>
    <x v="5"/>
    <x v="11"/>
    <x v="13"/>
    <x v="0"/>
    <n v="5000"/>
  </r>
  <r>
    <s v="16302_2018"/>
    <x v="0"/>
    <x v="0"/>
    <d v="2018-01-09T00:00:00"/>
    <x v="7"/>
    <x v="150"/>
    <x v="1"/>
    <x v="34"/>
    <x v="46"/>
    <x v="4"/>
    <x v="0"/>
    <x v="14"/>
    <x v="0"/>
    <n v="7000"/>
  </r>
  <r>
    <s v="16302_2018"/>
    <x v="0"/>
    <x v="0"/>
    <d v="2018-01-09T00:00:00"/>
    <x v="7"/>
    <x v="151"/>
    <x v="1"/>
    <x v="35"/>
    <x v="42"/>
    <x v="0"/>
    <x v="11"/>
    <x v="14"/>
    <x v="0"/>
    <n v="3000"/>
  </r>
  <r>
    <s v="16302_2018"/>
    <x v="0"/>
    <x v="0"/>
    <d v="2018-01-09T00:00:00"/>
    <x v="7"/>
    <x v="152"/>
    <x v="1"/>
    <x v="35"/>
    <x v="45"/>
    <x v="4"/>
    <x v="11"/>
    <x v="14"/>
    <x v="0"/>
    <n v="10000"/>
  </r>
  <r>
    <s v="16302_2018"/>
    <x v="0"/>
    <x v="0"/>
    <d v="2018-01-09T00:00:00"/>
    <x v="7"/>
    <x v="153"/>
    <x v="1"/>
    <x v="35"/>
    <x v="47"/>
    <x v="5"/>
    <x v="11"/>
    <x v="14"/>
    <x v="0"/>
    <n v="8000"/>
  </r>
  <r>
    <s v="16302_2018"/>
    <x v="0"/>
    <x v="0"/>
    <d v="2018-01-09T00:00:00"/>
    <x v="7"/>
    <x v="154"/>
    <x v="1"/>
    <x v="35"/>
    <x v="42"/>
    <x v="0"/>
    <x v="0"/>
    <x v="14"/>
    <x v="0"/>
    <n v="10000"/>
  </r>
  <r>
    <s v="16302_2018"/>
    <x v="0"/>
    <x v="0"/>
    <d v="2018-01-09T00:00:00"/>
    <x v="7"/>
    <x v="155"/>
    <x v="1"/>
    <x v="35"/>
    <x v="45"/>
    <x v="4"/>
    <x v="0"/>
    <x v="14"/>
    <x v="0"/>
    <n v="35000"/>
  </r>
  <r>
    <s v="16302_2018"/>
    <x v="0"/>
    <x v="0"/>
    <d v="2018-01-09T00:00:00"/>
    <x v="7"/>
    <x v="156"/>
    <x v="1"/>
    <x v="35"/>
    <x v="47"/>
    <x v="5"/>
    <x v="0"/>
    <x v="14"/>
    <x v="0"/>
    <n v="10000"/>
  </r>
  <r>
    <s v="16302_2018"/>
    <x v="0"/>
    <x v="0"/>
    <d v="2018-01-09T00:00:00"/>
    <x v="7"/>
    <x v="157"/>
    <x v="1"/>
    <x v="45"/>
    <x v="48"/>
    <x v="5"/>
    <x v="0"/>
    <x v="0"/>
    <x v="0"/>
    <n v="12000"/>
  </r>
  <r>
    <s v="16302_2018"/>
    <x v="0"/>
    <x v="0"/>
    <d v="2018-01-09T00:00:00"/>
    <x v="7"/>
    <x v="158"/>
    <x v="1"/>
    <x v="16"/>
    <x v="49"/>
    <x v="4"/>
    <x v="0"/>
    <x v="0"/>
    <x v="0"/>
    <n v="15000"/>
  </r>
  <r>
    <s v="16302_2018"/>
    <x v="0"/>
    <x v="0"/>
    <d v="2018-01-09T00:00:00"/>
    <x v="7"/>
    <x v="159"/>
    <x v="1"/>
    <x v="35"/>
    <x v="3"/>
    <x v="4"/>
    <x v="26"/>
    <x v="15"/>
    <x v="0"/>
    <n v="10000"/>
  </r>
  <r>
    <s v="16302_2018"/>
    <x v="0"/>
    <x v="0"/>
    <d v="2018-01-09T00:00:00"/>
    <x v="7"/>
    <x v="160"/>
    <x v="1"/>
    <x v="35"/>
    <x v="47"/>
    <x v="5"/>
    <x v="26"/>
    <x v="15"/>
    <x v="0"/>
    <n v="10000"/>
  </r>
  <r>
    <s v="16302_2018"/>
    <x v="0"/>
    <x v="0"/>
    <d v="2018-01-09T00:00:00"/>
    <x v="7"/>
    <x v="161"/>
    <x v="1"/>
    <x v="45"/>
    <x v="50"/>
    <x v="4"/>
    <x v="26"/>
    <x v="15"/>
    <x v="0"/>
    <n v="10000"/>
  </r>
  <r>
    <s v="16303_2018"/>
    <x v="0"/>
    <x v="0"/>
    <d v="2018-01-10T00:00:00"/>
    <x v="8"/>
    <x v="162"/>
    <x v="1"/>
    <x v="16"/>
    <x v="4"/>
    <x v="0"/>
    <x v="0"/>
    <x v="0"/>
    <x v="0"/>
    <n v="55000"/>
  </r>
  <r>
    <s v="16303_2018"/>
    <x v="0"/>
    <x v="0"/>
    <d v="2018-01-10T00:00:00"/>
    <x v="8"/>
    <x v="163"/>
    <x v="1"/>
    <x v="16"/>
    <x v="4"/>
    <x v="7"/>
    <x v="0"/>
    <x v="0"/>
    <x v="0"/>
    <n v="110000"/>
  </r>
  <r>
    <s v="16303_2018"/>
    <x v="0"/>
    <x v="0"/>
    <d v="2018-01-10T00:00:00"/>
    <x v="8"/>
    <x v="164"/>
    <x v="1"/>
    <x v="16"/>
    <x v="4"/>
    <x v="5"/>
    <x v="0"/>
    <x v="0"/>
    <x v="0"/>
    <n v="65000"/>
  </r>
  <r>
    <s v="16304_2018"/>
    <x v="0"/>
    <x v="0"/>
    <d v="2018-01-10T00:00:00"/>
    <x v="8"/>
    <x v="4"/>
    <x v="1"/>
    <x v="4"/>
    <x v="4"/>
    <x v="1"/>
    <x v="1"/>
    <x v="1"/>
    <x v="0"/>
    <n v="766900"/>
  </r>
  <r>
    <s v="16305_2018"/>
    <x v="0"/>
    <x v="0"/>
    <d v="2018-01-09T00:00:00"/>
    <x v="9"/>
    <x v="4"/>
    <x v="1"/>
    <x v="4"/>
    <x v="4"/>
    <x v="1"/>
    <x v="1"/>
    <x v="1"/>
    <x v="0"/>
    <n v="229200"/>
  </r>
  <r>
    <s v="16306_2018"/>
    <x v="0"/>
    <x v="0"/>
    <d v="2018-01-09T00:00:00"/>
    <x v="9"/>
    <x v="165"/>
    <x v="1"/>
    <x v="44"/>
    <x v="4"/>
    <x v="0"/>
    <x v="0"/>
    <x v="12"/>
    <x v="0"/>
    <n v="3000"/>
  </r>
  <r>
    <s v="16306_2018"/>
    <x v="0"/>
    <x v="0"/>
    <d v="2018-01-09T00:00:00"/>
    <x v="9"/>
    <x v="166"/>
    <x v="1"/>
    <x v="23"/>
    <x v="20"/>
    <x v="0"/>
    <x v="0"/>
    <x v="0"/>
    <x v="0"/>
    <n v="5000"/>
  </r>
  <r>
    <s v="16306_2018"/>
    <x v="0"/>
    <x v="0"/>
    <d v="2018-01-09T00:00:00"/>
    <x v="9"/>
    <x v="167"/>
    <x v="1"/>
    <x v="23"/>
    <x v="20"/>
    <x v="4"/>
    <x v="0"/>
    <x v="0"/>
    <x v="0"/>
    <n v="20000"/>
  </r>
  <r>
    <s v="16306_2018"/>
    <x v="0"/>
    <x v="0"/>
    <d v="2018-01-09T00:00:00"/>
    <x v="9"/>
    <x v="168"/>
    <x v="1"/>
    <x v="23"/>
    <x v="4"/>
    <x v="5"/>
    <x v="0"/>
    <x v="0"/>
    <x v="0"/>
    <n v="3000"/>
  </r>
  <r>
    <s v="16306_2018"/>
    <x v="0"/>
    <x v="0"/>
    <d v="2018-01-09T00:00:00"/>
    <x v="9"/>
    <x v="169"/>
    <x v="1"/>
    <x v="46"/>
    <x v="4"/>
    <x v="10"/>
    <x v="4"/>
    <x v="16"/>
    <x v="0"/>
    <n v="8000"/>
  </r>
  <r>
    <s v="16306_2018"/>
    <x v="0"/>
    <x v="0"/>
    <d v="2018-01-09T00:00:00"/>
    <x v="9"/>
    <x v="170"/>
    <x v="1"/>
    <x v="22"/>
    <x v="51"/>
    <x v="10"/>
    <x v="4"/>
    <x v="16"/>
    <x v="0"/>
    <n v="14000"/>
  </r>
  <r>
    <s v="16306_2018"/>
    <x v="0"/>
    <x v="0"/>
    <d v="2018-01-09T00:00:00"/>
    <x v="9"/>
    <x v="171"/>
    <x v="1"/>
    <x v="44"/>
    <x v="42"/>
    <x v="15"/>
    <x v="4"/>
    <x v="16"/>
    <x v="0"/>
    <n v="3000"/>
  </r>
  <r>
    <s v="16306_2018"/>
    <x v="0"/>
    <x v="0"/>
    <d v="2018-01-09T00:00:00"/>
    <x v="9"/>
    <x v="172"/>
    <x v="1"/>
    <x v="44"/>
    <x v="42"/>
    <x v="10"/>
    <x v="4"/>
    <x v="16"/>
    <x v="0"/>
    <n v="7000"/>
  </r>
  <r>
    <s v="16306_2018"/>
    <x v="0"/>
    <x v="0"/>
    <d v="2018-01-09T00:00:00"/>
    <x v="9"/>
    <x v="4"/>
    <x v="1"/>
    <x v="4"/>
    <x v="4"/>
    <x v="1"/>
    <x v="1"/>
    <x v="1"/>
    <x v="0"/>
    <n v="92300"/>
  </r>
  <r>
    <s v="16309_2018"/>
    <x v="0"/>
    <x v="0"/>
    <d v="2018-01-09T00:00:00"/>
    <x v="4"/>
    <x v="173"/>
    <x v="1"/>
    <x v="47"/>
    <x v="52"/>
    <x v="0"/>
    <x v="0"/>
    <x v="0"/>
    <x v="0"/>
    <n v="30000"/>
  </r>
  <r>
    <s v="16309_2018"/>
    <x v="0"/>
    <x v="0"/>
    <d v="2018-01-09T00:00:00"/>
    <x v="4"/>
    <x v="174"/>
    <x v="1"/>
    <x v="48"/>
    <x v="46"/>
    <x v="3"/>
    <x v="11"/>
    <x v="12"/>
    <x v="0"/>
    <n v="12000"/>
  </r>
  <r>
    <s v="16309_2018"/>
    <x v="0"/>
    <x v="0"/>
    <d v="2018-01-09T00:00:00"/>
    <x v="4"/>
    <x v="175"/>
    <x v="1"/>
    <x v="49"/>
    <x v="53"/>
    <x v="3"/>
    <x v="2"/>
    <x v="2"/>
    <x v="0"/>
    <n v="5000"/>
  </r>
  <r>
    <s v="16309_2018"/>
    <x v="0"/>
    <x v="0"/>
    <d v="2018-01-09T00:00:00"/>
    <x v="4"/>
    <x v="176"/>
    <x v="1"/>
    <x v="49"/>
    <x v="54"/>
    <x v="6"/>
    <x v="2"/>
    <x v="2"/>
    <x v="0"/>
    <n v="3000"/>
  </r>
  <r>
    <s v="16309_2018"/>
    <x v="0"/>
    <x v="0"/>
    <d v="2018-01-09T00:00:00"/>
    <x v="4"/>
    <x v="177"/>
    <x v="1"/>
    <x v="50"/>
    <x v="55"/>
    <x v="3"/>
    <x v="2"/>
    <x v="2"/>
    <x v="0"/>
    <n v="10000"/>
  </r>
  <r>
    <s v="16309_2018"/>
    <x v="0"/>
    <x v="0"/>
    <d v="2018-01-09T00:00:00"/>
    <x v="4"/>
    <x v="178"/>
    <x v="1"/>
    <x v="50"/>
    <x v="54"/>
    <x v="6"/>
    <x v="2"/>
    <x v="2"/>
    <x v="0"/>
    <n v="16000"/>
  </r>
  <r>
    <s v="16309_2018"/>
    <x v="0"/>
    <x v="0"/>
    <d v="2018-01-09T00:00:00"/>
    <x v="4"/>
    <x v="179"/>
    <x v="1"/>
    <x v="51"/>
    <x v="56"/>
    <x v="3"/>
    <x v="7"/>
    <x v="2"/>
    <x v="0"/>
    <n v="3000"/>
  </r>
  <r>
    <s v="16309_2018"/>
    <x v="0"/>
    <x v="0"/>
    <d v="2018-01-09T00:00:00"/>
    <x v="4"/>
    <x v="180"/>
    <x v="1"/>
    <x v="51"/>
    <x v="53"/>
    <x v="6"/>
    <x v="7"/>
    <x v="2"/>
    <x v="0"/>
    <n v="3000"/>
  </r>
  <r>
    <s v="16309_2018"/>
    <x v="0"/>
    <x v="0"/>
    <d v="2018-01-09T00:00:00"/>
    <x v="4"/>
    <x v="181"/>
    <x v="1"/>
    <x v="22"/>
    <x v="57"/>
    <x v="3"/>
    <x v="7"/>
    <x v="2"/>
    <x v="0"/>
    <n v="20000"/>
  </r>
  <r>
    <s v="16309_2018"/>
    <x v="0"/>
    <x v="0"/>
    <d v="2018-01-09T00:00:00"/>
    <x v="4"/>
    <x v="182"/>
    <x v="1"/>
    <x v="22"/>
    <x v="57"/>
    <x v="6"/>
    <x v="7"/>
    <x v="2"/>
    <x v="0"/>
    <n v="10000"/>
  </r>
  <r>
    <s v="16309_2018"/>
    <x v="0"/>
    <x v="0"/>
    <d v="2018-01-09T00:00:00"/>
    <x v="4"/>
    <x v="183"/>
    <x v="1"/>
    <x v="52"/>
    <x v="56"/>
    <x v="3"/>
    <x v="7"/>
    <x v="2"/>
    <x v="0"/>
    <n v="35000"/>
  </r>
  <r>
    <s v="16309_2018"/>
    <x v="0"/>
    <x v="0"/>
    <d v="2018-01-09T00:00:00"/>
    <x v="4"/>
    <x v="184"/>
    <x v="1"/>
    <x v="52"/>
    <x v="4"/>
    <x v="1"/>
    <x v="7"/>
    <x v="2"/>
    <x v="0"/>
    <n v="27000"/>
  </r>
  <r>
    <s v="16309_2018"/>
    <x v="0"/>
    <x v="0"/>
    <d v="2018-01-09T00:00:00"/>
    <x v="4"/>
    <x v="185"/>
    <x v="1"/>
    <x v="53"/>
    <x v="4"/>
    <x v="1"/>
    <x v="7"/>
    <x v="2"/>
    <x v="0"/>
    <n v="40000"/>
  </r>
  <r>
    <s v="16309_2018"/>
    <x v="0"/>
    <x v="0"/>
    <d v="2018-01-09T00:00:00"/>
    <x v="4"/>
    <x v="186"/>
    <x v="1"/>
    <x v="53"/>
    <x v="4"/>
    <x v="1"/>
    <x v="7"/>
    <x v="2"/>
    <x v="0"/>
    <n v="35000"/>
  </r>
  <r>
    <s v="16310_2018"/>
    <x v="0"/>
    <x v="0"/>
    <d v="2018-01-09T00:00:00"/>
    <x v="10"/>
    <x v="4"/>
    <x v="1"/>
    <x v="4"/>
    <x v="4"/>
    <x v="1"/>
    <x v="1"/>
    <x v="1"/>
    <x v="0"/>
    <n v="268600"/>
  </r>
  <r>
    <s v="16311_2018"/>
    <x v="0"/>
    <x v="0"/>
    <d v="2018-01-10T00:00:00"/>
    <x v="11"/>
    <x v="187"/>
    <x v="1"/>
    <x v="23"/>
    <x v="4"/>
    <x v="4"/>
    <x v="0"/>
    <x v="0"/>
    <x v="0"/>
    <n v="12200"/>
  </r>
  <r>
    <s v="16312_2018"/>
    <x v="0"/>
    <x v="0"/>
    <d v="2018-01-10T00:00:00"/>
    <x v="11"/>
    <x v="187"/>
    <x v="1"/>
    <x v="23"/>
    <x v="4"/>
    <x v="4"/>
    <x v="0"/>
    <x v="0"/>
    <x v="0"/>
    <n v="50000"/>
  </r>
  <r>
    <s v="16312_2018"/>
    <x v="0"/>
    <x v="0"/>
    <d v="2018-01-10T00:00:00"/>
    <x v="11"/>
    <x v="188"/>
    <x v="1"/>
    <x v="16"/>
    <x v="58"/>
    <x v="4"/>
    <x v="0"/>
    <x v="0"/>
    <x v="0"/>
    <n v="25000"/>
  </r>
  <r>
    <s v="16312_2018"/>
    <x v="0"/>
    <x v="0"/>
    <d v="2018-01-10T00:00:00"/>
    <x v="11"/>
    <x v="189"/>
    <x v="1"/>
    <x v="54"/>
    <x v="59"/>
    <x v="4"/>
    <x v="0"/>
    <x v="14"/>
    <x v="0"/>
    <n v="15000"/>
  </r>
  <r>
    <s v="16312_2018"/>
    <x v="0"/>
    <x v="0"/>
    <d v="2018-01-10T00:00:00"/>
    <x v="11"/>
    <x v="190"/>
    <x v="1"/>
    <x v="55"/>
    <x v="45"/>
    <x v="4"/>
    <x v="0"/>
    <x v="14"/>
    <x v="0"/>
    <n v="20000"/>
  </r>
  <r>
    <s v="16312_2018"/>
    <x v="0"/>
    <x v="0"/>
    <d v="2018-01-10T00:00:00"/>
    <x v="11"/>
    <x v="191"/>
    <x v="1"/>
    <x v="54"/>
    <x v="59"/>
    <x v="4"/>
    <x v="11"/>
    <x v="12"/>
    <x v="0"/>
    <n v="20000"/>
  </r>
  <r>
    <s v="16312_2018"/>
    <x v="0"/>
    <x v="0"/>
    <d v="2018-01-10T00:00:00"/>
    <x v="11"/>
    <x v="192"/>
    <x v="1"/>
    <x v="54"/>
    <x v="59"/>
    <x v="3"/>
    <x v="0"/>
    <x v="12"/>
    <x v="0"/>
    <n v="10000"/>
  </r>
  <r>
    <s v="16312_2018"/>
    <x v="0"/>
    <x v="0"/>
    <d v="2018-01-10T00:00:00"/>
    <x v="11"/>
    <x v="193"/>
    <x v="1"/>
    <x v="55"/>
    <x v="45"/>
    <x v="4"/>
    <x v="11"/>
    <x v="12"/>
    <x v="0"/>
    <n v="50000"/>
  </r>
  <r>
    <s v="16312_2018"/>
    <x v="0"/>
    <x v="0"/>
    <d v="2018-01-10T00:00:00"/>
    <x v="11"/>
    <x v="194"/>
    <x v="1"/>
    <x v="55"/>
    <x v="45"/>
    <x v="4"/>
    <x v="0"/>
    <x v="12"/>
    <x v="0"/>
    <n v="50000"/>
  </r>
  <r>
    <s v="16312_2018"/>
    <x v="0"/>
    <x v="0"/>
    <d v="2018-01-10T00:00:00"/>
    <x v="11"/>
    <x v="195"/>
    <x v="1"/>
    <x v="55"/>
    <x v="60"/>
    <x v="4"/>
    <x v="2"/>
    <x v="2"/>
    <x v="0"/>
    <n v="3000"/>
  </r>
  <r>
    <s v="16312_2018"/>
    <x v="0"/>
    <x v="0"/>
    <d v="2018-01-10T00:00:00"/>
    <x v="11"/>
    <x v="196"/>
    <x v="1"/>
    <x v="55"/>
    <x v="60"/>
    <x v="4"/>
    <x v="7"/>
    <x v="2"/>
    <x v="0"/>
    <n v="10000"/>
  </r>
  <r>
    <s v="16313_2018"/>
    <x v="0"/>
    <x v="0"/>
    <d v="2018-01-10T00:00:00"/>
    <x v="11"/>
    <x v="197"/>
    <x v="1"/>
    <x v="23"/>
    <x v="4"/>
    <x v="3"/>
    <x v="0"/>
    <x v="0"/>
    <x v="0"/>
    <n v="10000"/>
  </r>
  <r>
    <s v="16313_2018"/>
    <x v="0"/>
    <x v="0"/>
    <d v="2018-01-10T00:00:00"/>
    <x v="11"/>
    <x v="187"/>
    <x v="1"/>
    <x v="23"/>
    <x v="4"/>
    <x v="4"/>
    <x v="0"/>
    <x v="0"/>
    <x v="0"/>
    <n v="35000"/>
  </r>
  <r>
    <s v="16313_2018"/>
    <x v="0"/>
    <x v="0"/>
    <d v="2018-01-10T00:00:00"/>
    <x v="11"/>
    <x v="187"/>
    <x v="1"/>
    <x v="23"/>
    <x v="4"/>
    <x v="4"/>
    <x v="0"/>
    <x v="0"/>
    <x v="0"/>
    <n v="10000"/>
  </r>
  <r>
    <s v="16313_2018"/>
    <x v="0"/>
    <x v="0"/>
    <d v="2018-01-10T00:00:00"/>
    <x v="11"/>
    <x v="198"/>
    <x v="1"/>
    <x v="54"/>
    <x v="59"/>
    <x v="3"/>
    <x v="11"/>
    <x v="14"/>
    <x v="0"/>
    <n v="5000"/>
  </r>
  <r>
    <s v="16313_2018"/>
    <x v="0"/>
    <x v="0"/>
    <d v="2018-01-10T00:00:00"/>
    <x v="11"/>
    <x v="199"/>
    <x v="1"/>
    <x v="54"/>
    <x v="59"/>
    <x v="4"/>
    <x v="11"/>
    <x v="14"/>
    <x v="0"/>
    <n v="15000"/>
  </r>
  <r>
    <s v="16313_2018"/>
    <x v="0"/>
    <x v="0"/>
    <d v="2018-01-10T00:00:00"/>
    <x v="11"/>
    <x v="189"/>
    <x v="1"/>
    <x v="54"/>
    <x v="59"/>
    <x v="4"/>
    <x v="0"/>
    <x v="14"/>
    <x v="0"/>
    <n v="30000"/>
  </r>
  <r>
    <s v="16313_2018"/>
    <x v="0"/>
    <x v="0"/>
    <d v="2018-01-10T00:00:00"/>
    <x v="11"/>
    <x v="200"/>
    <x v="1"/>
    <x v="55"/>
    <x v="45"/>
    <x v="4"/>
    <x v="11"/>
    <x v="14"/>
    <x v="0"/>
    <n v="40000"/>
  </r>
  <r>
    <s v="16313_2018"/>
    <x v="0"/>
    <x v="0"/>
    <d v="2018-01-10T00:00:00"/>
    <x v="11"/>
    <x v="190"/>
    <x v="1"/>
    <x v="55"/>
    <x v="45"/>
    <x v="4"/>
    <x v="0"/>
    <x v="14"/>
    <x v="0"/>
    <n v="30000"/>
  </r>
  <r>
    <s v="16313_2018"/>
    <x v="0"/>
    <x v="0"/>
    <d v="2018-01-10T00:00:00"/>
    <x v="11"/>
    <x v="191"/>
    <x v="1"/>
    <x v="54"/>
    <x v="59"/>
    <x v="4"/>
    <x v="11"/>
    <x v="12"/>
    <x v="0"/>
    <n v="25000"/>
  </r>
  <r>
    <s v="16313_2018"/>
    <x v="0"/>
    <x v="0"/>
    <d v="2018-01-10T00:00:00"/>
    <x v="11"/>
    <x v="192"/>
    <x v="1"/>
    <x v="54"/>
    <x v="59"/>
    <x v="3"/>
    <x v="0"/>
    <x v="12"/>
    <x v="0"/>
    <n v="15000"/>
  </r>
  <r>
    <s v="16313_2018"/>
    <x v="0"/>
    <x v="0"/>
    <d v="2018-01-10T00:00:00"/>
    <x v="11"/>
    <x v="201"/>
    <x v="1"/>
    <x v="22"/>
    <x v="51"/>
    <x v="4"/>
    <x v="2"/>
    <x v="2"/>
    <x v="0"/>
    <n v="3000"/>
  </r>
  <r>
    <s v="16313_2018"/>
    <x v="0"/>
    <x v="0"/>
    <d v="2018-01-10T00:00:00"/>
    <x v="11"/>
    <x v="202"/>
    <x v="1"/>
    <x v="22"/>
    <x v="51"/>
    <x v="4"/>
    <x v="7"/>
    <x v="2"/>
    <x v="0"/>
    <n v="15000"/>
  </r>
  <r>
    <s v="16313_2018"/>
    <x v="0"/>
    <x v="0"/>
    <d v="2018-01-10T00:00:00"/>
    <x v="11"/>
    <x v="203"/>
    <x v="1"/>
    <x v="55"/>
    <x v="60"/>
    <x v="3"/>
    <x v="7"/>
    <x v="2"/>
    <x v="0"/>
    <n v="5000"/>
  </r>
  <r>
    <s v="16313_2018"/>
    <x v="0"/>
    <x v="0"/>
    <d v="2018-01-10T00:00:00"/>
    <x v="11"/>
    <x v="196"/>
    <x v="1"/>
    <x v="55"/>
    <x v="60"/>
    <x v="4"/>
    <x v="7"/>
    <x v="2"/>
    <x v="0"/>
    <n v="25000"/>
  </r>
  <r>
    <s v="16316_2018"/>
    <x v="0"/>
    <x v="0"/>
    <d v="2018-01-10T00:00:00"/>
    <x v="11"/>
    <x v="204"/>
    <x v="1"/>
    <x v="56"/>
    <x v="61"/>
    <x v="4"/>
    <x v="11"/>
    <x v="4"/>
    <x v="0"/>
    <n v="3000"/>
  </r>
  <r>
    <s v="16316_2018"/>
    <x v="0"/>
    <x v="0"/>
    <d v="2018-01-10T00:00:00"/>
    <x v="11"/>
    <x v="205"/>
    <x v="1"/>
    <x v="40"/>
    <x v="16"/>
    <x v="4"/>
    <x v="26"/>
    <x v="15"/>
    <x v="0"/>
    <n v="25000"/>
  </r>
  <r>
    <s v="16316_2018"/>
    <x v="0"/>
    <x v="0"/>
    <d v="2018-01-10T00:00:00"/>
    <x v="11"/>
    <x v="206"/>
    <x v="1"/>
    <x v="34"/>
    <x v="59"/>
    <x v="4"/>
    <x v="26"/>
    <x v="15"/>
    <x v="0"/>
    <n v="5000"/>
  </r>
  <r>
    <s v="16317_2018"/>
    <x v="0"/>
    <x v="0"/>
    <d v="2018-01-15T00:00:00"/>
    <x v="11"/>
    <x v="187"/>
    <x v="1"/>
    <x v="23"/>
    <x v="4"/>
    <x v="4"/>
    <x v="0"/>
    <x v="0"/>
    <x v="0"/>
    <n v="13300"/>
  </r>
  <r>
    <s v="16317_2018"/>
    <x v="0"/>
    <x v="0"/>
    <d v="2018-01-15T00:00:00"/>
    <x v="11"/>
    <x v="188"/>
    <x v="1"/>
    <x v="16"/>
    <x v="58"/>
    <x v="4"/>
    <x v="0"/>
    <x v="0"/>
    <x v="0"/>
    <n v="3300"/>
  </r>
  <r>
    <s v="16317_2018"/>
    <x v="0"/>
    <x v="0"/>
    <d v="2018-01-15T00:00:00"/>
    <x v="11"/>
    <x v="207"/>
    <x v="1"/>
    <x v="17"/>
    <x v="62"/>
    <x v="4"/>
    <x v="0"/>
    <x v="0"/>
    <x v="0"/>
    <n v="20000"/>
  </r>
  <r>
    <s v="16317_2018"/>
    <x v="0"/>
    <x v="0"/>
    <d v="2018-01-15T00:00:00"/>
    <x v="11"/>
    <x v="208"/>
    <x v="1"/>
    <x v="57"/>
    <x v="63"/>
    <x v="3"/>
    <x v="11"/>
    <x v="14"/>
    <x v="0"/>
    <n v="5000"/>
  </r>
  <r>
    <s v="16317_2018"/>
    <x v="0"/>
    <x v="0"/>
    <d v="2018-01-15T00:00:00"/>
    <x v="11"/>
    <x v="209"/>
    <x v="1"/>
    <x v="57"/>
    <x v="63"/>
    <x v="4"/>
    <x v="11"/>
    <x v="14"/>
    <x v="0"/>
    <n v="30000"/>
  </r>
  <r>
    <s v="16317_2018"/>
    <x v="0"/>
    <x v="0"/>
    <d v="2018-01-15T00:00:00"/>
    <x v="11"/>
    <x v="210"/>
    <x v="1"/>
    <x v="57"/>
    <x v="63"/>
    <x v="4"/>
    <x v="0"/>
    <x v="14"/>
    <x v="0"/>
    <n v="20000"/>
  </r>
  <r>
    <s v="16318_2018"/>
    <x v="0"/>
    <x v="0"/>
    <d v="2018-01-10T00:00:00"/>
    <x v="0"/>
    <x v="211"/>
    <x v="1"/>
    <x v="40"/>
    <x v="64"/>
    <x v="4"/>
    <x v="0"/>
    <x v="0"/>
    <x v="0"/>
    <n v="156900"/>
  </r>
  <r>
    <s v="16318_2018"/>
    <x v="0"/>
    <x v="0"/>
    <d v="2018-01-10T00:00:00"/>
    <x v="0"/>
    <x v="212"/>
    <x v="1"/>
    <x v="29"/>
    <x v="65"/>
    <x v="4"/>
    <x v="0"/>
    <x v="4"/>
    <x v="0"/>
    <n v="1000"/>
  </r>
  <r>
    <s v="16318_2018"/>
    <x v="0"/>
    <x v="0"/>
    <d v="2018-01-10T00:00:00"/>
    <x v="0"/>
    <x v="213"/>
    <x v="1"/>
    <x v="21"/>
    <x v="66"/>
    <x v="4"/>
    <x v="0"/>
    <x v="4"/>
    <x v="0"/>
    <n v="1000"/>
  </r>
  <r>
    <s v="16318_2018"/>
    <x v="0"/>
    <x v="0"/>
    <d v="2018-01-10T00:00:00"/>
    <x v="0"/>
    <x v="214"/>
    <x v="1"/>
    <x v="21"/>
    <x v="66"/>
    <x v="5"/>
    <x v="0"/>
    <x v="4"/>
    <x v="0"/>
    <n v="2000"/>
  </r>
  <r>
    <s v="16318_2018"/>
    <x v="0"/>
    <x v="0"/>
    <d v="2018-01-10T00:00:00"/>
    <x v="12"/>
    <x v="215"/>
    <x v="1"/>
    <x v="25"/>
    <x v="67"/>
    <x v="4"/>
    <x v="0"/>
    <x v="0"/>
    <x v="0"/>
    <n v="10000"/>
  </r>
  <r>
    <s v="16318_2018"/>
    <x v="0"/>
    <x v="0"/>
    <d v="2018-01-10T00:00:00"/>
    <x v="12"/>
    <x v="216"/>
    <x v="1"/>
    <x v="7"/>
    <x v="4"/>
    <x v="5"/>
    <x v="22"/>
    <x v="4"/>
    <x v="0"/>
    <n v="3000"/>
  </r>
  <r>
    <s v="16318_2018"/>
    <x v="0"/>
    <x v="0"/>
    <d v="2018-01-10T00:00:00"/>
    <x v="12"/>
    <x v="217"/>
    <x v="1"/>
    <x v="58"/>
    <x v="68"/>
    <x v="5"/>
    <x v="22"/>
    <x v="4"/>
    <x v="0"/>
    <n v="1000"/>
  </r>
  <r>
    <s v="16319_2018"/>
    <x v="0"/>
    <x v="0"/>
    <d v="2018-01-10T00:00:00"/>
    <x v="4"/>
    <x v="218"/>
    <x v="1"/>
    <x v="59"/>
    <x v="51"/>
    <x v="1"/>
    <x v="0"/>
    <x v="4"/>
    <x v="1"/>
    <n v="68"/>
  </r>
  <r>
    <s v="16319_2018"/>
    <x v="0"/>
    <x v="0"/>
    <d v="2018-01-10T00:00:00"/>
    <x v="4"/>
    <x v="219"/>
    <x v="1"/>
    <x v="59"/>
    <x v="4"/>
    <x v="1"/>
    <x v="0"/>
    <x v="14"/>
    <x v="1"/>
    <n v="324"/>
  </r>
  <r>
    <s v="16319_2018"/>
    <x v="0"/>
    <x v="0"/>
    <d v="2018-01-10T00:00:00"/>
    <x v="4"/>
    <x v="220"/>
    <x v="1"/>
    <x v="59"/>
    <x v="4"/>
    <x v="1"/>
    <x v="0"/>
    <x v="17"/>
    <x v="1"/>
    <n v="204"/>
  </r>
  <r>
    <s v="16319_2018"/>
    <x v="0"/>
    <x v="0"/>
    <d v="2018-01-10T00:00:00"/>
    <x v="4"/>
    <x v="221"/>
    <x v="1"/>
    <x v="35"/>
    <x v="52"/>
    <x v="4"/>
    <x v="0"/>
    <x v="0"/>
    <x v="1"/>
    <n v="50"/>
  </r>
  <r>
    <s v="16319_2018"/>
    <x v="0"/>
    <x v="0"/>
    <d v="2018-01-10T00:00:00"/>
    <x v="4"/>
    <x v="222"/>
    <x v="1"/>
    <x v="35"/>
    <x v="4"/>
    <x v="4"/>
    <x v="0"/>
    <x v="0"/>
    <x v="1"/>
    <n v="20"/>
  </r>
  <r>
    <s v="16319_2018"/>
    <x v="0"/>
    <x v="0"/>
    <d v="2018-01-10T00:00:00"/>
    <x v="4"/>
    <x v="223"/>
    <x v="1"/>
    <x v="60"/>
    <x v="4"/>
    <x v="0"/>
    <x v="0"/>
    <x v="0"/>
    <x v="0"/>
    <n v="510"/>
  </r>
  <r>
    <s v="16319_2018"/>
    <x v="0"/>
    <x v="0"/>
    <d v="2018-01-10T00:00:00"/>
    <x v="4"/>
    <x v="224"/>
    <x v="1"/>
    <x v="34"/>
    <x v="4"/>
    <x v="0"/>
    <x v="11"/>
    <x v="12"/>
    <x v="0"/>
    <n v="100"/>
  </r>
  <r>
    <s v="16319_2018"/>
    <x v="0"/>
    <x v="0"/>
    <d v="2018-01-10T00:00:00"/>
    <x v="4"/>
    <x v="225"/>
    <x v="1"/>
    <x v="34"/>
    <x v="69"/>
    <x v="0"/>
    <x v="0"/>
    <x v="14"/>
    <x v="1"/>
    <n v="60"/>
  </r>
  <r>
    <s v="16319_2018"/>
    <x v="0"/>
    <x v="0"/>
    <d v="2018-01-10T00:00:00"/>
    <x v="4"/>
    <x v="226"/>
    <x v="1"/>
    <x v="40"/>
    <x v="4"/>
    <x v="0"/>
    <x v="0"/>
    <x v="14"/>
    <x v="1"/>
    <n v="204"/>
  </r>
  <r>
    <s v="16319_2018"/>
    <x v="0"/>
    <x v="0"/>
    <d v="2018-01-10T00:00:00"/>
    <x v="4"/>
    <x v="227"/>
    <x v="1"/>
    <x v="61"/>
    <x v="4"/>
    <x v="0"/>
    <x v="11"/>
    <x v="1"/>
    <x v="0"/>
    <n v="20"/>
  </r>
  <r>
    <s v="16319_2018"/>
    <x v="0"/>
    <x v="0"/>
    <d v="2018-01-10T00:00:00"/>
    <x v="4"/>
    <x v="228"/>
    <x v="1"/>
    <x v="35"/>
    <x v="4"/>
    <x v="0"/>
    <x v="0"/>
    <x v="1"/>
    <x v="0"/>
    <n v="60"/>
  </r>
  <r>
    <s v="16319_2018"/>
    <x v="0"/>
    <x v="0"/>
    <d v="2018-01-10T00:00:00"/>
    <x v="4"/>
    <x v="229"/>
    <x v="1"/>
    <x v="34"/>
    <x v="4"/>
    <x v="0"/>
    <x v="11"/>
    <x v="12"/>
    <x v="0"/>
    <n v="264"/>
  </r>
  <r>
    <s v="16319_2018"/>
    <x v="0"/>
    <x v="0"/>
    <d v="2018-01-10T00:00:00"/>
    <x v="4"/>
    <x v="230"/>
    <x v="1"/>
    <x v="62"/>
    <x v="70"/>
    <x v="0"/>
    <x v="10"/>
    <x v="3"/>
    <x v="0"/>
    <n v="120"/>
  </r>
  <r>
    <s v="16319_2018"/>
    <x v="0"/>
    <x v="0"/>
    <d v="2018-01-10T00:00:00"/>
    <x v="4"/>
    <x v="231"/>
    <x v="1"/>
    <x v="62"/>
    <x v="4"/>
    <x v="4"/>
    <x v="10"/>
    <x v="1"/>
    <x v="0"/>
    <n v="18"/>
  </r>
  <r>
    <s v="16319_2018"/>
    <x v="0"/>
    <x v="0"/>
    <d v="2018-01-10T00:00:00"/>
    <x v="4"/>
    <x v="232"/>
    <x v="1"/>
    <x v="63"/>
    <x v="4"/>
    <x v="3"/>
    <x v="7"/>
    <x v="2"/>
    <x v="0"/>
    <n v="200"/>
  </r>
  <r>
    <s v="16319_2018"/>
    <x v="0"/>
    <x v="0"/>
    <d v="2018-01-10T00:00:00"/>
    <x v="4"/>
    <x v="233"/>
    <x v="1"/>
    <x v="35"/>
    <x v="71"/>
    <x v="0"/>
    <x v="2"/>
    <x v="3"/>
    <x v="0"/>
    <n v="200"/>
  </r>
  <r>
    <s v="16319_2018"/>
    <x v="0"/>
    <x v="0"/>
    <d v="2018-01-10T00:00:00"/>
    <x v="4"/>
    <x v="234"/>
    <x v="1"/>
    <x v="22"/>
    <x v="4"/>
    <x v="0"/>
    <x v="0"/>
    <x v="3"/>
    <x v="0"/>
    <n v="84"/>
  </r>
  <r>
    <s v="16319_2018"/>
    <x v="0"/>
    <x v="0"/>
    <d v="2018-01-10T00:00:00"/>
    <x v="4"/>
    <x v="235"/>
    <x v="1"/>
    <x v="64"/>
    <x v="4"/>
    <x v="0"/>
    <x v="0"/>
    <x v="3"/>
    <x v="0"/>
    <n v="204"/>
  </r>
  <r>
    <s v="16319_2018"/>
    <x v="0"/>
    <x v="0"/>
    <d v="2018-01-10T00:00:00"/>
    <x v="4"/>
    <x v="236"/>
    <x v="1"/>
    <x v="65"/>
    <x v="4"/>
    <x v="0"/>
    <x v="11"/>
    <x v="1"/>
    <x v="0"/>
    <n v="54"/>
  </r>
  <r>
    <s v="16319_2018"/>
    <x v="0"/>
    <x v="0"/>
    <d v="2018-01-10T00:00:00"/>
    <x v="4"/>
    <x v="237"/>
    <x v="1"/>
    <x v="66"/>
    <x v="4"/>
    <x v="4"/>
    <x v="13"/>
    <x v="7"/>
    <x v="0"/>
    <n v="2"/>
  </r>
  <r>
    <s v="16319_2018"/>
    <x v="0"/>
    <x v="0"/>
    <d v="2018-01-10T00:00:00"/>
    <x v="4"/>
    <x v="238"/>
    <x v="1"/>
    <x v="47"/>
    <x v="52"/>
    <x v="4"/>
    <x v="0"/>
    <x v="0"/>
    <x v="0"/>
    <n v="1090"/>
  </r>
  <r>
    <s v="16320_2018"/>
    <x v="0"/>
    <x v="0"/>
    <d v="2018-01-10T00:00:00"/>
    <x v="4"/>
    <x v="239"/>
    <x v="1"/>
    <x v="67"/>
    <x v="4"/>
    <x v="0"/>
    <x v="27"/>
    <x v="6"/>
    <x v="0"/>
    <n v="100"/>
  </r>
  <r>
    <s v="16320_2018"/>
    <x v="0"/>
    <x v="0"/>
    <d v="2018-01-10T00:00:00"/>
    <x v="4"/>
    <x v="240"/>
    <x v="1"/>
    <x v="34"/>
    <x v="46"/>
    <x v="0"/>
    <x v="28"/>
    <x v="4"/>
    <x v="0"/>
    <n v="30"/>
  </r>
  <r>
    <s v="16320_2018"/>
    <x v="0"/>
    <x v="0"/>
    <d v="2018-01-10T00:00:00"/>
    <x v="4"/>
    <x v="241"/>
    <x v="1"/>
    <x v="46"/>
    <x v="4"/>
    <x v="4"/>
    <x v="7"/>
    <x v="2"/>
    <x v="0"/>
    <n v="30"/>
  </r>
  <r>
    <s v="16320_2018"/>
    <x v="0"/>
    <x v="0"/>
    <d v="2018-01-10T00:00:00"/>
    <x v="4"/>
    <x v="242"/>
    <x v="1"/>
    <x v="22"/>
    <x v="4"/>
    <x v="3"/>
    <x v="7"/>
    <x v="2"/>
    <x v="0"/>
    <n v="1500"/>
  </r>
  <r>
    <s v="16320_2018"/>
    <x v="0"/>
    <x v="0"/>
    <d v="2018-01-10T00:00:00"/>
    <x v="4"/>
    <x v="243"/>
    <x v="1"/>
    <x v="34"/>
    <x v="57"/>
    <x v="0"/>
    <x v="2"/>
    <x v="3"/>
    <x v="0"/>
    <n v="2320"/>
  </r>
  <r>
    <s v="16321_2018"/>
    <x v="0"/>
    <x v="0"/>
    <d v="2018-01-09T00:00:00"/>
    <x v="13"/>
    <x v="244"/>
    <x v="1"/>
    <x v="22"/>
    <x v="4"/>
    <x v="0"/>
    <x v="0"/>
    <x v="14"/>
    <x v="0"/>
    <n v="10000"/>
  </r>
  <r>
    <s v="16321_2018"/>
    <x v="0"/>
    <x v="0"/>
    <d v="2018-01-09T00:00:00"/>
    <x v="13"/>
    <x v="245"/>
    <x v="1"/>
    <x v="22"/>
    <x v="4"/>
    <x v="4"/>
    <x v="0"/>
    <x v="14"/>
    <x v="0"/>
    <n v="10000"/>
  </r>
  <r>
    <s v="16321_2018"/>
    <x v="0"/>
    <x v="0"/>
    <d v="2018-01-09T00:00:00"/>
    <x v="13"/>
    <x v="246"/>
    <x v="1"/>
    <x v="20"/>
    <x v="4"/>
    <x v="0"/>
    <x v="0"/>
    <x v="0"/>
    <x v="0"/>
    <n v="12900"/>
  </r>
  <r>
    <s v="16321_2018"/>
    <x v="0"/>
    <x v="0"/>
    <d v="2018-01-09T00:00:00"/>
    <x v="13"/>
    <x v="247"/>
    <x v="1"/>
    <x v="22"/>
    <x v="72"/>
    <x v="4"/>
    <x v="11"/>
    <x v="12"/>
    <x v="0"/>
    <n v="2800"/>
  </r>
  <r>
    <s v="16321_2018"/>
    <x v="0"/>
    <x v="0"/>
    <d v="2018-01-09T00:00:00"/>
    <x v="13"/>
    <x v="248"/>
    <x v="1"/>
    <x v="22"/>
    <x v="72"/>
    <x v="0"/>
    <x v="11"/>
    <x v="13"/>
    <x v="0"/>
    <n v="5900"/>
  </r>
  <r>
    <s v="16321_2018"/>
    <x v="0"/>
    <x v="0"/>
    <d v="2018-01-09T00:00:00"/>
    <x v="13"/>
    <x v="249"/>
    <x v="1"/>
    <x v="22"/>
    <x v="72"/>
    <x v="4"/>
    <x v="7"/>
    <x v="2"/>
    <x v="0"/>
    <n v="19500"/>
  </r>
  <r>
    <s v="16321_2018"/>
    <x v="0"/>
    <x v="0"/>
    <d v="2018-01-09T00:00:00"/>
    <x v="13"/>
    <x v="250"/>
    <x v="1"/>
    <x v="22"/>
    <x v="72"/>
    <x v="3"/>
    <x v="2"/>
    <x v="3"/>
    <x v="0"/>
    <n v="7300"/>
  </r>
  <r>
    <s v="16321_2018"/>
    <x v="0"/>
    <x v="0"/>
    <d v="2018-01-09T00:00:00"/>
    <x v="13"/>
    <x v="251"/>
    <x v="1"/>
    <x v="44"/>
    <x v="45"/>
    <x v="0"/>
    <x v="11"/>
    <x v="14"/>
    <x v="0"/>
    <n v="10000"/>
  </r>
  <r>
    <s v="16321_2018"/>
    <x v="0"/>
    <x v="0"/>
    <d v="2018-01-09T00:00:00"/>
    <x v="13"/>
    <x v="252"/>
    <x v="1"/>
    <x v="44"/>
    <x v="45"/>
    <x v="4"/>
    <x v="11"/>
    <x v="12"/>
    <x v="0"/>
    <n v="9000"/>
  </r>
  <r>
    <s v="16321_2018"/>
    <x v="0"/>
    <x v="0"/>
    <d v="2018-01-09T00:00:00"/>
    <x v="13"/>
    <x v="253"/>
    <x v="1"/>
    <x v="41"/>
    <x v="73"/>
    <x v="4"/>
    <x v="7"/>
    <x v="2"/>
    <x v="0"/>
    <n v="1500"/>
  </r>
  <r>
    <s v="16321_2018"/>
    <x v="0"/>
    <x v="0"/>
    <d v="2018-01-09T00:00:00"/>
    <x v="13"/>
    <x v="247"/>
    <x v="1"/>
    <x v="22"/>
    <x v="72"/>
    <x v="4"/>
    <x v="11"/>
    <x v="12"/>
    <x v="0"/>
    <n v="10000"/>
  </r>
  <r>
    <s v="16323_2018"/>
    <x v="0"/>
    <x v="0"/>
    <d v="2018-01-11T00:00:00"/>
    <x v="11"/>
    <x v="254"/>
    <x v="1"/>
    <x v="40"/>
    <x v="16"/>
    <x v="3"/>
    <x v="0"/>
    <x v="0"/>
    <x v="0"/>
    <n v="18000"/>
  </r>
  <r>
    <s v="16323_2018"/>
    <x v="0"/>
    <x v="0"/>
    <d v="2018-01-11T00:00:00"/>
    <x v="11"/>
    <x v="187"/>
    <x v="1"/>
    <x v="23"/>
    <x v="4"/>
    <x v="4"/>
    <x v="0"/>
    <x v="0"/>
    <x v="0"/>
    <n v="4500"/>
  </r>
  <r>
    <s v="16323_2018"/>
    <x v="0"/>
    <x v="0"/>
    <d v="2018-01-11T00:00:00"/>
    <x v="11"/>
    <x v="196"/>
    <x v="1"/>
    <x v="55"/>
    <x v="60"/>
    <x v="4"/>
    <x v="7"/>
    <x v="2"/>
    <x v="0"/>
    <n v="15000"/>
  </r>
  <r>
    <s v="16323_2018"/>
    <x v="0"/>
    <x v="0"/>
    <d v="2018-01-11T00:00:00"/>
    <x v="11"/>
    <x v="255"/>
    <x v="1"/>
    <x v="41"/>
    <x v="4"/>
    <x v="4"/>
    <x v="7"/>
    <x v="2"/>
    <x v="0"/>
    <n v="15000"/>
  </r>
  <r>
    <s v="16324_2018"/>
    <x v="0"/>
    <x v="0"/>
    <d v="2018-01-11T00:00:00"/>
    <x v="14"/>
    <x v="256"/>
    <x v="1"/>
    <x v="20"/>
    <x v="74"/>
    <x v="5"/>
    <x v="0"/>
    <x v="0"/>
    <x v="0"/>
    <n v="5400"/>
  </r>
  <r>
    <s v="16324_2018"/>
    <x v="0"/>
    <x v="0"/>
    <d v="2018-01-11T00:00:00"/>
    <x v="14"/>
    <x v="257"/>
    <x v="1"/>
    <x v="20"/>
    <x v="4"/>
    <x v="13"/>
    <x v="0"/>
    <x v="0"/>
    <x v="0"/>
    <n v="117000"/>
  </r>
  <r>
    <s v="16324_2018"/>
    <x v="0"/>
    <x v="0"/>
    <d v="2018-01-11T00:00:00"/>
    <x v="14"/>
    <x v="258"/>
    <x v="1"/>
    <x v="20"/>
    <x v="4"/>
    <x v="3"/>
    <x v="0"/>
    <x v="0"/>
    <x v="0"/>
    <n v="72000"/>
  </r>
  <r>
    <s v="16324_2018"/>
    <x v="0"/>
    <x v="0"/>
    <d v="2018-01-11T00:00:00"/>
    <x v="14"/>
    <x v="259"/>
    <x v="1"/>
    <x v="35"/>
    <x v="73"/>
    <x v="5"/>
    <x v="0"/>
    <x v="0"/>
    <x v="0"/>
    <n v="1800"/>
  </r>
  <r>
    <s v="16324_2018"/>
    <x v="0"/>
    <x v="0"/>
    <d v="2018-01-11T00:00:00"/>
    <x v="14"/>
    <x v="260"/>
    <x v="1"/>
    <x v="35"/>
    <x v="4"/>
    <x v="13"/>
    <x v="0"/>
    <x v="0"/>
    <x v="0"/>
    <n v="7200"/>
  </r>
  <r>
    <s v="16324_2018"/>
    <x v="0"/>
    <x v="0"/>
    <d v="2018-01-11T00:00:00"/>
    <x v="14"/>
    <x v="261"/>
    <x v="1"/>
    <x v="35"/>
    <x v="4"/>
    <x v="3"/>
    <x v="0"/>
    <x v="0"/>
    <x v="0"/>
    <n v="5400"/>
  </r>
  <r>
    <s v="16325_2018"/>
    <x v="0"/>
    <x v="0"/>
    <d v="2018-01-11T00:00:00"/>
    <x v="15"/>
    <x v="262"/>
    <x v="1"/>
    <x v="35"/>
    <x v="45"/>
    <x v="13"/>
    <x v="0"/>
    <x v="12"/>
    <x v="0"/>
    <n v="9700"/>
  </r>
  <r>
    <s v="16325_2018"/>
    <x v="0"/>
    <x v="0"/>
    <d v="2018-01-11T00:00:00"/>
    <x v="15"/>
    <x v="263"/>
    <x v="1"/>
    <x v="35"/>
    <x v="45"/>
    <x v="3"/>
    <x v="11"/>
    <x v="12"/>
    <x v="0"/>
    <n v="29300"/>
  </r>
  <r>
    <s v="16325_2018"/>
    <x v="0"/>
    <x v="0"/>
    <d v="2018-01-11T00:00:00"/>
    <x v="15"/>
    <x v="264"/>
    <x v="1"/>
    <x v="35"/>
    <x v="45"/>
    <x v="3"/>
    <x v="0"/>
    <x v="12"/>
    <x v="0"/>
    <n v="10000"/>
  </r>
  <r>
    <s v="16325_2018"/>
    <x v="0"/>
    <x v="0"/>
    <d v="2018-01-11T00:00:00"/>
    <x v="15"/>
    <x v="265"/>
    <x v="1"/>
    <x v="35"/>
    <x v="45"/>
    <x v="4"/>
    <x v="11"/>
    <x v="14"/>
    <x v="0"/>
    <n v="20000"/>
  </r>
  <r>
    <s v="16325_2018"/>
    <x v="0"/>
    <x v="0"/>
    <d v="2018-01-11T00:00:00"/>
    <x v="15"/>
    <x v="266"/>
    <x v="1"/>
    <x v="35"/>
    <x v="45"/>
    <x v="4"/>
    <x v="0"/>
    <x v="14"/>
    <x v="0"/>
    <n v="20000"/>
  </r>
  <r>
    <s v="16325_2018"/>
    <x v="0"/>
    <x v="0"/>
    <d v="2018-01-11T00:00:00"/>
    <x v="15"/>
    <x v="267"/>
    <x v="1"/>
    <x v="35"/>
    <x v="45"/>
    <x v="3"/>
    <x v="11"/>
    <x v="14"/>
    <x v="0"/>
    <n v="20000"/>
  </r>
  <r>
    <s v="16325_2018"/>
    <x v="0"/>
    <x v="0"/>
    <d v="2018-01-11T00:00:00"/>
    <x v="15"/>
    <x v="268"/>
    <x v="1"/>
    <x v="35"/>
    <x v="45"/>
    <x v="3"/>
    <x v="0"/>
    <x v="14"/>
    <x v="0"/>
    <n v="15000"/>
  </r>
  <r>
    <s v="16325_2018"/>
    <x v="0"/>
    <x v="0"/>
    <d v="2018-01-11T00:00:00"/>
    <x v="14"/>
    <x v="269"/>
    <x v="1"/>
    <x v="22"/>
    <x v="4"/>
    <x v="3"/>
    <x v="2"/>
    <x v="2"/>
    <x v="0"/>
    <n v="760"/>
  </r>
  <r>
    <s v="16325_2018"/>
    <x v="0"/>
    <x v="0"/>
    <d v="2018-01-11T00:00:00"/>
    <x v="15"/>
    <x v="270"/>
    <x v="1"/>
    <x v="17"/>
    <x v="21"/>
    <x v="13"/>
    <x v="0"/>
    <x v="18"/>
    <x v="0"/>
    <n v="500"/>
  </r>
  <r>
    <s v="16325_2018"/>
    <x v="0"/>
    <x v="0"/>
    <d v="2018-01-11T00:00:00"/>
    <x v="15"/>
    <x v="271"/>
    <x v="1"/>
    <x v="29"/>
    <x v="21"/>
    <x v="13"/>
    <x v="0"/>
    <x v="18"/>
    <x v="0"/>
    <n v="500"/>
  </r>
  <r>
    <s v="16325_2018"/>
    <x v="0"/>
    <x v="0"/>
    <d v="2018-01-11T00:00:00"/>
    <x v="15"/>
    <x v="272"/>
    <x v="1"/>
    <x v="35"/>
    <x v="45"/>
    <x v="13"/>
    <x v="11"/>
    <x v="12"/>
    <x v="0"/>
    <n v="27100"/>
  </r>
  <r>
    <s v="16325_2018"/>
    <x v="0"/>
    <x v="0"/>
    <d v="2018-01-11T00:00:00"/>
    <x v="15"/>
    <x v="273"/>
    <x v="1"/>
    <x v="6"/>
    <x v="21"/>
    <x v="13"/>
    <x v="0"/>
    <x v="18"/>
    <x v="0"/>
    <n v="500"/>
  </r>
  <r>
    <s v="16326_2018"/>
    <x v="0"/>
    <x v="0"/>
    <d v="2018-01-11T00:00:00"/>
    <x v="14"/>
    <x v="274"/>
    <x v="1"/>
    <x v="34"/>
    <x v="75"/>
    <x v="4"/>
    <x v="11"/>
    <x v="12"/>
    <x v="1"/>
    <n v="35000"/>
  </r>
  <r>
    <s v="16326_2018"/>
    <x v="0"/>
    <x v="0"/>
    <d v="2018-01-11T00:00:00"/>
    <x v="14"/>
    <x v="275"/>
    <x v="1"/>
    <x v="34"/>
    <x v="75"/>
    <x v="4"/>
    <x v="11"/>
    <x v="13"/>
    <x v="1"/>
    <n v="30000"/>
  </r>
  <r>
    <s v="16326_2018"/>
    <x v="0"/>
    <x v="0"/>
    <d v="2018-01-11T00:00:00"/>
    <x v="14"/>
    <x v="276"/>
    <x v="1"/>
    <x v="34"/>
    <x v="4"/>
    <x v="4"/>
    <x v="11"/>
    <x v="14"/>
    <x v="1"/>
    <n v="30000"/>
  </r>
  <r>
    <s v="16326_2018"/>
    <x v="0"/>
    <x v="0"/>
    <d v="2018-01-11T00:00:00"/>
    <x v="14"/>
    <x v="277"/>
    <x v="1"/>
    <x v="34"/>
    <x v="4"/>
    <x v="4"/>
    <x v="0"/>
    <x v="14"/>
    <x v="1"/>
    <n v="30000"/>
  </r>
  <r>
    <s v="16350_2018"/>
    <x v="0"/>
    <x v="0"/>
    <d v="2018-01-10T00:00:00"/>
    <x v="4"/>
    <x v="4"/>
    <x v="1"/>
    <x v="4"/>
    <x v="4"/>
    <x v="1"/>
    <x v="1"/>
    <x v="1"/>
    <x v="0"/>
    <n v="150"/>
  </r>
  <r>
    <s v="16404_2018"/>
    <x v="0"/>
    <x v="0"/>
    <d v="2018-01-10T00:00:00"/>
    <x v="16"/>
    <x v="278"/>
    <x v="2"/>
    <x v="6"/>
    <x v="76"/>
    <x v="1"/>
    <x v="7"/>
    <x v="2"/>
    <x v="0"/>
    <n v="30000"/>
  </r>
  <r>
    <s v="16404_2018"/>
    <x v="0"/>
    <x v="0"/>
    <d v="2018-01-10T00:00:00"/>
    <x v="16"/>
    <x v="279"/>
    <x v="2"/>
    <x v="21"/>
    <x v="51"/>
    <x v="1"/>
    <x v="7"/>
    <x v="2"/>
    <x v="0"/>
    <n v="20000"/>
  </r>
  <r>
    <s v="16404_2018"/>
    <x v="0"/>
    <x v="0"/>
    <d v="2018-01-10T00:00:00"/>
    <x v="16"/>
    <x v="280"/>
    <x v="2"/>
    <x v="9"/>
    <x v="4"/>
    <x v="3"/>
    <x v="3"/>
    <x v="4"/>
    <x v="0"/>
    <n v="11000"/>
  </r>
  <r>
    <s v="16404_2018"/>
    <x v="0"/>
    <x v="0"/>
    <d v="2018-01-10T00:00:00"/>
    <x v="16"/>
    <x v="281"/>
    <x v="2"/>
    <x v="42"/>
    <x v="4"/>
    <x v="3"/>
    <x v="3"/>
    <x v="4"/>
    <x v="0"/>
    <n v="48000"/>
  </r>
  <r>
    <s v="16404_2018"/>
    <x v="0"/>
    <x v="0"/>
    <d v="2018-01-10T00:00:00"/>
    <x v="16"/>
    <x v="282"/>
    <x v="2"/>
    <x v="43"/>
    <x v="4"/>
    <x v="3"/>
    <x v="3"/>
    <x v="4"/>
    <x v="0"/>
    <n v="37000"/>
  </r>
  <r>
    <s v="16404_2018"/>
    <x v="0"/>
    <x v="0"/>
    <d v="2018-01-10T00:00:00"/>
    <x v="16"/>
    <x v="283"/>
    <x v="2"/>
    <x v="15"/>
    <x v="4"/>
    <x v="3"/>
    <x v="3"/>
    <x v="4"/>
    <x v="0"/>
    <n v="10000"/>
  </r>
  <r>
    <s v="16404_2018"/>
    <x v="0"/>
    <x v="0"/>
    <d v="2018-01-10T00:00:00"/>
    <x v="16"/>
    <x v="284"/>
    <x v="2"/>
    <x v="6"/>
    <x v="4"/>
    <x v="3"/>
    <x v="29"/>
    <x v="5"/>
    <x v="0"/>
    <n v="30000"/>
  </r>
  <r>
    <s v="16404_2018"/>
    <x v="0"/>
    <x v="0"/>
    <d v="2018-01-10T00:00:00"/>
    <x v="16"/>
    <x v="285"/>
    <x v="2"/>
    <x v="21"/>
    <x v="4"/>
    <x v="3"/>
    <x v="29"/>
    <x v="5"/>
    <x v="0"/>
    <n v="24000"/>
  </r>
  <r>
    <s v="16404_2018"/>
    <x v="0"/>
    <x v="0"/>
    <d v="2018-01-10T00:00:00"/>
    <x v="16"/>
    <x v="286"/>
    <x v="2"/>
    <x v="17"/>
    <x v="4"/>
    <x v="3"/>
    <x v="4"/>
    <x v="5"/>
    <x v="0"/>
    <n v="10000"/>
  </r>
  <r>
    <s v="16404_2018"/>
    <x v="0"/>
    <x v="0"/>
    <d v="2018-01-10T00:00:00"/>
    <x v="16"/>
    <x v="287"/>
    <x v="2"/>
    <x v="0"/>
    <x v="4"/>
    <x v="3"/>
    <x v="4"/>
    <x v="5"/>
    <x v="0"/>
    <n v="40000"/>
  </r>
  <r>
    <s v="16404_2018"/>
    <x v="0"/>
    <x v="0"/>
    <d v="2018-01-10T00:00:00"/>
    <x v="16"/>
    <x v="288"/>
    <x v="2"/>
    <x v="3"/>
    <x v="4"/>
    <x v="3"/>
    <x v="4"/>
    <x v="5"/>
    <x v="0"/>
    <n v="30000"/>
  </r>
  <r>
    <s v="16404_2018"/>
    <x v="0"/>
    <x v="0"/>
    <d v="2018-01-10T00:00:00"/>
    <x v="16"/>
    <x v="289"/>
    <x v="2"/>
    <x v="2"/>
    <x v="4"/>
    <x v="3"/>
    <x v="4"/>
    <x v="5"/>
    <x v="0"/>
    <n v="6000"/>
  </r>
  <r>
    <s v="16404_2018"/>
    <x v="0"/>
    <x v="0"/>
    <d v="2018-01-10T00:00:00"/>
    <x v="16"/>
    <x v="290"/>
    <x v="2"/>
    <x v="17"/>
    <x v="4"/>
    <x v="3"/>
    <x v="4"/>
    <x v="5"/>
    <x v="0"/>
    <n v="3000"/>
  </r>
  <r>
    <s v="16404_2018"/>
    <x v="0"/>
    <x v="0"/>
    <d v="2018-01-10T00:00:00"/>
    <x v="16"/>
    <x v="291"/>
    <x v="2"/>
    <x v="0"/>
    <x v="4"/>
    <x v="3"/>
    <x v="4"/>
    <x v="5"/>
    <x v="0"/>
    <n v="40000"/>
  </r>
  <r>
    <s v="16404_2018"/>
    <x v="0"/>
    <x v="0"/>
    <d v="2018-01-10T00:00:00"/>
    <x v="16"/>
    <x v="292"/>
    <x v="2"/>
    <x v="3"/>
    <x v="4"/>
    <x v="3"/>
    <x v="4"/>
    <x v="5"/>
    <x v="0"/>
    <n v="30000"/>
  </r>
  <r>
    <s v="16404_2018"/>
    <x v="0"/>
    <x v="0"/>
    <d v="2018-01-10T00:00:00"/>
    <x v="16"/>
    <x v="293"/>
    <x v="2"/>
    <x v="2"/>
    <x v="4"/>
    <x v="3"/>
    <x v="4"/>
    <x v="5"/>
    <x v="0"/>
    <n v="6000"/>
  </r>
  <r>
    <s v="16406_2018"/>
    <x v="1"/>
    <x v="0"/>
    <d v="2018-01-10T00:00:00"/>
    <x v="17"/>
    <x v="4"/>
    <x v="2"/>
    <x v="4"/>
    <x v="4"/>
    <x v="1"/>
    <x v="1"/>
    <x v="1"/>
    <x v="0"/>
    <n v="62"/>
  </r>
  <r>
    <s v="16408_2018"/>
    <x v="0"/>
    <x v="0"/>
    <d v="2018-01-10T00:00:00"/>
    <x v="18"/>
    <x v="294"/>
    <x v="2"/>
    <x v="6"/>
    <x v="4"/>
    <x v="1"/>
    <x v="7"/>
    <x v="2"/>
    <x v="0"/>
    <n v="72600"/>
  </r>
  <r>
    <s v="16408_2018"/>
    <x v="0"/>
    <x v="0"/>
    <d v="2018-01-10T00:00:00"/>
    <x v="18"/>
    <x v="295"/>
    <x v="2"/>
    <x v="68"/>
    <x v="4"/>
    <x v="1"/>
    <x v="11"/>
    <x v="12"/>
    <x v="0"/>
    <n v="61200"/>
  </r>
  <r>
    <s v="16408_2018"/>
    <x v="0"/>
    <x v="0"/>
    <d v="2018-01-10T00:00:00"/>
    <x v="18"/>
    <x v="296"/>
    <x v="2"/>
    <x v="2"/>
    <x v="4"/>
    <x v="1"/>
    <x v="7"/>
    <x v="2"/>
    <x v="0"/>
    <n v="21000"/>
  </r>
  <r>
    <s v="16408_2018"/>
    <x v="0"/>
    <x v="0"/>
    <d v="2018-01-10T00:00:00"/>
    <x v="18"/>
    <x v="297"/>
    <x v="2"/>
    <x v="21"/>
    <x v="4"/>
    <x v="1"/>
    <x v="2"/>
    <x v="2"/>
    <x v="0"/>
    <n v="11000"/>
  </r>
  <r>
    <s v="16408_2018"/>
    <x v="0"/>
    <x v="0"/>
    <d v="2018-01-10T00:00:00"/>
    <x v="18"/>
    <x v="298"/>
    <x v="2"/>
    <x v="6"/>
    <x v="4"/>
    <x v="1"/>
    <x v="2"/>
    <x v="2"/>
    <x v="0"/>
    <n v="2400"/>
  </r>
  <r>
    <s v="16408_2018"/>
    <x v="0"/>
    <x v="0"/>
    <d v="2018-01-10T00:00:00"/>
    <x v="18"/>
    <x v="299"/>
    <x v="2"/>
    <x v="6"/>
    <x v="4"/>
    <x v="1"/>
    <x v="7"/>
    <x v="2"/>
    <x v="0"/>
    <n v="5800"/>
  </r>
  <r>
    <s v="16408_2018"/>
    <x v="0"/>
    <x v="0"/>
    <d v="2018-01-10T00:00:00"/>
    <x v="18"/>
    <x v="300"/>
    <x v="2"/>
    <x v="21"/>
    <x v="4"/>
    <x v="1"/>
    <x v="7"/>
    <x v="2"/>
    <x v="0"/>
    <n v="400"/>
  </r>
  <r>
    <s v="16408_2018"/>
    <x v="0"/>
    <x v="0"/>
    <d v="2018-01-10T00:00:00"/>
    <x v="18"/>
    <x v="301"/>
    <x v="2"/>
    <x v="6"/>
    <x v="4"/>
    <x v="1"/>
    <x v="29"/>
    <x v="5"/>
    <x v="0"/>
    <n v="26000"/>
  </r>
  <r>
    <s v="16408_2018"/>
    <x v="0"/>
    <x v="0"/>
    <d v="2018-01-10T00:00:00"/>
    <x v="18"/>
    <x v="302"/>
    <x v="2"/>
    <x v="21"/>
    <x v="4"/>
    <x v="1"/>
    <x v="29"/>
    <x v="5"/>
    <x v="0"/>
    <n v="23000"/>
  </r>
  <r>
    <s v="16408_2018"/>
    <x v="0"/>
    <x v="0"/>
    <d v="2018-01-10T00:00:00"/>
    <x v="18"/>
    <x v="303"/>
    <x v="2"/>
    <x v="0"/>
    <x v="4"/>
    <x v="1"/>
    <x v="4"/>
    <x v="5"/>
    <x v="0"/>
    <n v="44000"/>
  </r>
  <r>
    <s v="16408_2018"/>
    <x v="0"/>
    <x v="0"/>
    <d v="2018-01-10T00:00:00"/>
    <x v="18"/>
    <x v="304"/>
    <x v="2"/>
    <x v="3"/>
    <x v="4"/>
    <x v="1"/>
    <x v="4"/>
    <x v="5"/>
    <x v="0"/>
    <n v="35000"/>
  </r>
  <r>
    <s v="16408_2018"/>
    <x v="0"/>
    <x v="0"/>
    <d v="2018-01-10T00:00:00"/>
    <x v="18"/>
    <x v="305"/>
    <x v="2"/>
    <x v="0"/>
    <x v="45"/>
    <x v="0"/>
    <x v="30"/>
    <x v="5"/>
    <x v="0"/>
    <n v="14000"/>
  </r>
  <r>
    <s v="16408_2018"/>
    <x v="0"/>
    <x v="0"/>
    <d v="2018-01-10T00:00:00"/>
    <x v="18"/>
    <x v="306"/>
    <x v="2"/>
    <x v="3"/>
    <x v="16"/>
    <x v="0"/>
    <x v="24"/>
    <x v="5"/>
    <x v="0"/>
    <n v="6000"/>
  </r>
  <r>
    <s v="16408_2018"/>
    <x v="0"/>
    <x v="0"/>
    <d v="2018-01-10T00:00:00"/>
    <x v="18"/>
    <x v="307"/>
    <x v="2"/>
    <x v="7"/>
    <x v="4"/>
    <x v="1"/>
    <x v="3"/>
    <x v="4"/>
    <x v="0"/>
    <n v="20500"/>
  </r>
  <r>
    <s v="16408_2018"/>
    <x v="0"/>
    <x v="0"/>
    <d v="2018-01-10T00:00:00"/>
    <x v="18"/>
    <x v="308"/>
    <x v="2"/>
    <x v="9"/>
    <x v="4"/>
    <x v="1"/>
    <x v="3"/>
    <x v="4"/>
    <x v="0"/>
    <n v="46000"/>
  </r>
  <r>
    <s v="16408_2018"/>
    <x v="0"/>
    <x v="0"/>
    <d v="2018-01-10T00:00:00"/>
    <x v="18"/>
    <x v="309"/>
    <x v="2"/>
    <x v="9"/>
    <x v="4"/>
    <x v="1"/>
    <x v="3"/>
    <x v="4"/>
    <x v="0"/>
    <n v="18500"/>
  </r>
  <r>
    <s v="16408_2018"/>
    <x v="0"/>
    <x v="0"/>
    <d v="2018-01-10T00:00:00"/>
    <x v="18"/>
    <x v="310"/>
    <x v="2"/>
    <x v="69"/>
    <x v="4"/>
    <x v="1"/>
    <x v="3"/>
    <x v="4"/>
    <x v="0"/>
    <n v="36000"/>
  </r>
  <r>
    <s v="16408_2018"/>
    <x v="0"/>
    <x v="0"/>
    <d v="2018-01-10T00:00:00"/>
    <x v="18"/>
    <x v="311"/>
    <x v="2"/>
    <x v="42"/>
    <x v="4"/>
    <x v="1"/>
    <x v="3"/>
    <x v="4"/>
    <x v="0"/>
    <n v="56000"/>
  </r>
  <r>
    <s v="16408_2018"/>
    <x v="0"/>
    <x v="0"/>
    <d v="2018-01-10T00:00:00"/>
    <x v="18"/>
    <x v="312"/>
    <x v="2"/>
    <x v="43"/>
    <x v="4"/>
    <x v="1"/>
    <x v="3"/>
    <x v="4"/>
    <x v="0"/>
    <n v="47000"/>
  </r>
  <r>
    <s v="16408_2018"/>
    <x v="0"/>
    <x v="0"/>
    <d v="2018-01-10T00:00:00"/>
    <x v="18"/>
    <x v="313"/>
    <x v="2"/>
    <x v="15"/>
    <x v="4"/>
    <x v="1"/>
    <x v="3"/>
    <x v="4"/>
    <x v="0"/>
    <n v="2500"/>
  </r>
  <r>
    <s v="16408_2018"/>
    <x v="0"/>
    <x v="0"/>
    <d v="2018-01-10T00:00:00"/>
    <x v="18"/>
    <x v="314"/>
    <x v="2"/>
    <x v="5"/>
    <x v="4"/>
    <x v="1"/>
    <x v="3"/>
    <x v="4"/>
    <x v="0"/>
    <n v="5000"/>
  </r>
  <r>
    <s v="16408_2018"/>
    <x v="0"/>
    <x v="0"/>
    <d v="2018-01-10T00:00:00"/>
    <x v="18"/>
    <x v="315"/>
    <x v="2"/>
    <x v="70"/>
    <x v="4"/>
    <x v="1"/>
    <x v="0"/>
    <x v="0"/>
    <x v="0"/>
    <n v="1100"/>
  </r>
  <r>
    <s v="16408_2018"/>
    <x v="0"/>
    <x v="0"/>
    <d v="2018-01-10T00:00:00"/>
    <x v="18"/>
    <x v="316"/>
    <x v="2"/>
    <x v="70"/>
    <x v="4"/>
    <x v="1"/>
    <x v="0"/>
    <x v="0"/>
    <x v="0"/>
    <n v="500"/>
  </r>
  <r>
    <s v="16408_2018"/>
    <x v="0"/>
    <x v="0"/>
    <d v="2018-01-10T00:00:00"/>
    <x v="18"/>
    <x v="317"/>
    <x v="2"/>
    <x v="71"/>
    <x v="4"/>
    <x v="1"/>
    <x v="0"/>
    <x v="0"/>
    <x v="0"/>
    <n v="1900"/>
  </r>
  <r>
    <s v="16408_2018"/>
    <x v="0"/>
    <x v="0"/>
    <d v="2018-01-10T00:00:00"/>
    <x v="18"/>
    <x v="318"/>
    <x v="2"/>
    <x v="71"/>
    <x v="4"/>
    <x v="1"/>
    <x v="0"/>
    <x v="0"/>
    <x v="0"/>
    <n v="500"/>
  </r>
  <r>
    <s v="16408_2018"/>
    <x v="0"/>
    <x v="0"/>
    <d v="2018-01-10T00:00:00"/>
    <x v="18"/>
    <x v="319"/>
    <x v="2"/>
    <x v="68"/>
    <x v="4"/>
    <x v="1"/>
    <x v="11"/>
    <x v="12"/>
    <x v="0"/>
    <n v="1300"/>
  </r>
  <r>
    <s v="16408_2018"/>
    <x v="0"/>
    <x v="0"/>
    <d v="2018-01-10T00:00:00"/>
    <x v="18"/>
    <x v="320"/>
    <x v="2"/>
    <x v="21"/>
    <x v="4"/>
    <x v="1"/>
    <x v="7"/>
    <x v="2"/>
    <x v="0"/>
    <n v="500"/>
  </r>
  <r>
    <s v="16411_2018"/>
    <x v="0"/>
    <x v="0"/>
    <d v="2018-01-10T00:00:00"/>
    <x v="16"/>
    <x v="321"/>
    <x v="2"/>
    <x v="20"/>
    <x v="4"/>
    <x v="3"/>
    <x v="5"/>
    <x v="5"/>
    <x v="0"/>
    <n v="30000"/>
  </r>
  <r>
    <s v="16411_2018"/>
    <x v="0"/>
    <x v="0"/>
    <d v="2018-01-10T00:00:00"/>
    <x v="16"/>
    <x v="322"/>
    <x v="2"/>
    <x v="16"/>
    <x v="4"/>
    <x v="3"/>
    <x v="5"/>
    <x v="5"/>
    <x v="0"/>
    <n v="360000"/>
  </r>
  <r>
    <s v="16411_2018"/>
    <x v="0"/>
    <x v="0"/>
    <d v="2018-01-10T00:00:00"/>
    <x v="16"/>
    <x v="323"/>
    <x v="2"/>
    <x v="6"/>
    <x v="4"/>
    <x v="3"/>
    <x v="29"/>
    <x v="5"/>
    <x v="0"/>
    <n v="20000"/>
  </r>
  <r>
    <s v="16411_2018"/>
    <x v="0"/>
    <x v="0"/>
    <d v="2018-01-10T00:00:00"/>
    <x v="16"/>
    <x v="324"/>
    <x v="2"/>
    <x v="21"/>
    <x v="4"/>
    <x v="3"/>
    <x v="29"/>
    <x v="5"/>
    <x v="0"/>
    <n v="20000"/>
  </r>
  <r>
    <s v="16411_2018"/>
    <x v="0"/>
    <x v="0"/>
    <d v="2018-01-10T00:00:00"/>
    <x v="16"/>
    <x v="325"/>
    <x v="2"/>
    <x v="16"/>
    <x v="4"/>
    <x v="1"/>
    <x v="31"/>
    <x v="2"/>
    <x v="0"/>
    <n v="1600"/>
  </r>
  <r>
    <s v="16411_2018"/>
    <x v="0"/>
    <x v="0"/>
    <d v="2018-01-10T00:00:00"/>
    <x v="16"/>
    <x v="326"/>
    <x v="2"/>
    <x v="6"/>
    <x v="4"/>
    <x v="1"/>
    <x v="8"/>
    <x v="2"/>
    <x v="0"/>
    <n v="1400"/>
  </r>
  <r>
    <s v="16411_2018"/>
    <x v="0"/>
    <x v="0"/>
    <d v="2018-01-10T00:00:00"/>
    <x v="16"/>
    <x v="327"/>
    <x v="2"/>
    <x v="16"/>
    <x v="4"/>
    <x v="1"/>
    <x v="7"/>
    <x v="2"/>
    <x v="0"/>
    <n v="1600"/>
  </r>
  <r>
    <s v="16411_2018"/>
    <x v="0"/>
    <x v="0"/>
    <d v="2018-01-10T00:00:00"/>
    <x v="16"/>
    <x v="328"/>
    <x v="2"/>
    <x v="6"/>
    <x v="4"/>
    <x v="1"/>
    <x v="7"/>
    <x v="2"/>
    <x v="0"/>
    <n v="3800"/>
  </r>
  <r>
    <s v="16411_2018"/>
    <x v="0"/>
    <x v="0"/>
    <d v="2018-01-10T00:00:00"/>
    <x v="16"/>
    <x v="329"/>
    <x v="2"/>
    <x v="21"/>
    <x v="4"/>
    <x v="1"/>
    <x v="7"/>
    <x v="2"/>
    <x v="0"/>
    <n v="3400"/>
  </r>
  <r>
    <s v="16411_2018"/>
    <x v="0"/>
    <x v="0"/>
    <d v="2018-01-10T00:00:00"/>
    <x v="16"/>
    <x v="330"/>
    <x v="2"/>
    <x v="2"/>
    <x v="4"/>
    <x v="1"/>
    <x v="7"/>
    <x v="2"/>
    <x v="0"/>
    <n v="2400"/>
  </r>
  <r>
    <s v="16412_2018"/>
    <x v="1"/>
    <x v="0"/>
    <d v="2018-01-10T00:00:00"/>
    <x v="17"/>
    <x v="4"/>
    <x v="2"/>
    <x v="4"/>
    <x v="4"/>
    <x v="1"/>
    <x v="1"/>
    <x v="1"/>
    <x v="0"/>
    <n v="4"/>
  </r>
  <r>
    <s v="16415_2018"/>
    <x v="0"/>
    <x v="0"/>
    <d v="2018-01-10T00:00:00"/>
    <x v="18"/>
    <x v="331"/>
    <x v="2"/>
    <x v="16"/>
    <x v="4"/>
    <x v="1"/>
    <x v="8"/>
    <x v="2"/>
    <x v="0"/>
    <n v="3400"/>
  </r>
  <r>
    <s v="16415_2018"/>
    <x v="0"/>
    <x v="0"/>
    <d v="2018-01-10T00:00:00"/>
    <x v="18"/>
    <x v="332"/>
    <x v="2"/>
    <x v="16"/>
    <x v="4"/>
    <x v="1"/>
    <x v="7"/>
    <x v="2"/>
    <x v="0"/>
    <n v="4800"/>
  </r>
  <r>
    <s v="16415_2018"/>
    <x v="0"/>
    <x v="0"/>
    <d v="2018-01-10T00:00:00"/>
    <x v="18"/>
    <x v="333"/>
    <x v="2"/>
    <x v="6"/>
    <x v="4"/>
    <x v="1"/>
    <x v="7"/>
    <x v="2"/>
    <x v="0"/>
    <n v="14800"/>
  </r>
  <r>
    <s v="16415_2018"/>
    <x v="0"/>
    <x v="0"/>
    <d v="2018-01-10T00:00:00"/>
    <x v="18"/>
    <x v="334"/>
    <x v="2"/>
    <x v="21"/>
    <x v="4"/>
    <x v="1"/>
    <x v="29"/>
    <x v="5"/>
    <x v="0"/>
    <n v="9000"/>
  </r>
  <r>
    <s v="16415_2018"/>
    <x v="0"/>
    <x v="0"/>
    <d v="2018-01-10T00:00:00"/>
    <x v="18"/>
    <x v="335"/>
    <x v="2"/>
    <x v="20"/>
    <x v="4"/>
    <x v="1"/>
    <x v="5"/>
    <x v="5"/>
    <x v="0"/>
    <n v="26000"/>
  </r>
  <r>
    <s v="16415_2018"/>
    <x v="0"/>
    <x v="0"/>
    <d v="2018-01-10T00:00:00"/>
    <x v="18"/>
    <x v="336"/>
    <x v="2"/>
    <x v="16"/>
    <x v="4"/>
    <x v="1"/>
    <x v="5"/>
    <x v="5"/>
    <x v="0"/>
    <n v="227000"/>
  </r>
  <r>
    <s v="16415_2018"/>
    <x v="0"/>
    <x v="0"/>
    <d v="2018-01-10T00:00:00"/>
    <x v="18"/>
    <x v="337"/>
    <x v="2"/>
    <x v="6"/>
    <x v="4"/>
    <x v="1"/>
    <x v="29"/>
    <x v="5"/>
    <x v="0"/>
    <n v="7000"/>
  </r>
  <r>
    <s v="16415_2018"/>
    <x v="0"/>
    <x v="0"/>
    <d v="2018-01-10T00:00:00"/>
    <x v="18"/>
    <x v="338"/>
    <x v="2"/>
    <x v="21"/>
    <x v="4"/>
    <x v="1"/>
    <x v="7"/>
    <x v="2"/>
    <x v="0"/>
    <n v="5000"/>
  </r>
  <r>
    <s v="16421_2018"/>
    <x v="1"/>
    <x v="0"/>
    <d v="2018-01-11T00:00:00"/>
    <x v="19"/>
    <x v="4"/>
    <x v="0"/>
    <x v="4"/>
    <x v="4"/>
    <x v="1"/>
    <x v="1"/>
    <x v="1"/>
    <x v="0"/>
    <n v="2400"/>
  </r>
  <r>
    <s v="16422_2018"/>
    <x v="1"/>
    <x v="0"/>
    <d v="2018-01-11T00:00:00"/>
    <x v="20"/>
    <x v="4"/>
    <x v="0"/>
    <x v="4"/>
    <x v="4"/>
    <x v="1"/>
    <x v="1"/>
    <x v="1"/>
    <x v="0"/>
    <n v="2000"/>
  </r>
  <r>
    <s v="16422_2018"/>
    <x v="1"/>
    <x v="0"/>
    <d v="2018-01-11T00:00:00"/>
    <x v="20"/>
    <x v="4"/>
    <x v="0"/>
    <x v="4"/>
    <x v="4"/>
    <x v="1"/>
    <x v="1"/>
    <x v="1"/>
    <x v="0"/>
    <n v="100"/>
  </r>
  <r>
    <s v="16423_2018"/>
    <x v="0"/>
    <x v="0"/>
    <d v="2018-01-11T00:00:00"/>
    <x v="0"/>
    <x v="339"/>
    <x v="0"/>
    <x v="72"/>
    <x v="4"/>
    <x v="1"/>
    <x v="1"/>
    <x v="1"/>
    <x v="0"/>
    <n v="84000"/>
  </r>
  <r>
    <s v="16423_2018"/>
    <x v="0"/>
    <x v="0"/>
    <d v="2018-01-11T00:00:00"/>
    <x v="0"/>
    <x v="340"/>
    <x v="0"/>
    <x v="9"/>
    <x v="4"/>
    <x v="1"/>
    <x v="1"/>
    <x v="1"/>
    <x v="0"/>
    <n v="41000"/>
  </r>
  <r>
    <s v="16424_2018"/>
    <x v="1"/>
    <x v="0"/>
    <d v="2018-01-10T00:00:00"/>
    <x v="21"/>
    <x v="4"/>
    <x v="3"/>
    <x v="4"/>
    <x v="4"/>
    <x v="1"/>
    <x v="1"/>
    <x v="1"/>
    <x v="0"/>
    <n v="1"/>
  </r>
  <r>
    <s v="16425_2018"/>
    <x v="1"/>
    <x v="0"/>
    <d v="2018-01-10T00:00:00"/>
    <x v="21"/>
    <x v="4"/>
    <x v="3"/>
    <x v="4"/>
    <x v="4"/>
    <x v="1"/>
    <x v="1"/>
    <x v="1"/>
    <x v="0"/>
    <n v="1"/>
  </r>
  <r>
    <s v="16426_2018"/>
    <x v="1"/>
    <x v="0"/>
    <d v="2018-01-10T00:00:00"/>
    <x v="21"/>
    <x v="4"/>
    <x v="3"/>
    <x v="4"/>
    <x v="4"/>
    <x v="1"/>
    <x v="1"/>
    <x v="1"/>
    <x v="0"/>
    <n v="1"/>
  </r>
  <r>
    <s v="16427_2018"/>
    <x v="1"/>
    <x v="0"/>
    <d v="2018-01-10T00:00:00"/>
    <x v="21"/>
    <x v="4"/>
    <x v="3"/>
    <x v="4"/>
    <x v="4"/>
    <x v="1"/>
    <x v="1"/>
    <x v="1"/>
    <x v="0"/>
    <n v="1"/>
  </r>
  <r>
    <s v="16428_2018"/>
    <x v="0"/>
    <x v="0"/>
    <d v="2018-01-10T00:00:00"/>
    <x v="5"/>
    <x v="341"/>
    <x v="3"/>
    <x v="28"/>
    <x v="4"/>
    <x v="1"/>
    <x v="12"/>
    <x v="6"/>
    <x v="0"/>
    <n v="20000"/>
  </r>
  <r>
    <s v="16428_2018"/>
    <x v="0"/>
    <x v="0"/>
    <d v="2018-01-10T00:00:00"/>
    <x v="5"/>
    <x v="342"/>
    <x v="3"/>
    <x v="24"/>
    <x v="4"/>
    <x v="1"/>
    <x v="12"/>
    <x v="6"/>
    <x v="0"/>
    <n v="30000"/>
  </r>
  <r>
    <s v="16428_2018"/>
    <x v="0"/>
    <x v="0"/>
    <d v="2018-01-10T00:00:00"/>
    <x v="5"/>
    <x v="61"/>
    <x v="3"/>
    <x v="24"/>
    <x v="4"/>
    <x v="1"/>
    <x v="12"/>
    <x v="6"/>
    <x v="0"/>
    <n v="20000"/>
  </r>
  <r>
    <s v="16430_2018"/>
    <x v="1"/>
    <x v="0"/>
    <d v="2018-01-10T00:00:00"/>
    <x v="21"/>
    <x v="4"/>
    <x v="3"/>
    <x v="4"/>
    <x v="4"/>
    <x v="1"/>
    <x v="1"/>
    <x v="1"/>
    <x v="0"/>
    <n v="1"/>
  </r>
  <r>
    <s v="16431_2018"/>
    <x v="1"/>
    <x v="0"/>
    <d v="2018-01-10T00:00:00"/>
    <x v="21"/>
    <x v="4"/>
    <x v="3"/>
    <x v="4"/>
    <x v="4"/>
    <x v="1"/>
    <x v="1"/>
    <x v="1"/>
    <x v="0"/>
    <n v="1"/>
  </r>
  <r>
    <s v="16434_2018"/>
    <x v="1"/>
    <x v="0"/>
    <d v="2018-01-10T00:00:00"/>
    <x v="19"/>
    <x v="4"/>
    <x v="4"/>
    <x v="4"/>
    <x v="4"/>
    <x v="1"/>
    <x v="1"/>
    <x v="1"/>
    <x v="0"/>
    <n v="800"/>
  </r>
  <r>
    <s v="16434_2018"/>
    <x v="1"/>
    <x v="0"/>
    <d v="2018-01-10T00:00:00"/>
    <x v="19"/>
    <x v="4"/>
    <x v="4"/>
    <x v="4"/>
    <x v="4"/>
    <x v="1"/>
    <x v="1"/>
    <x v="1"/>
    <x v="0"/>
    <n v="300"/>
  </r>
  <r>
    <s v="16434_2018"/>
    <x v="1"/>
    <x v="0"/>
    <d v="2018-01-10T00:00:00"/>
    <x v="19"/>
    <x v="4"/>
    <x v="4"/>
    <x v="4"/>
    <x v="4"/>
    <x v="1"/>
    <x v="1"/>
    <x v="1"/>
    <x v="0"/>
    <n v="500"/>
  </r>
  <r>
    <s v="16434_2018"/>
    <x v="1"/>
    <x v="0"/>
    <d v="2018-01-10T00:00:00"/>
    <x v="19"/>
    <x v="4"/>
    <x v="4"/>
    <x v="4"/>
    <x v="4"/>
    <x v="1"/>
    <x v="1"/>
    <x v="1"/>
    <x v="0"/>
    <n v="1000"/>
  </r>
  <r>
    <s v="16434_2018"/>
    <x v="1"/>
    <x v="0"/>
    <d v="2018-01-10T00:00:00"/>
    <x v="19"/>
    <x v="4"/>
    <x v="4"/>
    <x v="4"/>
    <x v="4"/>
    <x v="1"/>
    <x v="1"/>
    <x v="1"/>
    <x v="0"/>
    <n v="800"/>
  </r>
  <r>
    <s v="16434_2018"/>
    <x v="1"/>
    <x v="0"/>
    <d v="2018-01-10T00:00:00"/>
    <x v="19"/>
    <x v="4"/>
    <x v="4"/>
    <x v="4"/>
    <x v="4"/>
    <x v="1"/>
    <x v="1"/>
    <x v="1"/>
    <x v="0"/>
    <n v="200"/>
  </r>
  <r>
    <s v="16434_2018"/>
    <x v="1"/>
    <x v="0"/>
    <d v="2018-01-10T00:00:00"/>
    <x v="19"/>
    <x v="4"/>
    <x v="4"/>
    <x v="4"/>
    <x v="4"/>
    <x v="1"/>
    <x v="1"/>
    <x v="1"/>
    <x v="0"/>
    <n v="500"/>
  </r>
  <r>
    <s v="16438_2018"/>
    <x v="0"/>
    <x v="0"/>
    <d v="2018-01-12T00:00:00"/>
    <x v="8"/>
    <x v="343"/>
    <x v="1"/>
    <x v="22"/>
    <x v="72"/>
    <x v="0"/>
    <x v="11"/>
    <x v="12"/>
    <x v="1"/>
    <n v="6000"/>
  </r>
  <r>
    <s v="16438_2018"/>
    <x v="0"/>
    <x v="0"/>
    <d v="2018-01-12T00:00:00"/>
    <x v="8"/>
    <x v="344"/>
    <x v="1"/>
    <x v="22"/>
    <x v="77"/>
    <x v="7"/>
    <x v="11"/>
    <x v="12"/>
    <x v="1"/>
    <n v="6000"/>
  </r>
  <r>
    <s v="16438_2018"/>
    <x v="0"/>
    <x v="0"/>
    <d v="2018-01-12T00:00:00"/>
    <x v="8"/>
    <x v="4"/>
    <x v="1"/>
    <x v="4"/>
    <x v="4"/>
    <x v="1"/>
    <x v="1"/>
    <x v="1"/>
    <x v="0"/>
    <n v="163000"/>
  </r>
  <r>
    <s v="16439_2018"/>
    <x v="0"/>
    <x v="0"/>
    <d v="2018-01-10T00:00:00"/>
    <x v="22"/>
    <x v="345"/>
    <x v="1"/>
    <x v="29"/>
    <x v="4"/>
    <x v="4"/>
    <x v="0"/>
    <x v="4"/>
    <x v="0"/>
    <n v="4700"/>
  </r>
  <r>
    <s v="16439_2018"/>
    <x v="0"/>
    <x v="0"/>
    <d v="2018-01-10T00:00:00"/>
    <x v="22"/>
    <x v="346"/>
    <x v="1"/>
    <x v="29"/>
    <x v="4"/>
    <x v="5"/>
    <x v="0"/>
    <x v="4"/>
    <x v="0"/>
    <n v="1300"/>
  </r>
  <r>
    <s v="16439_2018"/>
    <x v="0"/>
    <x v="0"/>
    <d v="2018-01-10T00:00:00"/>
    <x v="22"/>
    <x v="346"/>
    <x v="1"/>
    <x v="29"/>
    <x v="4"/>
    <x v="5"/>
    <x v="0"/>
    <x v="4"/>
    <x v="0"/>
    <n v="2300"/>
  </r>
  <r>
    <s v="16439_2018"/>
    <x v="0"/>
    <x v="0"/>
    <d v="2018-01-10T00:00:00"/>
    <x v="22"/>
    <x v="347"/>
    <x v="1"/>
    <x v="0"/>
    <x v="4"/>
    <x v="4"/>
    <x v="0"/>
    <x v="4"/>
    <x v="0"/>
    <n v="3600"/>
  </r>
  <r>
    <s v="16439_2018"/>
    <x v="0"/>
    <x v="0"/>
    <d v="2018-01-10T00:00:00"/>
    <x v="22"/>
    <x v="348"/>
    <x v="1"/>
    <x v="0"/>
    <x v="4"/>
    <x v="5"/>
    <x v="0"/>
    <x v="4"/>
    <x v="0"/>
    <n v="1908"/>
  </r>
  <r>
    <s v="16439_2018"/>
    <x v="0"/>
    <x v="0"/>
    <d v="2018-01-10T00:00:00"/>
    <x v="22"/>
    <x v="348"/>
    <x v="1"/>
    <x v="0"/>
    <x v="4"/>
    <x v="5"/>
    <x v="0"/>
    <x v="4"/>
    <x v="0"/>
    <n v="1692"/>
  </r>
  <r>
    <s v="16439_2018"/>
    <x v="0"/>
    <x v="0"/>
    <d v="2018-01-10T00:00:00"/>
    <x v="22"/>
    <x v="349"/>
    <x v="1"/>
    <x v="21"/>
    <x v="4"/>
    <x v="5"/>
    <x v="0"/>
    <x v="4"/>
    <x v="0"/>
    <n v="4504"/>
  </r>
  <r>
    <s v="16439_2018"/>
    <x v="0"/>
    <x v="0"/>
    <d v="2018-01-10T00:00:00"/>
    <x v="22"/>
    <x v="349"/>
    <x v="1"/>
    <x v="21"/>
    <x v="4"/>
    <x v="5"/>
    <x v="0"/>
    <x v="4"/>
    <x v="0"/>
    <n v="3296"/>
  </r>
  <r>
    <s v="16439_2018"/>
    <x v="0"/>
    <x v="0"/>
    <d v="2018-01-10T00:00:00"/>
    <x v="22"/>
    <x v="350"/>
    <x v="1"/>
    <x v="73"/>
    <x v="4"/>
    <x v="5"/>
    <x v="0"/>
    <x v="4"/>
    <x v="0"/>
    <n v="3700"/>
  </r>
  <r>
    <s v="16440_2018"/>
    <x v="0"/>
    <x v="0"/>
    <d v="2018-01-10T00:00:00"/>
    <x v="7"/>
    <x v="351"/>
    <x v="1"/>
    <x v="22"/>
    <x v="51"/>
    <x v="5"/>
    <x v="7"/>
    <x v="2"/>
    <x v="0"/>
    <n v="5000"/>
  </r>
  <r>
    <s v="16440_2018"/>
    <x v="0"/>
    <x v="0"/>
    <d v="2018-01-10T00:00:00"/>
    <x v="7"/>
    <x v="352"/>
    <x v="1"/>
    <x v="44"/>
    <x v="42"/>
    <x v="5"/>
    <x v="7"/>
    <x v="2"/>
    <x v="0"/>
    <n v="10000"/>
  </r>
  <r>
    <s v="16440_2018"/>
    <x v="0"/>
    <x v="0"/>
    <d v="2018-01-10T00:00:00"/>
    <x v="7"/>
    <x v="150"/>
    <x v="1"/>
    <x v="34"/>
    <x v="46"/>
    <x v="4"/>
    <x v="0"/>
    <x v="14"/>
    <x v="0"/>
    <n v="10000"/>
  </r>
  <r>
    <s v="16440_2018"/>
    <x v="0"/>
    <x v="0"/>
    <d v="2018-01-10T00:00:00"/>
    <x v="7"/>
    <x v="353"/>
    <x v="1"/>
    <x v="23"/>
    <x v="20"/>
    <x v="5"/>
    <x v="0"/>
    <x v="0"/>
    <x v="0"/>
    <n v="9700"/>
  </r>
  <r>
    <s v="16440_2018"/>
    <x v="0"/>
    <x v="0"/>
    <d v="2018-01-10T00:00:00"/>
    <x v="7"/>
    <x v="157"/>
    <x v="1"/>
    <x v="45"/>
    <x v="48"/>
    <x v="5"/>
    <x v="0"/>
    <x v="0"/>
    <x v="0"/>
    <n v="4000"/>
  </r>
  <r>
    <s v="16440_2018"/>
    <x v="0"/>
    <x v="0"/>
    <d v="2018-01-10T00:00:00"/>
    <x v="7"/>
    <x v="158"/>
    <x v="1"/>
    <x v="16"/>
    <x v="49"/>
    <x v="4"/>
    <x v="0"/>
    <x v="0"/>
    <x v="0"/>
    <n v="25000"/>
  </r>
  <r>
    <s v="16440_2018"/>
    <x v="0"/>
    <x v="0"/>
    <d v="2018-01-10T00:00:00"/>
    <x v="7"/>
    <x v="354"/>
    <x v="1"/>
    <x v="45"/>
    <x v="78"/>
    <x v="4"/>
    <x v="0"/>
    <x v="0"/>
    <x v="0"/>
    <n v="28000"/>
  </r>
  <r>
    <s v="16440_2018"/>
    <x v="0"/>
    <x v="0"/>
    <d v="2018-01-10T00:00:00"/>
    <x v="7"/>
    <x v="355"/>
    <x v="1"/>
    <x v="35"/>
    <x v="45"/>
    <x v="4"/>
    <x v="0"/>
    <x v="12"/>
    <x v="0"/>
    <n v="29700"/>
  </r>
  <r>
    <s v="16440_2018"/>
    <x v="0"/>
    <x v="0"/>
    <d v="2018-01-10T00:00:00"/>
    <x v="7"/>
    <x v="356"/>
    <x v="1"/>
    <x v="34"/>
    <x v="46"/>
    <x v="4"/>
    <x v="11"/>
    <x v="14"/>
    <x v="0"/>
    <n v="19000"/>
  </r>
  <r>
    <s v="16440_2018"/>
    <x v="0"/>
    <x v="0"/>
    <d v="2018-01-10T00:00:00"/>
    <x v="7"/>
    <x v="357"/>
    <x v="1"/>
    <x v="34"/>
    <x v="77"/>
    <x v="0"/>
    <x v="0"/>
    <x v="14"/>
    <x v="0"/>
    <n v="5000"/>
  </r>
  <r>
    <s v="16440_2018"/>
    <x v="0"/>
    <x v="0"/>
    <d v="2018-01-10T00:00:00"/>
    <x v="7"/>
    <x v="358"/>
    <x v="1"/>
    <x v="16"/>
    <x v="49"/>
    <x v="5"/>
    <x v="0"/>
    <x v="0"/>
    <x v="0"/>
    <n v="10000"/>
  </r>
  <r>
    <s v="16441_2018"/>
    <x v="0"/>
    <x v="0"/>
    <d v="2018-01-10T00:00:00"/>
    <x v="18"/>
    <x v="359"/>
    <x v="1"/>
    <x v="35"/>
    <x v="63"/>
    <x v="4"/>
    <x v="0"/>
    <x v="0"/>
    <x v="0"/>
    <n v="500"/>
  </r>
  <r>
    <s v="16441_2018"/>
    <x v="0"/>
    <x v="0"/>
    <d v="2018-01-10T00:00:00"/>
    <x v="18"/>
    <x v="360"/>
    <x v="1"/>
    <x v="16"/>
    <x v="79"/>
    <x v="0"/>
    <x v="0"/>
    <x v="0"/>
    <x v="0"/>
    <n v="3000"/>
  </r>
  <r>
    <s v="16441_2018"/>
    <x v="0"/>
    <x v="0"/>
    <d v="2018-01-10T00:00:00"/>
    <x v="18"/>
    <x v="361"/>
    <x v="1"/>
    <x v="44"/>
    <x v="4"/>
    <x v="0"/>
    <x v="0"/>
    <x v="12"/>
    <x v="0"/>
    <n v="1000"/>
  </r>
  <r>
    <s v="16441_2018"/>
    <x v="0"/>
    <x v="0"/>
    <d v="2018-01-10T00:00:00"/>
    <x v="18"/>
    <x v="362"/>
    <x v="1"/>
    <x v="44"/>
    <x v="4"/>
    <x v="0"/>
    <x v="0"/>
    <x v="12"/>
    <x v="0"/>
    <n v="1000"/>
  </r>
  <r>
    <s v="16441_2018"/>
    <x v="0"/>
    <x v="0"/>
    <d v="2018-01-10T00:00:00"/>
    <x v="18"/>
    <x v="363"/>
    <x v="1"/>
    <x v="44"/>
    <x v="4"/>
    <x v="4"/>
    <x v="0"/>
    <x v="12"/>
    <x v="0"/>
    <n v="1000"/>
  </r>
  <r>
    <s v="16441_2018"/>
    <x v="0"/>
    <x v="0"/>
    <d v="2018-01-10T00:00:00"/>
    <x v="18"/>
    <x v="364"/>
    <x v="1"/>
    <x v="57"/>
    <x v="47"/>
    <x v="0"/>
    <x v="11"/>
    <x v="12"/>
    <x v="0"/>
    <n v="1000"/>
  </r>
  <r>
    <s v="16441_2018"/>
    <x v="0"/>
    <x v="0"/>
    <d v="2018-01-10T00:00:00"/>
    <x v="18"/>
    <x v="365"/>
    <x v="1"/>
    <x v="57"/>
    <x v="47"/>
    <x v="0"/>
    <x v="0"/>
    <x v="12"/>
    <x v="0"/>
    <n v="1000"/>
  </r>
  <r>
    <s v="16441_2018"/>
    <x v="0"/>
    <x v="0"/>
    <d v="2018-01-10T00:00:00"/>
    <x v="18"/>
    <x v="366"/>
    <x v="1"/>
    <x v="57"/>
    <x v="63"/>
    <x v="4"/>
    <x v="11"/>
    <x v="12"/>
    <x v="0"/>
    <n v="2000"/>
  </r>
  <r>
    <s v="16441_2018"/>
    <x v="0"/>
    <x v="0"/>
    <d v="2018-01-10T00:00:00"/>
    <x v="18"/>
    <x v="367"/>
    <x v="1"/>
    <x v="57"/>
    <x v="63"/>
    <x v="4"/>
    <x v="0"/>
    <x v="12"/>
    <x v="0"/>
    <n v="1000"/>
  </r>
  <r>
    <s v="16441_2018"/>
    <x v="0"/>
    <x v="0"/>
    <d v="2018-01-10T00:00:00"/>
    <x v="18"/>
    <x v="368"/>
    <x v="1"/>
    <x v="57"/>
    <x v="80"/>
    <x v="5"/>
    <x v="11"/>
    <x v="12"/>
    <x v="0"/>
    <n v="2000"/>
  </r>
  <r>
    <s v="16441_2018"/>
    <x v="0"/>
    <x v="0"/>
    <d v="2018-01-10T00:00:00"/>
    <x v="18"/>
    <x v="369"/>
    <x v="1"/>
    <x v="44"/>
    <x v="4"/>
    <x v="5"/>
    <x v="11"/>
    <x v="13"/>
    <x v="0"/>
    <n v="1000"/>
  </r>
  <r>
    <s v="16441_2018"/>
    <x v="0"/>
    <x v="0"/>
    <d v="2018-01-10T00:00:00"/>
    <x v="18"/>
    <x v="370"/>
    <x v="1"/>
    <x v="44"/>
    <x v="4"/>
    <x v="0"/>
    <x v="0"/>
    <x v="14"/>
    <x v="0"/>
    <n v="1000"/>
  </r>
  <r>
    <s v="16441_2018"/>
    <x v="0"/>
    <x v="0"/>
    <d v="2018-01-10T00:00:00"/>
    <x v="18"/>
    <x v="371"/>
    <x v="1"/>
    <x v="44"/>
    <x v="4"/>
    <x v="4"/>
    <x v="11"/>
    <x v="14"/>
    <x v="0"/>
    <n v="1000"/>
  </r>
  <r>
    <s v="16441_2018"/>
    <x v="0"/>
    <x v="0"/>
    <d v="2018-01-10T00:00:00"/>
    <x v="18"/>
    <x v="372"/>
    <x v="1"/>
    <x v="44"/>
    <x v="4"/>
    <x v="4"/>
    <x v="0"/>
    <x v="14"/>
    <x v="0"/>
    <n v="1000"/>
  </r>
  <r>
    <s v="16441_2018"/>
    <x v="0"/>
    <x v="0"/>
    <d v="2018-01-10T00:00:00"/>
    <x v="18"/>
    <x v="373"/>
    <x v="1"/>
    <x v="57"/>
    <x v="47"/>
    <x v="0"/>
    <x v="0"/>
    <x v="14"/>
    <x v="0"/>
    <n v="1000"/>
  </r>
  <r>
    <s v="16441_2018"/>
    <x v="0"/>
    <x v="0"/>
    <d v="2018-01-10T00:00:00"/>
    <x v="18"/>
    <x v="374"/>
    <x v="1"/>
    <x v="57"/>
    <x v="63"/>
    <x v="4"/>
    <x v="11"/>
    <x v="14"/>
    <x v="0"/>
    <n v="1000"/>
  </r>
  <r>
    <s v="16441_2018"/>
    <x v="0"/>
    <x v="0"/>
    <d v="2018-01-10T00:00:00"/>
    <x v="18"/>
    <x v="375"/>
    <x v="1"/>
    <x v="57"/>
    <x v="63"/>
    <x v="4"/>
    <x v="0"/>
    <x v="14"/>
    <x v="0"/>
    <n v="10000"/>
  </r>
  <r>
    <s v="16441_2018"/>
    <x v="0"/>
    <x v="0"/>
    <d v="2018-01-10T00:00:00"/>
    <x v="18"/>
    <x v="376"/>
    <x v="1"/>
    <x v="57"/>
    <x v="80"/>
    <x v="5"/>
    <x v="11"/>
    <x v="14"/>
    <x v="0"/>
    <n v="1000"/>
  </r>
  <r>
    <s v="16441_2018"/>
    <x v="0"/>
    <x v="0"/>
    <d v="2018-01-10T00:00:00"/>
    <x v="18"/>
    <x v="377"/>
    <x v="1"/>
    <x v="28"/>
    <x v="4"/>
    <x v="5"/>
    <x v="12"/>
    <x v="6"/>
    <x v="0"/>
    <n v="600"/>
  </r>
  <r>
    <s v="16441_2018"/>
    <x v="0"/>
    <x v="0"/>
    <d v="2018-01-10T00:00:00"/>
    <x v="18"/>
    <x v="378"/>
    <x v="1"/>
    <x v="41"/>
    <x v="4"/>
    <x v="5"/>
    <x v="12"/>
    <x v="6"/>
    <x v="0"/>
    <n v="1725"/>
  </r>
  <r>
    <s v="16441_2018"/>
    <x v="0"/>
    <x v="0"/>
    <d v="2018-01-10T00:00:00"/>
    <x v="18"/>
    <x v="379"/>
    <x v="1"/>
    <x v="20"/>
    <x v="4"/>
    <x v="4"/>
    <x v="26"/>
    <x v="15"/>
    <x v="0"/>
    <n v="10000"/>
  </r>
  <r>
    <s v="16441_2018"/>
    <x v="0"/>
    <x v="0"/>
    <d v="2018-01-10T00:00:00"/>
    <x v="18"/>
    <x v="380"/>
    <x v="1"/>
    <x v="35"/>
    <x v="4"/>
    <x v="0"/>
    <x v="26"/>
    <x v="15"/>
    <x v="0"/>
    <n v="3000"/>
  </r>
  <r>
    <s v="16441_2018"/>
    <x v="0"/>
    <x v="0"/>
    <d v="2018-01-10T00:00:00"/>
    <x v="18"/>
    <x v="4"/>
    <x v="1"/>
    <x v="4"/>
    <x v="4"/>
    <x v="1"/>
    <x v="1"/>
    <x v="1"/>
    <x v="0"/>
    <n v="142800"/>
  </r>
  <r>
    <s v="16442_2018"/>
    <x v="1"/>
    <x v="0"/>
    <d v="2018-01-10T00:00:00"/>
    <x v="23"/>
    <x v="4"/>
    <x v="1"/>
    <x v="4"/>
    <x v="4"/>
    <x v="1"/>
    <x v="1"/>
    <x v="1"/>
    <x v="0"/>
    <n v="5760"/>
  </r>
  <r>
    <s v="16442_2018"/>
    <x v="1"/>
    <x v="0"/>
    <d v="2018-01-10T00:00:00"/>
    <x v="23"/>
    <x v="4"/>
    <x v="1"/>
    <x v="4"/>
    <x v="4"/>
    <x v="1"/>
    <x v="1"/>
    <x v="1"/>
    <x v="0"/>
    <n v="5760"/>
  </r>
  <r>
    <s v="16444_2018"/>
    <x v="1"/>
    <x v="0"/>
    <d v="2018-01-10T00:00:00"/>
    <x v="17"/>
    <x v="4"/>
    <x v="1"/>
    <x v="4"/>
    <x v="4"/>
    <x v="1"/>
    <x v="1"/>
    <x v="1"/>
    <x v="0"/>
    <n v="3"/>
  </r>
  <r>
    <s v="16444_2018"/>
    <x v="1"/>
    <x v="0"/>
    <d v="2018-01-10T00:00:00"/>
    <x v="17"/>
    <x v="4"/>
    <x v="1"/>
    <x v="4"/>
    <x v="4"/>
    <x v="1"/>
    <x v="1"/>
    <x v="1"/>
    <x v="0"/>
    <n v="5"/>
  </r>
  <r>
    <s v="16444_2018"/>
    <x v="1"/>
    <x v="0"/>
    <d v="2018-01-10T00:00:00"/>
    <x v="17"/>
    <x v="4"/>
    <x v="1"/>
    <x v="4"/>
    <x v="4"/>
    <x v="1"/>
    <x v="1"/>
    <x v="1"/>
    <x v="0"/>
    <n v="4"/>
  </r>
  <r>
    <s v="16444_2018"/>
    <x v="1"/>
    <x v="0"/>
    <d v="2018-01-10T00:00:00"/>
    <x v="17"/>
    <x v="4"/>
    <x v="1"/>
    <x v="4"/>
    <x v="4"/>
    <x v="1"/>
    <x v="1"/>
    <x v="1"/>
    <x v="0"/>
    <n v="16"/>
  </r>
  <r>
    <s v="16444_2018"/>
    <x v="1"/>
    <x v="0"/>
    <d v="2018-01-10T00:00:00"/>
    <x v="17"/>
    <x v="4"/>
    <x v="1"/>
    <x v="4"/>
    <x v="4"/>
    <x v="1"/>
    <x v="1"/>
    <x v="1"/>
    <x v="0"/>
    <n v="3"/>
  </r>
  <r>
    <s v="16444_2018"/>
    <x v="1"/>
    <x v="0"/>
    <d v="2018-01-10T00:00:00"/>
    <x v="17"/>
    <x v="4"/>
    <x v="1"/>
    <x v="4"/>
    <x v="4"/>
    <x v="1"/>
    <x v="1"/>
    <x v="1"/>
    <x v="0"/>
    <n v="4"/>
  </r>
  <r>
    <s v="16444_2018"/>
    <x v="1"/>
    <x v="0"/>
    <d v="2018-01-10T00:00:00"/>
    <x v="17"/>
    <x v="4"/>
    <x v="1"/>
    <x v="4"/>
    <x v="4"/>
    <x v="1"/>
    <x v="1"/>
    <x v="1"/>
    <x v="0"/>
    <n v="1"/>
  </r>
  <r>
    <s v="16444_2018"/>
    <x v="1"/>
    <x v="0"/>
    <d v="2018-01-10T00:00:00"/>
    <x v="17"/>
    <x v="4"/>
    <x v="1"/>
    <x v="4"/>
    <x v="4"/>
    <x v="1"/>
    <x v="1"/>
    <x v="1"/>
    <x v="0"/>
    <n v="6"/>
  </r>
  <r>
    <s v="16444_2018"/>
    <x v="1"/>
    <x v="0"/>
    <d v="2018-01-10T00:00:00"/>
    <x v="17"/>
    <x v="4"/>
    <x v="1"/>
    <x v="4"/>
    <x v="4"/>
    <x v="1"/>
    <x v="1"/>
    <x v="1"/>
    <x v="0"/>
    <n v="30"/>
  </r>
  <r>
    <s v="16444_2018"/>
    <x v="1"/>
    <x v="0"/>
    <d v="2018-01-10T00:00:00"/>
    <x v="17"/>
    <x v="4"/>
    <x v="1"/>
    <x v="4"/>
    <x v="4"/>
    <x v="1"/>
    <x v="1"/>
    <x v="1"/>
    <x v="0"/>
    <n v="1"/>
  </r>
  <r>
    <s v="16444_2018"/>
    <x v="1"/>
    <x v="0"/>
    <d v="2018-01-10T00:00:00"/>
    <x v="17"/>
    <x v="4"/>
    <x v="1"/>
    <x v="4"/>
    <x v="4"/>
    <x v="1"/>
    <x v="1"/>
    <x v="1"/>
    <x v="0"/>
    <n v="2"/>
  </r>
  <r>
    <s v="16444_2018"/>
    <x v="1"/>
    <x v="0"/>
    <d v="2018-01-10T00:00:00"/>
    <x v="17"/>
    <x v="4"/>
    <x v="1"/>
    <x v="4"/>
    <x v="4"/>
    <x v="1"/>
    <x v="1"/>
    <x v="1"/>
    <x v="0"/>
    <n v="1126"/>
  </r>
  <r>
    <s v="16444_2018"/>
    <x v="1"/>
    <x v="0"/>
    <d v="2018-01-10T00:00:00"/>
    <x v="17"/>
    <x v="4"/>
    <x v="1"/>
    <x v="4"/>
    <x v="4"/>
    <x v="1"/>
    <x v="1"/>
    <x v="1"/>
    <x v="0"/>
    <n v="69"/>
  </r>
  <r>
    <s v="16444_2018"/>
    <x v="1"/>
    <x v="0"/>
    <d v="2018-01-10T00:00:00"/>
    <x v="17"/>
    <x v="4"/>
    <x v="1"/>
    <x v="4"/>
    <x v="4"/>
    <x v="1"/>
    <x v="1"/>
    <x v="1"/>
    <x v="0"/>
    <n v="1"/>
  </r>
  <r>
    <s v="16444_2018"/>
    <x v="1"/>
    <x v="0"/>
    <d v="2018-01-10T00:00:00"/>
    <x v="17"/>
    <x v="4"/>
    <x v="1"/>
    <x v="4"/>
    <x v="4"/>
    <x v="1"/>
    <x v="1"/>
    <x v="1"/>
    <x v="0"/>
    <n v="4"/>
  </r>
  <r>
    <s v="16444_2018"/>
    <x v="1"/>
    <x v="0"/>
    <d v="2018-01-10T00:00:00"/>
    <x v="17"/>
    <x v="4"/>
    <x v="1"/>
    <x v="4"/>
    <x v="4"/>
    <x v="1"/>
    <x v="1"/>
    <x v="1"/>
    <x v="0"/>
    <n v="4"/>
  </r>
  <r>
    <s v="16444_2018"/>
    <x v="1"/>
    <x v="0"/>
    <d v="2018-01-10T00:00:00"/>
    <x v="17"/>
    <x v="4"/>
    <x v="1"/>
    <x v="4"/>
    <x v="4"/>
    <x v="1"/>
    <x v="1"/>
    <x v="1"/>
    <x v="0"/>
    <n v="2"/>
  </r>
  <r>
    <s v="16444_2018"/>
    <x v="1"/>
    <x v="0"/>
    <d v="2018-01-10T00:00:00"/>
    <x v="17"/>
    <x v="4"/>
    <x v="1"/>
    <x v="4"/>
    <x v="4"/>
    <x v="1"/>
    <x v="1"/>
    <x v="1"/>
    <x v="0"/>
    <n v="3"/>
  </r>
  <r>
    <s v="16444_2018"/>
    <x v="1"/>
    <x v="0"/>
    <d v="2018-01-10T00:00:00"/>
    <x v="17"/>
    <x v="4"/>
    <x v="1"/>
    <x v="4"/>
    <x v="4"/>
    <x v="1"/>
    <x v="1"/>
    <x v="1"/>
    <x v="0"/>
    <n v="50"/>
  </r>
  <r>
    <s v="16444_2018"/>
    <x v="1"/>
    <x v="0"/>
    <d v="2018-01-10T00:00:00"/>
    <x v="17"/>
    <x v="4"/>
    <x v="1"/>
    <x v="4"/>
    <x v="4"/>
    <x v="1"/>
    <x v="1"/>
    <x v="1"/>
    <x v="0"/>
    <n v="66"/>
  </r>
  <r>
    <s v="16444_2018"/>
    <x v="1"/>
    <x v="0"/>
    <d v="2018-01-10T00:00:00"/>
    <x v="17"/>
    <x v="4"/>
    <x v="1"/>
    <x v="4"/>
    <x v="4"/>
    <x v="1"/>
    <x v="1"/>
    <x v="1"/>
    <x v="0"/>
    <n v="3"/>
  </r>
  <r>
    <s v="16444_2018"/>
    <x v="1"/>
    <x v="0"/>
    <d v="2018-01-10T00:00:00"/>
    <x v="17"/>
    <x v="4"/>
    <x v="1"/>
    <x v="4"/>
    <x v="4"/>
    <x v="1"/>
    <x v="1"/>
    <x v="1"/>
    <x v="0"/>
    <n v="2"/>
  </r>
  <r>
    <s v="16444_2018"/>
    <x v="1"/>
    <x v="0"/>
    <d v="2018-01-10T00:00:00"/>
    <x v="17"/>
    <x v="4"/>
    <x v="1"/>
    <x v="4"/>
    <x v="4"/>
    <x v="1"/>
    <x v="1"/>
    <x v="1"/>
    <x v="0"/>
    <n v="18"/>
  </r>
  <r>
    <s v="16444_2018"/>
    <x v="1"/>
    <x v="0"/>
    <d v="2018-01-10T00:00:00"/>
    <x v="17"/>
    <x v="4"/>
    <x v="1"/>
    <x v="4"/>
    <x v="4"/>
    <x v="1"/>
    <x v="1"/>
    <x v="1"/>
    <x v="0"/>
    <n v="2"/>
  </r>
  <r>
    <s v="16444_2018"/>
    <x v="1"/>
    <x v="0"/>
    <d v="2018-01-10T00:00:00"/>
    <x v="17"/>
    <x v="4"/>
    <x v="1"/>
    <x v="4"/>
    <x v="4"/>
    <x v="1"/>
    <x v="1"/>
    <x v="1"/>
    <x v="0"/>
    <n v="4"/>
  </r>
  <r>
    <s v="16446_2018"/>
    <x v="1"/>
    <x v="0"/>
    <d v="2018-01-12T00:00:00"/>
    <x v="24"/>
    <x v="4"/>
    <x v="1"/>
    <x v="4"/>
    <x v="4"/>
    <x v="1"/>
    <x v="1"/>
    <x v="1"/>
    <x v="0"/>
    <n v="9500"/>
  </r>
  <r>
    <s v="16446_2018"/>
    <x v="1"/>
    <x v="0"/>
    <d v="2018-01-12T00:00:00"/>
    <x v="24"/>
    <x v="4"/>
    <x v="1"/>
    <x v="4"/>
    <x v="4"/>
    <x v="1"/>
    <x v="1"/>
    <x v="1"/>
    <x v="0"/>
    <n v="11000"/>
  </r>
  <r>
    <s v="16446_2018"/>
    <x v="1"/>
    <x v="0"/>
    <d v="2018-01-12T00:00:00"/>
    <x v="24"/>
    <x v="4"/>
    <x v="1"/>
    <x v="4"/>
    <x v="4"/>
    <x v="1"/>
    <x v="1"/>
    <x v="1"/>
    <x v="0"/>
    <n v="9000"/>
  </r>
  <r>
    <s v="16446_2018"/>
    <x v="1"/>
    <x v="0"/>
    <d v="2018-01-12T00:00:00"/>
    <x v="24"/>
    <x v="4"/>
    <x v="1"/>
    <x v="4"/>
    <x v="4"/>
    <x v="1"/>
    <x v="1"/>
    <x v="1"/>
    <x v="0"/>
    <n v="5000"/>
  </r>
  <r>
    <s v="16446_2018"/>
    <x v="1"/>
    <x v="0"/>
    <d v="2018-01-12T00:00:00"/>
    <x v="24"/>
    <x v="4"/>
    <x v="1"/>
    <x v="4"/>
    <x v="4"/>
    <x v="1"/>
    <x v="1"/>
    <x v="1"/>
    <x v="0"/>
    <n v="9000"/>
  </r>
  <r>
    <s v="16446_2018"/>
    <x v="1"/>
    <x v="0"/>
    <d v="2018-01-12T00:00:00"/>
    <x v="24"/>
    <x v="4"/>
    <x v="1"/>
    <x v="4"/>
    <x v="4"/>
    <x v="1"/>
    <x v="1"/>
    <x v="1"/>
    <x v="0"/>
    <n v="6500"/>
  </r>
  <r>
    <s v="16446_2018"/>
    <x v="1"/>
    <x v="0"/>
    <d v="2018-01-12T00:00:00"/>
    <x v="24"/>
    <x v="4"/>
    <x v="1"/>
    <x v="4"/>
    <x v="4"/>
    <x v="1"/>
    <x v="1"/>
    <x v="1"/>
    <x v="0"/>
    <n v="8000"/>
  </r>
  <r>
    <s v="16446_2018"/>
    <x v="1"/>
    <x v="0"/>
    <d v="2018-01-12T00:00:00"/>
    <x v="24"/>
    <x v="4"/>
    <x v="1"/>
    <x v="4"/>
    <x v="4"/>
    <x v="1"/>
    <x v="1"/>
    <x v="1"/>
    <x v="0"/>
    <n v="10000"/>
  </r>
  <r>
    <s v="16446_2018"/>
    <x v="1"/>
    <x v="0"/>
    <d v="2018-01-12T00:00:00"/>
    <x v="24"/>
    <x v="4"/>
    <x v="1"/>
    <x v="4"/>
    <x v="4"/>
    <x v="1"/>
    <x v="1"/>
    <x v="1"/>
    <x v="0"/>
    <n v="12000"/>
  </r>
  <r>
    <s v="16446_2018"/>
    <x v="1"/>
    <x v="0"/>
    <d v="2018-01-12T00:00:00"/>
    <x v="24"/>
    <x v="4"/>
    <x v="1"/>
    <x v="4"/>
    <x v="4"/>
    <x v="1"/>
    <x v="1"/>
    <x v="1"/>
    <x v="0"/>
    <n v="6000"/>
  </r>
  <r>
    <s v="16446_2018"/>
    <x v="1"/>
    <x v="0"/>
    <d v="2018-01-12T00:00:00"/>
    <x v="24"/>
    <x v="4"/>
    <x v="1"/>
    <x v="4"/>
    <x v="4"/>
    <x v="1"/>
    <x v="1"/>
    <x v="1"/>
    <x v="0"/>
    <n v="12000"/>
  </r>
  <r>
    <s v="16447_2018"/>
    <x v="1"/>
    <x v="0"/>
    <d v="2018-01-15T00:00:00"/>
    <x v="19"/>
    <x v="4"/>
    <x v="1"/>
    <x v="4"/>
    <x v="4"/>
    <x v="1"/>
    <x v="1"/>
    <x v="1"/>
    <x v="0"/>
    <n v="6990"/>
  </r>
  <r>
    <s v="16447_2018"/>
    <x v="1"/>
    <x v="0"/>
    <d v="2018-01-15T00:00:00"/>
    <x v="19"/>
    <x v="4"/>
    <x v="1"/>
    <x v="4"/>
    <x v="4"/>
    <x v="1"/>
    <x v="1"/>
    <x v="1"/>
    <x v="0"/>
    <n v="12998"/>
  </r>
  <r>
    <s v="16448_2018"/>
    <x v="0"/>
    <x v="0"/>
    <d v="2018-01-13T00:00:00"/>
    <x v="10"/>
    <x v="381"/>
    <x v="1"/>
    <x v="17"/>
    <x v="81"/>
    <x v="3"/>
    <x v="0"/>
    <x v="0"/>
    <x v="0"/>
    <n v="5000"/>
  </r>
  <r>
    <s v="16448_2018"/>
    <x v="0"/>
    <x v="0"/>
    <d v="2018-01-13T00:00:00"/>
    <x v="10"/>
    <x v="382"/>
    <x v="1"/>
    <x v="17"/>
    <x v="81"/>
    <x v="11"/>
    <x v="0"/>
    <x v="0"/>
    <x v="0"/>
    <n v="7000"/>
  </r>
  <r>
    <s v="16448_2018"/>
    <x v="0"/>
    <x v="0"/>
    <d v="2018-01-13T00:00:00"/>
    <x v="10"/>
    <x v="383"/>
    <x v="1"/>
    <x v="20"/>
    <x v="82"/>
    <x v="3"/>
    <x v="26"/>
    <x v="15"/>
    <x v="0"/>
    <n v="15000"/>
  </r>
  <r>
    <s v="16448_2018"/>
    <x v="0"/>
    <x v="0"/>
    <d v="2018-01-13T00:00:00"/>
    <x v="10"/>
    <x v="384"/>
    <x v="1"/>
    <x v="20"/>
    <x v="82"/>
    <x v="11"/>
    <x v="26"/>
    <x v="15"/>
    <x v="0"/>
    <n v="5000"/>
  </r>
  <r>
    <s v="16448_2018"/>
    <x v="0"/>
    <x v="0"/>
    <d v="2018-01-13T00:00:00"/>
    <x v="10"/>
    <x v="385"/>
    <x v="1"/>
    <x v="25"/>
    <x v="4"/>
    <x v="3"/>
    <x v="26"/>
    <x v="15"/>
    <x v="0"/>
    <n v="5000"/>
  </r>
  <r>
    <s v="16448_2018"/>
    <x v="0"/>
    <x v="0"/>
    <d v="2018-01-13T00:00:00"/>
    <x v="10"/>
    <x v="386"/>
    <x v="1"/>
    <x v="25"/>
    <x v="4"/>
    <x v="4"/>
    <x v="26"/>
    <x v="15"/>
    <x v="0"/>
    <n v="7000"/>
  </r>
  <r>
    <s v="16448_2018"/>
    <x v="0"/>
    <x v="0"/>
    <d v="2018-01-13T00:00:00"/>
    <x v="10"/>
    <x v="387"/>
    <x v="1"/>
    <x v="25"/>
    <x v="4"/>
    <x v="11"/>
    <x v="26"/>
    <x v="15"/>
    <x v="0"/>
    <n v="3000"/>
  </r>
  <r>
    <s v="16448_2018"/>
    <x v="0"/>
    <x v="0"/>
    <d v="2018-01-13T00:00:00"/>
    <x v="10"/>
    <x v="388"/>
    <x v="1"/>
    <x v="57"/>
    <x v="73"/>
    <x v="3"/>
    <x v="11"/>
    <x v="12"/>
    <x v="0"/>
    <n v="18000"/>
  </r>
  <r>
    <s v="16448_2018"/>
    <x v="0"/>
    <x v="0"/>
    <d v="2018-01-13T00:00:00"/>
    <x v="10"/>
    <x v="389"/>
    <x v="1"/>
    <x v="57"/>
    <x v="73"/>
    <x v="11"/>
    <x v="11"/>
    <x v="12"/>
    <x v="0"/>
    <n v="20000"/>
  </r>
  <r>
    <s v="16448_2018"/>
    <x v="0"/>
    <x v="0"/>
    <d v="2018-01-13T00:00:00"/>
    <x v="10"/>
    <x v="390"/>
    <x v="1"/>
    <x v="57"/>
    <x v="73"/>
    <x v="3"/>
    <x v="0"/>
    <x v="12"/>
    <x v="0"/>
    <n v="5000"/>
  </r>
  <r>
    <s v="16448_2018"/>
    <x v="0"/>
    <x v="0"/>
    <d v="2018-01-13T00:00:00"/>
    <x v="10"/>
    <x v="391"/>
    <x v="1"/>
    <x v="57"/>
    <x v="73"/>
    <x v="11"/>
    <x v="0"/>
    <x v="12"/>
    <x v="0"/>
    <n v="10000"/>
  </r>
  <r>
    <s v="16448_2018"/>
    <x v="0"/>
    <x v="0"/>
    <d v="2018-01-13T00:00:00"/>
    <x v="10"/>
    <x v="392"/>
    <x v="1"/>
    <x v="20"/>
    <x v="4"/>
    <x v="4"/>
    <x v="0"/>
    <x v="0"/>
    <x v="1"/>
    <n v="5000"/>
  </r>
  <r>
    <s v="16448_2018"/>
    <x v="0"/>
    <x v="0"/>
    <d v="2018-01-13T00:00:00"/>
    <x v="10"/>
    <x v="393"/>
    <x v="1"/>
    <x v="22"/>
    <x v="4"/>
    <x v="4"/>
    <x v="11"/>
    <x v="12"/>
    <x v="1"/>
    <n v="6000"/>
  </r>
  <r>
    <s v="16448_2018"/>
    <x v="0"/>
    <x v="0"/>
    <d v="2018-01-13T00:00:00"/>
    <x v="10"/>
    <x v="394"/>
    <x v="1"/>
    <x v="22"/>
    <x v="4"/>
    <x v="4"/>
    <x v="0"/>
    <x v="12"/>
    <x v="1"/>
    <n v="1000"/>
  </r>
  <r>
    <s v="16448_2018"/>
    <x v="0"/>
    <x v="0"/>
    <d v="2018-01-13T00:00:00"/>
    <x v="10"/>
    <x v="395"/>
    <x v="1"/>
    <x v="59"/>
    <x v="83"/>
    <x v="3"/>
    <x v="11"/>
    <x v="19"/>
    <x v="0"/>
    <n v="4500"/>
  </r>
  <r>
    <s v="16449_2018"/>
    <x v="1"/>
    <x v="0"/>
    <d v="2018-01-15T00:00:00"/>
    <x v="19"/>
    <x v="4"/>
    <x v="1"/>
    <x v="4"/>
    <x v="4"/>
    <x v="1"/>
    <x v="1"/>
    <x v="1"/>
    <x v="0"/>
    <n v="5000"/>
  </r>
  <r>
    <s v="16450_2018"/>
    <x v="1"/>
    <x v="0"/>
    <d v="2018-01-14T00:00:00"/>
    <x v="19"/>
    <x v="4"/>
    <x v="1"/>
    <x v="4"/>
    <x v="4"/>
    <x v="1"/>
    <x v="1"/>
    <x v="1"/>
    <x v="0"/>
    <n v="250"/>
  </r>
  <r>
    <s v="16450_2018"/>
    <x v="1"/>
    <x v="0"/>
    <d v="2018-01-14T00:00:00"/>
    <x v="19"/>
    <x v="4"/>
    <x v="1"/>
    <x v="4"/>
    <x v="4"/>
    <x v="1"/>
    <x v="1"/>
    <x v="1"/>
    <x v="0"/>
    <n v="200"/>
  </r>
  <r>
    <s v="16450_2018"/>
    <x v="1"/>
    <x v="0"/>
    <d v="2018-01-14T00:00:00"/>
    <x v="19"/>
    <x v="4"/>
    <x v="1"/>
    <x v="4"/>
    <x v="4"/>
    <x v="1"/>
    <x v="1"/>
    <x v="1"/>
    <x v="0"/>
    <n v="1100"/>
  </r>
  <r>
    <s v="16452_2018"/>
    <x v="0"/>
    <x v="0"/>
    <d v="2018-01-10T00:00:00"/>
    <x v="7"/>
    <x v="396"/>
    <x v="1"/>
    <x v="23"/>
    <x v="20"/>
    <x v="4"/>
    <x v="0"/>
    <x v="0"/>
    <x v="0"/>
    <n v="7200"/>
  </r>
  <r>
    <s v="16452_2018"/>
    <x v="0"/>
    <x v="0"/>
    <d v="2018-01-10T00:00:00"/>
    <x v="7"/>
    <x v="397"/>
    <x v="1"/>
    <x v="34"/>
    <x v="84"/>
    <x v="5"/>
    <x v="11"/>
    <x v="12"/>
    <x v="0"/>
    <n v="5000"/>
  </r>
  <r>
    <s v="16452_2018"/>
    <x v="0"/>
    <x v="0"/>
    <d v="2018-01-10T00:00:00"/>
    <x v="7"/>
    <x v="398"/>
    <x v="1"/>
    <x v="35"/>
    <x v="47"/>
    <x v="5"/>
    <x v="0"/>
    <x v="12"/>
    <x v="0"/>
    <n v="8000"/>
  </r>
  <r>
    <s v="16452_2018"/>
    <x v="0"/>
    <x v="0"/>
    <d v="2018-01-10T00:00:00"/>
    <x v="7"/>
    <x v="148"/>
    <x v="1"/>
    <x v="35"/>
    <x v="45"/>
    <x v="4"/>
    <x v="11"/>
    <x v="13"/>
    <x v="0"/>
    <n v="1000"/>
  </r>
  <r>
    <s v="16452_2018"/>
    <x v="0"/>
    <x v="0"/>
    <d v="2018-01-10T00:00:00"/>
    <x v="7"/>
    <x v="149"/>
    <x v="1"/>
    <x v="35"/>
    <x v="4"/>
    <x v="5"/>
    <x v="11"/>
    <x v="13"/>
    <x v="0"/>
    <n v="1000"/>
  </r>
  <r>
    <s v="16452_2018"/>
    <x v="0"/>
    <x v="0"/>
    <d v="2018-01-10T00:00:00"/>
    <x v="7"/>
    <x v="351"/>
    <x v="1"/>
    <x v="22"/>
    <x v="51"/>
    <x v="5"/>
    <x v="7"/>
    <x v="2"/>
    <x v="0"/>
    <n v="10000"/>
  </r>
  <r>
    <s v="16452_2018"/>
    <x v="0"/>
    <x v="0"/>
    <d v="2018-01-10T00:00:00"/>
    <x v="7"/>
    <x v="352"/>
    <x v="1"/>
    <x v="44"/>
    <x v="42"/>
    <x v="5"/>
    <x v="7"/>
    <x v="2"/>
    <x v="0"/>
    <n v="10000"/>
  </r>
  <r>
    <s v="16452_2018"/>
    <x v="0"/>
    <x v="0"/>
    <d v="2018-01-10T00:00:00"/>
    <x v="7"/>
    <x v="150"/>
    <x v="1"/>
    <x v="34"/>
    <x v="46"/>
    <x v="4"/>
    <x v="0"/>
    <x v="14"/>
    <x v="0"/>
    <n v="10000"/>
  </r>
  <r>
    <s v="16452_2018"/>
    <x v="0"/>
    <x v="0"/>
    <d v="2018-01-10T00:00:00"/>
    <x v="7"/>
    <x v="151"/>
    <x v="1"/>
    <x v="35"/>
    <x v="42"/>
    <x v="0"/>
    <x v="11"/>
    <x v="14"/>
    <x v="0"/>
    <n v="5000"/>
  </r>
  <r>
    <s v="16452_2018"/>
    <x v="0"/>
    <x v="0"/>
    <d v="2018-01-10T00:00:00"/>
    <x v="7"/>
    <x v="155"/>
    <x v="1"/>
    <x v="35"/>
    <x v="45"/>
    <x v="4"/>
    <x v="0"/>
    <x v="14"/>
    <x v="0"/>
    <n v="5000"/>
  </r>
  <r>
    <s v="16452_2018"/>
    <x v="0"/>
    <x v="0"/>
    <d v="2018-01-10T00:00:00"/>
    <x v="7"/>
    <x v="354"/>
    <x v="1"/>
    <x v="45"/>
    <x v="78"/>
    <x v="4"/>
    <x v="0"/>
    <x v="0"/>
    <x v="0"/>
    <n v="30000"/>
  </r>
  <r>
    <s v="16452_2018"/>
    <x v="0"/>
    <x v="0"/>
    <d v="2018-01-10T00:00:00"/>
    <x v="7"/>
    <x v="157"/>
    <x v="1"/>
    <x v="45"/>
    <x v="48"/>
    <x v="5"/>
    <x v="0"/>
    <x v="0"/>
    <x v="0"/>
    <n v="7000"/>
  </r>
  <r>
    <s v="16452_2018"/>
    <x v="0"/>
    <x v="0"/>
    <d v="2018-01-10T00:00:00"/>
    <x v="7"/>
    <x v="399"/>
    <x v="1"/>
    <x v="35"/>
    <x v="47"/>
    <x v="5"/>
    <x v="11"/>
    <x v="12"/>
    <x v="0"/>
    <n v="2000"/>
  </r>
  <r>
    <s v="16452_2018"/>
    <x v="0"/>
    <x v="0"/>
    <d v="2018-01-10T00:00:00"/>
    <x v="7"/>
    <x v="400"/>
    <x v="1"/>
    <x v="35"/>
    <x v="42"/>
    <x v="0"/>
    <x v="11"/>
    <x v="12"/>
    <x v="0"/>
    <n v="11000"/>
  </r>
  <r>
    <s v="16452_2018"/>
    <x v="0"/>
    <x v="0"/>
    <d v="2018-01-10T00:00:00"/>
    <x v="7"/>
    <x v="401"/>
    <x v="1"/>
    <x v="35"/>
    <x v="45"/>
    <x v="4"/>
    <x v="11"/>
    <x v="12"/>
    <x v="0"/>
    <n v="10000"/>
  </r>
  <r>
    <s v="16452_2018"/>
    <x v="0"/>
    <x v="0"/>
    <d v="2018-01-10T00:00:00"/>
    <x v="7"/>
    <x v="355"/>
    <x v="1"/>
    <x v="35"/>
    <x v="45"/>
    <x v="4"/>
    <x v="0"/>
    <x v="12"/>
    <x v="0"/>
    <n v="30000"/>
  </r>
  <r>
    <s v="16452_2018"/>
    <x v="0"/>
    <x v="0"/>
    <d v="2018-01-10T00:00:00"/>
    <x v="7"/>
    <x v="356"/>
    <x v="1"/>
    <x v="34"/>
    <x v="46"/>
    <x v="4"/>
    <x v="11"/>
    <x v="14"/>
    <x v="0"/>
    <n v="20000"/>
  </r>
  <r>
    <s v="16452_2018"/>
    <x v="0"/>
    <x v="0"/>
    <d v="2018-01-10T00:00:00"/>
    <x v="7"/>
    <x v="402"/>
    <x v="1"/>
    <x v="34"/>
    <x v="84"/>
    <x v="5"/>
    <x v="0"/>
    <x v="14"/>
    <x v="0"/>
    <n v="8000"/>
  </r>
  <r>
    <s v="16452_2018"/>
    <x v="0"/>
    <x v="0"/>
    <d v="2018-01-10T00:00:00"/>
    <x v="7"/>
    <x v="357"/>
    <x v="1"/>
    <x v="34"/>
    <x v="77"/>
    <x v="0"/>
    <x v="0"/>
    <x v="14"/>
    <x v="0"/>
    <n v="10000"/>
  </r>
  <r>
    <s v="16454_2018"/>
    <x v="0"/>
    <x v="0"/>
    <d v="2018-01-11T00:00:00"/>
    <x v="25"/>
    <x v="403"/>
    <x v="1"/>
    <x v="16"/>
    <x v="18"/>
    <x v="5"/>
    <x v="0"/>
    <x v="4"/>
    <x v="0"/>
    <n v="25520"/>
  </r>
  <r>
    <s v="16454_2018"/>
    <x v="0"/>
    <x v="0"/>
    <d v="2018-01-11T00:00:00"/>
    <x v="25"/>
    <x v="404"/>
    <x v="1"/>
    <x v="16"/>
    <x v="18"/>
    <x v="4"/>
    <x v="0"/>
    <x v="4"/>
    <x v="0"/>
    <n v="26800"/>
  </r>
  <r>
    <s v="16455_2018"/>
    <x v="0"/>
    <x v="0"/>
    <d v="2018-01-11T00:00:00"/>
    <x v="8"/>
    <x v="405"/>
    <x v="1"/>
    <x v="34"/>
    <x v="45"/>
    <x v="0"/>
    <x v="0"/>
    <x v="0"/>
    <x v="1"/>
    <n v="5000"/>
  </r>
  <r>
    <s v="16455_2018"/>
    <x v="0"/>
    <x v="0"/>
    <d v="2018-01-11T00:00:00"/>
    <x v="8"/>
    <x v="406"/>
    <x v="1"/>
    <x v="34"/>
    <x v="45"/>
    <x v="7"/>
    <x v="0"/>
    <x v="0"/>
    <x v="1"/>
    <n v="5000"/>
  </r>
  <r>
    <s v="16455_2018"/>
    <x v="0"/>
    <x v="0"/>
    <d v="2018-01-11T00:00:00"/>
    <x v="8"/>
    <x v="407"/>
    <x v="1"/>
    <x v="35"/>
    <x v="85"/>
    <x v="0"/>
    <x v="0"/>
    <x v="0"/>
    <x v="1"/>
    <n v="5000"/>
  </r>
  <r>
    <s v="16455_2018"/>
    <x v="0"/>
    <x v="0"/>
    <d v="2018-01-11T00:00:00"/>
    <x v="8"/>
    <x v="408"/>
    <x v="1"/>
    <x v="35"/>
    <x v="86"/>
    <x v="7"/>
    <x v="0"/>
    <x v="0"/>
    <x v="1"/>
    <n v="2240"/>
  </r>
  <r>
    <s v="16455_2018"/>
    <x v="0"/>
    <x v="0"/>
    <d v="2018-01-11T00:00:00"/>
    <x v="8"/>
    <x v="409"/>
    <x v="1"/>
    <x v="22"/>
    <x v="42"/>
    <x v="0"/>
    <x v="11"/>
    <x v="12"/>
    <x v="1"/>
    <n v="10000"/>
  </r>
  <r>
    <s v="16455_2018"/>
    <x v="0"/>
    <x v="0"/>
    <d v="2018-01-11T00:00:00"/>
    <x v="8"/>
    <x v="410"/>
    <x v="1"/>
    <x v="22"/>
    <x v="42"/>
    <x v="7"/>
    <x v="11"/>
    <x v="12"/>
    <x v="1"/>
    <n v="10000"/>
  </r>
  <r>
    <s v="16455_2018"/>
    <x v="0"/>
    <x v="0"/>
    <d v="2018-01-11T00:00:00"/>
    <x v="8"/>
    <x v="411"/>
    <x v="1"/>
    <x v="44"/>
    <x v="87"/>
    <x v="0"/>
    <x v="11"/>
    <x v="12"/>
    <x v="1"/>
    <n v="10000"/>
  </r>
  <r>
    <s v="16455_2018"/>
    <x v="0"/>
    <x v="0"/>
    <d v="2018-01-11T00:00:00"/>
    <x v="8"/>
    <x v="412"/>
    <x v="1"/>
    <x v="44"/>
    <x v="60"/>
    <x v="7"/>
    <x v="11"/>
    <x v="12"/>
    <x v="1"/>
    <n v="10000"/>
  </r>
  <r>
    <s v="16455_2018"/>
    <x v="0"/>
    <x v="0"/>
    <d v="2018-01-11T00:00:00"/>
    <x v="8"/>
    <x v="413"/>
    <x v="1"/>
    <x v="22"/>
    <x v="72"/>
    <x v="0"/>
    <x v="11"/>
    <x v="13"/>
    <x v="1"/>
    <n v="8000"/>
  </r>
  <r>
    <s v="16455_2018"/>
    <x v="0"/>
    <x v="0"/>
    <d v="2018-01-11T00:00:00"/>
    <x v="8"/>
    <x v="414"/>
    <x v="1"/>
    <x v="22"/>
    <x v="88"/>
    <x v="7"/>
    <x v="11"/>
    <x v="13"/>
    <x v="1"/>
    <n v="8000"/>
  </r>
  <r>
    <s v="16455_2018"/>
    <x v="0"/>
    <x v="0"/>
    <d v="2018-01-11T00:00:00"/>
    <x v="8"/>
    <x v="415"/>
    <x v="1"/>
    <x v="44"/>
    <x v="87"/>
    <x v="0"/>
    <x v="11"/>
    <x v="12"/>
    <x v="1"/>
    <n v="8000"/>
  </r>
  <r>
    <s v="16455_2018"/>
    <x v="0"/>
    <x v="0"/>
    <d v="2018-01-11T00:00:00"/>
    <x v="8"/>
    <x v="416"/>
    <x v="1"/>
    <x v="44"/>
    <x v="60"/>
    <x v="7"/>
    <x v="11"/>
    <x v="13"/>
    <x v="1"/>
    <n v="8000"/>
  </r>
  <r>
    <s v="16455_2018"/>
    <x v="0"/>
    <x v="0"/>
    <d v="2018-01-11T00:00:00"/>
    <x v="8"/>
    <x v="417"/>
    <x v="1"/>
    <x v="22"/>
    <x v="42"/>
    <x v="0"/>
    <x v="11"/>
    <x v="14"/>
    <x v="1"/>
    <n v="10000"/>
  </r>
  <r>
    <s v="16455_2018"/>
    <x v="0"/>
    <x v="0"/>
    <d v="2018-01-11T00:00:00"/>
    <x v="8"/>
    <x v="4"/>
    <x v="1"/>
    <x v="4"/>
    <x v="4"/>
    <x v="1"/>
    <x v="1"/>
    <x v="1"/>
    <x v="0"/>
    <n v="62000"/>
  </r>
  <r>
    <s v="16456_2018"/>
    <x v="1"/>
    <x v="0"/>
    <d v="2018-01-11T00:00:00"/>
    <x v="20"/>
    <x v="4"/>
    <x v="1"/>
    <x v="4"/>
    <x v="4"/>
    <x v="1"/>
    <x v="1"/>
    <x v="1"/>
    <x v="0"/>
    <n v="200"/>
  </r>
  <r>
    <s v="16457_2018"/>
    <x v="0"/>
    <x v="0"/>
    <d v="2018-01-11T00:00:00"/>
    <x v="5"/>
    <x v="418"/>
    <x v="1"/>
    <x v="20"/>
    <x v="74"/>
    <x v="4"/>
    <x v="0"/>
    <x v="0"/>
    <x v="0"/>
    <n v="17550"/>
  </r>
  <r>
    <s v="16457_2018"/>
    <x v="0"/>
    <x v="0"/>
    <d v="2018-01-11T00:00:00"/>
    <x v="5"/>
    <x v="419"/>
    <x v="1"/>
    <x v="45"/>
    <x v="48"/>
    <x v="4"/>
    <x v="0"/>
    <x v="0"/>
    <x v="0"/>
    <n v="98600"/>
  </r>
  <r>
    <s v="16458_2018"/>
    <x v="1"/>
    <x v="0"/>
    <d v="2018-01-11T00:00:00"/>
    <x v="26"/>
    <x v="4"/>
    <x v="1"/>
    <x v="4"/>
    <x v="4"/>
    <x v="1"/>
    <x v="1"/>
    <x v="1"/>
    <x v="0"/>
    <n v="10080"/>
  </r>
  <r>
    <s v="16458_2018"/>
    <x v="1"/>
    <x v="0"/>
    <d v="2018-01-11T00:00:00"/>
    <x v="26"/>
    <x v="4"/>
    <x v="1"/>
    <x v="4"/>
    <x v="4"/>
    <x v="1"/>
    <x v="1"/>
    <x v="1"/>
    <x v="0"/>
    <n v="13360"/>
  </r>
  <r>
    <s v="16458_2018"/>
    <x v="1"/>
    <x v="0"/>
    <d v="2018-01-11T00:00:00"/>
    <x v="26"/>
    <x v="4"/>
    <x v="1"/>
    <x v="4"/>
    <x v="4"/>
    <x v="1"/>
    <x v="1"/>
    <x v="1"/>
    <x v="0"/>
    <n v="10080"/>
  </r>
  <r>
    <s v="16458_2018"/>
    <x v="1"/>
    <x v="0"/>
    <d v="2018-01-11T00:00:00"/>
    <x v="26"/>
    <x v="4"/>
    <x v="1"/>
    <x v="4"/>
    <x v="4"/>
    <x v="1"/>
    <x v="1"/>
    <x v="1"/>
    <x v="0"/>
    <n v="10080"/>
  </r>
  <r>
    <s v="16458_2018"/>
    <x v="1"/>
    <x v="0"/>
    <d v="2018-01-11T00:00:00"/>
    <x v="26"/>
    <x v="4"/>
    <x v="1"/>
    <x v="4"/>
    <x v="4"/>
    <x v="1"/>
    <x v="1"/>
    <x v="1"/>
    <x v="0"/>
    <n v="13360"/>
  </r>
  <r>
    <s v="16458_2018"/>
    <x v="1"/>
    <x v="0"/>
    <d v="2018-01-11T00:00:00"/>
    <x v="26"/>
    <x v="4"/>
    <x v="1"/>
    <x v="4"/>
    <x v="4"/>
    <x v="1"/>
    <x v="1"/>
    <x v="1"/>
    <x v="0"/>
    <n v="10080"/>
  </r>
  <r>
    <s v="16459_2018"/>
    <x v="0"/>
    <x v="0"/>
    <d v="2018-01-11T00:00:00"/>
    <x v="25"/>
    <x v="420"/>
    <x v="1"/>
    <x v="22"/>
    <x v="51"/>
    <x v="0"/>
    <x v="11"/>
    <x v="12"/>
    <x v="1"/>
    <n v="50"/>
  </r>
  <r>
    <s v="16459_2018"/>
    <x v="0"/>
    <x v="0"/>
    <d v="2018-01-11T00:00:00"/>
    <x v="25"/>
    <x v="421"/>
    <x v="1"/>
    <x v="22"/>
    <x v="51"/>
    <x v="4"/>
    <x v="11"/>
    <x v="12"/>
    <x v="1"/>
    <n v="8550"/>
  </r>
  <r>
    <s v="16459_2018"/>
    <x v="0"/>
    <x v="0"/>
    <d v="2018-01-11T00:00:00"/>
    <x v="25"/>
    <x v="422"/>
    <x v="1"/>
    <x v="44"/>
    <x v="51"/>
    <x v="4"/>
    <x v="11"/>
    <x v="12"/>
    <x v="1"/>
    <n v="50"/>
  </r>
  <r>
    <s v="16459_2018"/>
    <x v="0"/>
    <x v="0"/>
    <d v="2018-01-11T00:00:00"/>
    <x v="25"/>
    <x v="423"/>
    <x v="1"/>
    <x v="44"/>
    <x v="4"/>
    <x v="0"/>
    <x v="11"/>
    <x v="13"/>
    <x v="1"/>
    <n v="6250"/>
  </r>
  <r>
    <s v="16459_2018"/>
    <x v="0"/>
    <x v="0"/>
    <d v="2018-01-11T00:00:00"/>
    <x v="25"/>
    <x v="424"/>
    <x v="1"/>
    <x v="44"/>
    <x v="4"/>
    <x v="4"/>
    <x v="11"/>
    <x v="14"/>
    <x v="1"/>
    <n v="5500"/>
  </r>
  <r>
    <s v="16459_2018"/>
    <x v="0"/>
    <x v="0"/>
    <d v="2018-01-11T00:00:00"/>
    <x v="25"/>
    <x v="425"/>
    <x v="1"/>
    <x v="44"/>
    <x v="4"/>
    <x v="0"/>
    <x v="0"/>
    <x v="14"/>
    <x v="1"/>
    <n v="6250"/>
  </r>
  <r>
    <s v="16459_2018"/>
    <x v="0"/>
    <x v="0"/>
    <d v="2018-01-11T00:00:00"/>
    <x v="25"/>
    <x v="426"/>
    <x v="1"/>
    <x v="44"/>
    <x v="4"/>
    <x v="4"/>
    <x v="0"/>
    <x v="14"/>
    <x v="1"/>
    <n v="7400"/>
  </r>
  <r>
    <s v="16459_2018"/>
    <x v="0"/>
    <x v="0"/>
    <d v="2018-01-11T00:00:00"/>
    <x v="25"/>
    <x v="427"/>
    <x v="1"/>
    <x v="44"/>
    <x v="4"/>
    <x v="0"/>
    <x v="0"/>
    <x v="12"/>
    <x v="1"/>
    <n v="7250"/>
  </r>
  <r>
    <s v="16459_2018"/>
    <x v="0"/>
    <x v="0"/>
    <d v="2018-01-11T00:00:00"/>
    <x v="25"/>
    <x v="428"/>
    <x v="1"/>
    <x v="44"/>
    <x v="4"/>
    <x v="4"/>
    <x v="0"/>
    <x v="12"/>
    <x v="1"/>
    <n v="8750"/>
  </r>
  <r>
    <s v="16459_2018"/>
    <x v="0"/>
    <x v="0"/>
    <d v="2018-01-11T00:00:00"/>
    <x v="25"/>
    <x v="429"/>
    <x v="1"/>
    <x v="44"/>
    <x v="4"/>
    <x v="0"/>
    <x v="11"/>
    <x v="12"/>
    <x v="1"/>
    <n v="7050"/>
  </r>
  <r>
    <s v="16459_2018"/>
    <x v="0"/>
    <x v="0"/>
    <d v="2018-01-11T00:00:00"/>
    <x v="25"/>
    <x v="423"/>
    <x v="1"/>
    <x v="44"/>
    <x v="4"/>
    <x v="0"/>
    <x v="11"/>
    <x v="13"/>
    <x v="1"/>
    <n v="7250"/>
  </r>
  <r>
    <s v="16459_2018"/>
    <x v="0"/>
    <x v="0"/>
    <d v="2018-01-11T00:00:00"/>
    <x v="25"/>
    <x v="430"/>
    <x v="1"/>
    <x v="44"/>
    <x v="4"/>
    <x v="4"/>
    <x v="11"/>
    <x v="13"/>
    <x v="1"/>
    <n v="7350"/>
  </r>
  <r>
    <s v="16459_2018"/>
    <x v="0"/>
    <x v="0"/>
    <d v="2018-01-11T00:00:00"/>
    <x v="25"/>
    <x v="431"/>
    <x v="1"/>
    <x v="44"/>
    <x v="4"/>
    <x v="0"/>
    <x v="11"/>
    <x v="14"/>
    <x v="1"/>
    <n v="3200"/>
  </r>
  <r>
    <s v="16459_2018"/>
    <x v="0"/>
    <x v="0"/>
    <d v="2018-01-11T00:00:00"/>
    <x v="25"/>
    <x v="432"/>
    <x v="1"/>
    <x v="44"/>
    <x v="4"/>
    <x v="4"/>
    <x v="11"/>
    <x v="14"/>
    <x v="1"/>
    <n v="3900"/>
  </r>
  <r>
    <s v="16459_2018"/>
    <x v="0"/>
    <x v="0"/>
    <d v="2018-01-11T00:00:00"/>
    <x v="25"/>
    <x v="433"/>
    <x v="1"/>
    <x v="44"/>
    <x v="4"/>
    <x v="0"/>
    <x v="0"/>
    <x v="14"/>
    <x v="1"/>
    <n v="4800"/>
  </r>
  <r>
    <s v="16459_2018"/>
    <x v="0"/>
    <x v="0"/>
    <d v="2018-01-11T00:00:00"/>
    <x v="25"/>
    <x v="434"/>
    <x v="1"/>
    <x v="44"/>
    <x v="4"/>
    <x v="0"/>
    <x v="11"/>
    <x v="20"/>
    <x v="1"/>
    <n v="8650"/>
  </r>
  <r>
    <s v="16459_2018"/>
    <x v="0"/>
    <x v="0"/>
    <d v="2018-01-11T00:00:00"/>
    <x v="25"/>
    <x v="435"/>
    <x v="1"/>
    <x v="44"/>
    <x v="4"/>
    <x v="4"/>
    <x v="11"/>
    <x v="20"/>
    <x v="1"/>
    <n v="8950"/>
  </r>
  <r>
    <s v="16459_2018"/>
    <x v="0"/>
    <x v="0"/>
    <d v="2018-01-11T00:00:00"/>
    <x v="25"/>
    <x v="436"/>
    <x v="1"/>
    <x v="44"/>
    <x v="4"/>
    <x v="4"/>
    <x v="11"/>
    <x v="20"/>
    <x v="1"/>
    <n v="8650"/>
  </r>
  <r>
    <s v="16459_2018"/>
    <x v="0"/>
    <x v="0"/>
    <d v="2018-01-11T00:00:00"/>
    <x v="25"/>
    <x v="437"/>
    <x v="1"/>
    <x v="44"/>
    <x v="4"/>
    <x v="0"/>
    <x v="11"/>
    <x v="12"/>
    <x v="1"/>
    <n v="5500"/>
  </r>
  <r>
    <s v="16459_2018"/>
    <x v="0"/>
    <x v="0"/>
    <d v="2018-01-11T00:00:00"/>
    <x v="25"/>
    <x v="438"/>
    <x v="1"/>
    <x v="44"/>
    <x v="4"/>
    <x v="0"/>
    <x v="11"/>
    <x v="20"/>
    <x v="1"/>
    <n v="4700"/>
  </r>
  <r>
    <s v="16459_2018"/>
    <x v="0"/>
    <x v="0"/>
    <d v="2018-01-11T00:00:00"/>
    <x v="25"/>
    <x v="439"/>
    <x v="1"/>
    <x v="22"/>
    <x v="51"/>
    <x v="0"/>
    <x v="11"/>
    <x v="13"/>
    <x v="1"/>
    <n v="7250"/>
  </r>
  <r>
    <s v="16459_2018"/>
    <x v="0"/>
    <x v="0"/>
    <d v="2018-01-11T00:00:00"/>
    <x v="25"/>
    <x v="440"/>
    <x v="1"/>
    <x v="22"/>
    <x v="51"/>
    <x v="4"/>
    <x v="11"/>
    <x v="13"/>
    <x v="1"/>
    <n v="8550"/>
  </r>
  <r>
    <s v="16459_2018"/>
    <x v="0"/>
    <x v="0"/>
    <d v="2018-01-11T00:00:00"/>
    <x v="25"/>
    <x v="441"/>
    <x v="1"/>
    <x v="22"/>
    <x v="51"/>
    <x v="0"/>
    <x v="11"/>
    <x v="14"/>
    <x v="1"/>
    <n v="1500"/>
  </r>
  <r>
    <s v="16459_2018"/>
    <x v="0"/>
    <x v="0"/>
    <d v="2018-01-11T00:00:00"/>
    <x v="25"/>
    <x v="442"/>
    <x v="1"/>
    <x v="22"/>
    <x v="51"/>
    <x v="0"/>
    <x v="0"/>
    <x v="14"/>
    <x v="1"/>
    <n v="5000"/>
  </r>
  <r>
    <s v="16459_2018"/>
    <x v="0"/>
    <x v="0"/>
    <d v="2018-01-11T00:00:00"/>
    <x v="25"/>
    <x v="443"/>
    <x v="1"/>
    <x v="22"/>
    <x v="51"/>
    <x v="4"/>
    <x v="0"/>
    <x v="14"/>
    <x v="1"/>
    <n v="5900"/>
  </r>
  <r>
    <s v="16459_2018"/>
    <x v="0"/>
    <x v="0"/>
    <d v="2018-01-11T00:00:00"/>
    <x v="25"/>
    <x v="444"/>
    <x v="1"/>
    <x v="22"/>
    <x v="4"/>
    <x v="0"/>
    <x v="0"/>
    <x v="12"/>
    <x v="1"/>
    <n v="7050"/>
  </r>
  <r>
    <s v="16459_2018"/>
    <x v="0"/>
    <x v="0"/>
    <d v="2018-01-11T00:00:00"/>
    <x v="25"/>
    <x v="445"/>
    <x v="1"/>
    <x v="22"/>
    <x v="4"/>
    <x v="4"/>
    <x v="0"/>
    <x v="12"/>
    <x v="1"/>
    <n v="8650"/>
  </r>
  <r>
    <s v="16459_2018"/>
    <x v="0"/>
    <x v="0"/>
    <d v="2018-01-11T00:00:00"/>
    <x v="25"/>
    <x v="446"/>
    <x v="1"/>
    <x v="22"/>
    <x v="4"/>
    <x v="0"/>
    <x v="11"/>
    <x v="20"/>
    <x v="1"/>
    <n v="9250"/>
  </r>
  <r>
    <s v="16459_2018"/>
    <x v="0"/>
    <x v="0"/>
    <d v="2018-01-11T00:00:00"/>
    <x v="25"/>
    <x v="447"/>
    <x v="1"/>
    <x v="22"/>
    <x v="4"/>
    <x v="4"/>
    <x v="11"/>
    <x v="20"/>
    <x v="1"/>
    <n v="9150"/>
  </r>
  <r>
    <s v="16459_2018"/>
    <x v="0"/>
    <x v="0"/>
    <d v="2018-01-11T00:00:00"/>
    <x v="25"/>
    <x v="448"/>
    <x v="1"/>
    <x v="22"/>
    <x v="4"/>
    <x v="0"/>
    <x v="11"/>
    <x v="20"/>
    <x v="1"/>
    <n v="7150"/>
  </r>
  <r>
    <s v="16459_2018"/>
    <x v="0"/>
    <x v="0"/>
    <d v="2018-01-11T00:00:00"/>
    <x v="25"/>
    <x v="449"/>
    <x v="1"/>
    <x v="22"/>
    <x v="4"/>
    <x v="4"/>
    <x v="11"/>
    <x v="20"/>
    <x v="1"/>
    <n v="8550"/>
  </r>
  <r>
    <s v="16459_2018"/>
    <x v="0"/>
    <x v="0"/>
    <d v="2018-01-11T00:00:00"/>
    <x v="25"/>
    <x v="420"/>
    <x v="1"/>
    <x v="22"/>
    <x v="51"/>
    <x v="0"/>
    <x v="11"/>
    <x v="12"/>
    <x v="1"/>
    <n v="5850"/>
  </r>
  <r>
    <s v="16459_2018"/>
    <x v="0"/>
    <x v="0"/>
    <d v="2018-01-11T00:00:00"/>
    <x v="25"/>
    <x v="439"/>
    <x v="1"/>
    <x v="22"/>
    <x v="51"/>
    <x v="0"/>
    <x v="11"/>
    <x v="13"/>
    <x v="1"/>
    <n v="5750"/>
  </r>
  <r>
    <s v="16459_2018"/>
    <x v="0"/>
    <x v="0"/>
    <d v="2018-01-11T00:00:00"/>
    <x v="25"/>
    <x v="450"/>
    <x v="1"/>
    <x v="22"/>
    <x v="4"/>
    <x v="0"/>
    <x v="11"/>
    <x v="20"/>
    <x v="1"/>
    <n v="5750"/>
  </r>
  <r>
    <s v="16459_2018"/>
    <x v="0"/>
    <x v="0"/>
    <d v="2018-01-11T00:00:00"/>
    <x v="25"/>
    <x v="451"/>
    <x v="1"/>
    <x v="44"/>
    <x v="4"/>
    <x v="0"/>
    <x v="11"/>
    <x v="12"/>
    <x v="1"/>
    <n v="7250"/>
  </r>
  <r>
    <s v="16459_2018"/>
    <x v="0"/>
    <x v="0"/>
    <d v="2018-01-11T00:00:00"/>
    <x v="25"/>
    <x v="422"/>
    <x v="1"/>
    <x v="44"/>
    <x v="51"/>
    <x v="4"/>
    <x v="11"/>
    <x v="12"/>
    <x v="1"/>
    <n v="3350"/>
  </r>
  <r>
    <s v="16460_2018"/>
    <x v="1"/>
    <x v="0"/>
    <d v="2018-03-23T00:00:00"/>
    <x v="27"/>
    <x v="4"/>
    <x v="1"/>
    <x v="4"/>
    <x v="4"/>
    <x v="1"/>
    <x v="1"/>
    <x v="1"/>
    <x v="0"/>
    <n v="5000"/>
  </r>
  <r>
    <s v="16460_2018"/>
    <x v="1"/>
    <x v="0"/>
    <d v="2018-03-23T00:00:00"/>
    <x v="27"/>
    <x v="4"/>
    <x v="1"/>
    <x v="4"/>
    <x v="4"/>
    <x v="1"/>
    <x v="1"/>
    <x v="1"/>
    <x v="0"/>
    <n v="7000"/>
  </r>
  <r>
    <s v="16460_2018"/>
    <x v="1"/>
    <x v="0"/>
    <d v="2018-03-23T00:00:00"/>
    <x v="27"/>
    <x v="4"/>
    <x v="1"/>
    <x v="4"/>
    <x v="4"/>
    <x v="1"/>
    <x v="1"/>
    <x v="1"/>
    <x v="0"/>
    <n v="15000"/>
  </r>
  <r>
    <s v="16460_2018"/>
    <x v="1"/>
    <x v="0"/>
    <d v="2018-03-23T00:00:00"/>
    <x v="27"/>
    <x v="4"/>
    <x v="1"/>
    <x v="4"/>
    <x v="4"/>
    <x v="1"/>
    <x v="1"/>
    <x v="1"/>
    <x v="0"/>
    <n v="20000"/>
  </r>
  <r>
    <s v="16460_2018"/>
    <x v="1"/>
    <x v="0"/>
    <d v="2018-03-23T00:00:00"/>
    <x v="27"/>
    <x v="4"/>
    <x v="1"/>
    <x v="4"/>
    <x v="4"/>
    <x v="1"/>
    <x v="1"/>
    <x v="1"/>
    <x v="0"/>
    <n v="6000"/>
  </r>
  <r>
    <s v="16460_2018"/>
    <x v="1"/>
    <x v="0"/>
    <d v="2018-03-23T00:00:00"/>
    <x v="27"/>
    <x v="4"/>
    <x v="1"/>
    <x v="4"/>
    <x v="4"/>
    <x v="1"/>
    <x v="1"/>
    <x v="1"/>
    <x v="0"/>
    <n v="9000"/>
  </r>
  <r>
    <s v="16460_2018"/>
    <x v="1"/>
    <x v="0"/>
    <d v="2018-03-23T00:00:00"/>
    <x v="27"/>
    <x v="4"/>
    <x v="1"/>
    <x v="4"/>
    <x v="4"/>
    <x v="1"/>
    <x v="1"/>
    <x v="1"/>
    <x v="0"/>
    <n v="3000"/>
  </r>
  <r>
    <s v="16460_2018"/>
    <x v="1"/>
    <x v="0"/>
    <d v="2018-03-23T00:00:00"/>
    <x v="27"/>
    <x v="4"/>
    <x v="1"/>
    <x v="4"/>
    <x v="4"/>
    <x v="1"/>
    <x v="1"/>
    <x v="1"/>
    <x v="0"/>
    <n v="5000"/>
  </r>
  <r>
    <s v="16460_2018"/>
    <x v="1"/>
    <x v="0"/>
    <d v="2018-03-23T00:00:00"/>
    <x v="27"/>
    <x v="4"/>
    <x v="1"/>
    <x v="4"/>
    <x v="4"/>
    <x v="1"/>
    <x v="1"/>
    <x v="1"/>
    <x v="0"/>
    <n v="3000"/>
  </r>
  <r>
    <s v="16460_2018"/>
    <x v="1"/>
    <x v="0"/>
    <d v="2018-03-23T00:00:00"/>
    <x v="27"/>
    <x v="4"/>
    <x v="1"/>
    <x v="4"/>
    <x v="4"/>
    <x v="1"/>
    <x v="1"/>
    <x v="1"/>
    <x v="0"/>
    <n v="6000"/>
  </r>
  <r>
    <s v="16460_2018"/>
    <x v="1"/>
    <x v="0"/>
    <d v="2018-03-23T00:00:00"/>
    <x v="27"/>
    <x v="4"/>
    <x v="1"/>
    <x v="4"/>
    <x v="4"/>
    <x v="1"/>
    <x v="1"/>
    <x v="1"/>
    <x v="0"/>
    <n v="1500"/>
  </r>
  <r>
    <s v="16460_2018"/>
    <x v="1"/>
    <x v="0"/>
    <d v="2018-03-23T00:00:00"/>
    <x v="27"/>
    <x v="4"/>
    <x v="1"/>
    <x v="4"/>
    <x v="4"/>
    <x v="1"/>
    <x v="1"/>
    <x v="1"/>
    <x v="0"/>
    <n v="3000"/>
  </r>
  <r>
    <s v="16460_2018"/>
    <x v="1"/>
    <x v="0"/>
    <d v="2018-03-23T00:00:00"/>
    <x v="27"/>
    <x v="4"/>
    <x v="1"/>
    <x v="4"/>
    <x v="4"/>
    <x v="1"/>
    <x v="1"/>
    <x v="1"/>
    <x v="0"/>
    <n v="2010"/>
  </r>
  <r>
    <s v="16587_2018"/>
    <x v="1"/>
    <x v="0"/>
    <d v="2018-01-11T00:00:00"/>
    <x v="28"/>
    <x v="4"/>
    <x v="2"/>
    <x v="4"/>
    <x v="4"/>
    <x v="1"/>
    <x v="1"/>
    <x v="1"/>
    <x v="0"/>
    <n v="15000"/>
  </r>
  <r>
    <s v="16587_2018"/>
    <x v="1"/>
    <x v="0"/>
    <d v="2018-01-11T00:00:00"/>
    <x v="28"/>
    <x v="4"/>
    <x v="2"/>
    <x v="4"/>
    <x v="4"/>
    <x v="1"/>
    <x v="1"/>
    <x v="1"/>
    <x v="0"/>
    <n v="5000"/>
  </r>
  <r>
    <s v="16587_2018"/>
    <x v="1"/>
    <x v="0"/>
    <d v="2018-01-11T00:00:00"/>
    <x v="28"/>
    <x v="4"/>
    <x v="2"/>
    <x v="4"/>
    <x v="4"/>
    <x v="1"/>
    <x v="1"/>
    <x v="1"/>
    <x v="0"/>
    <n v="25000"/>
  </r>
  <r>
    <s v="16587_2018"/>
    <x v="1"/>
    <x v="0"/>
    <d v="2018-01-11T00:00:00"/>
    <x v="28"/>
    <x v="4"/>
    <x v="2"/>
    <x v="4"/>
    <x v="4"/>
    <x v="1"/>
    <x v="1"/>
    <x v="1"/>
    <x v="0"/>
    <n v="17000"/>
  </r>
  <r>
    <s v="16587_2018"/>
    <x v="1"/>
    <x v="0"/>
    <d v="2018-01-11T00:00:00"/>
    <x v="28"/>
    <x v="4"/>
    <x v="2"/>
    <x v="4"/>
    <x v="4"/>
    <x v="1"/>
    <x v="1"/>
    <x v="1"/>
    <x v="0"/>
    <n v="4000"/>
  </r>
  <r>
    <s v="16587_2018"/>
    <x v="1"/>
    <x v="0"/>
    <d v="2018-01-11T00:00:00"/>
    <x v="28"/>
    <x v="4"/>
    <x v="2"/>
    <x v="4"/>
    <x v="4"/>
    <x v="1"/>
    <x v="1"/>
    <x v="1"/>
    <x v="0"/>
    <n v="5000"/>
  </r>
  <r>
    <s v="16587_2018"/>
    <x v="1"/>
    <x v="0"/>
    <d v="2018-01-11T00:00:00"/>
    <x v="28"/>
    <x v="4"/>
    <x v="2"/>
    <x v="4"/>
    <x v="4"/>
    <x v="1"/>
    <x v="1"/>
    <x v="1"/>
    <x v="0"/>
    <n v="57000"/>
  </r>
  <r>
    <s v="16587_2018"/>
    <x v="1"/>
    <x v="0"/>
    <d v="2018-01-11T00:00:00"/>
    <x v="28"/>
    <x v="4"/>
    <x v="2"/>
    <x v="4"/>
    <x v="4"/>
    <x v="1"/>
    <x v="1"/>
    <x v="1"/>
    <x v="0"/>
    <n v="12000"/>
  </r>
  <r>
    <s v="16587_2018"/>
    <x v="1"/>
    <x v="0"/>
    <d v="2018-01-11T00:00:00"/>
    <x v="28"/>
    <x v="4"/>
    <x v="2"/>
    <x v="4"/>
    <x v="4"/>
    <x v="1"/>
    <x v="1"/>
    <x v="1"/>
    <x v="0"/>
    <n v="1000"/>
  </r>
  <r>
    <s v="16587_2018"/>
    <x v="1"/>
    <x v="0"/>
    <d v="2018-01-11T00:00:00"/>
    <x v="28"/>
    <x v="4"/>
    <x v="2"/>
    <x v="4"/>
    <x v="4"/>
    <x v="1"/>
    <x v="1"/>
    <x v="1"/>
    <x v="0"/>
    <n v="2000"/>
  </r>
  <r>
    <s v="16590_2018"/>
    <x v="0"/>
    <x v="0"/>
    <d v="2018-01-11T00:00:00"/>
    <x v="4"/>
    <x v="452"/>
    <x v="2"/>
    <x v="58"/>
    <x v="4"/>
    <x v="1"/>
    <x v="3"/>
    <x v="1"/>
    <x v="0"/>
    <n v="300"/>
  </r>
  <r>
    <s v="16590_2018"/>
    <x v="0"/>
    <x v="0"/>
    <d v="2018-01-11T00:00:00"/>
    <x v="4"/>
    <x v="453"/>
    <x v="2"/>
    <x v="14"/>
    <x v="4"/>
    <x v="1"/>
    <x v="3"/>
    <x v="1"/>
    <x v="0"/>
    <n v="2820"/>
  </r>
  <r>
    <s v="16590_2018"/>
    <x v="0"/>
    <x v="0"/>
    <d v="2018-01-11T00:00:00"/>
    <x v="4"/>
    <x v="454"/>
    <x v="2"/>
    <x v="21"/>
    <x v="4"/>
    <x v="1"/>
    <x v="2"/>
    <x v="2"/>
    <x v="0"/>
    <n v="4000"/>
  </r>
  <r>
    <s v="16591_2018"/>
    <x v="0"/>
    <x v="0"/>
    <d v="2018-01-11T00:00:00"/>
    <x v="4"/>
    <x v="455"/>
    <x v="2"/>
    <x v="74"/>
    <x v="4"/>
    <x v="1"/>
    <x v="1"/>
    <x v="1"/>
    <x v="0"/>
    <n v="240"/>
  </r>
  <r>
    <s v="16591_2018"/>
    <x v="0"/>
    <x v="0"/>
    <d v="2018-01-11T00:00:00"/>
    <x v="4"/>
    <x v="456"/>
    <x v="2"/>
    <x v="43"/>
    <x v="4"/>
    <x v="1"/>
    <x v="3"/>
    <x v="1"/>
    <x v="0"/>
    <n v="240"/>
  </r>
  <r>
    <s v="16591_2018"/>
    <x v="0"/>
    <x v="0"/>
    <d v="2018-01-11T00:00:00"/>
    <x v="4"/>
    <x v="457"/>
    <x v="2"/>
    <x v="69"/>
    <x v="4"/>
    <x v="1"/>
    <x v="6"/>
    <x v="1"/>
    <x v="0"/>
    <n v="168"/>
  </r>
  <r>
    <s v="16591_2018"/>
    <x v="0"/>
    <x v="0"/>
    <d v="2018-01-11T00:00:00"/>
    <x v="4"/>
    <x v="458"/>
    <x v="2"/>
    <x v="69"/>
    <x v="4"/>
    <x v="1"/>
    <x v="6"/>
    <x v="1"/>
    <x v="0"/>
    <n v="48"/>
  </r>
  <r>
    <s v="16591_2018"/>
    <x v="0"/>
    <x v="0"/>
    <d v="2018-01-11T00:00:00"/>
    <x v="4"/>
    <x v="459"/>
    <x v="2"/>
    <x v="42"/>
    <x v="4"/>
    <x v="1"/>
    <x v="6"/>
    <x v="1"/>
    <x v="0"/>
    <n v="288"/>
  </r>
  <r>
    <s v="16591_2018"/>
    <x v="0"/>
    <x v="0"/>
    <d v="2018-01-11T00:00:00"/>
    <x v="4"/>
    <x v="460"/>
    <x v="2"/>
    <x v="43"/>
    <x v="4"/>
    <x v="1"/>
    <x v="1"/>
    <x v="1"/>
    <x v="0"/>
    <n v="1560"/>
  </r>
  <r>
    <s v="16592_2018"/>
    <x v="0"/>
    <x v="0"/>
    <d v="2018-01-11T00:00:00"/>
    <x v="4"/>
    <x v="461"/>
    <x v="2"/>
    <x v="5"/>
    <x v="4"/>
    <x v="1"/>
    <x v="32"/>
    <x v="1"/>
    <x v="0"/>
    <n v="480"/>
  </r>
  <r>
    <s v="16592_2018"/>
    <x v="0"/>
    <x v="0"/>
    <d v="2018-01-11T00:00:00"/>
    <x v="4"/>
    <x v="462"/>
    <x v="2"/>
    <x v="75"/>
    <x v="4"/>
    <x v="1"/>
    <x v="1"/>
    <x v="1"/>
    <x v="0"/>
    <n v="120"/>
  </r>
  <r>
    <s v="16592_2018"/>
    <x v="0"/>
    <x v="0"/>
    <d v="2018-01-11T00:00:00"/>
    <x v="4"/>
    <x v="463"/>
    <x v="2"/>
    <x v="76"/>
    <x v="4"/>
    <x v="1"/>
    <x v="1"/>
    <x v="1"/>
    <x v="0"/>
    <n v="504"/>
  </r>
  <r>
    <s v="16593_2018"/>
    <x v="0"/>
    <x v="0"/>
    <d v="2018-01-11T00:00:00"/>
    <x v="4"/>
    <x v="464"/>
    <x v="2"/>
    <x v="77"/>
    <x v="4"/>
    <x v="1"/>
    <x v="1"/>
    <x v="1"/>
    <x v="0"/>
    <n v="6"/>
  </r>
  <r>
    <s v="16596_2018"/>
    <x v="1"/>
    <x v="0"/>
    <d v="2018-01-11T00:00:00"/>
    <x v="28"/>
    <x v="4"/>
    <x v="2"/>
    <x v="4"/>
    <x v="4"/>
    <x v="1"/>
    <x v="1"/>
    <x v="1"/>
    <x v="0"/>
    <n v="100000"/>
  </r>
  <r>
    <s v="16596_2018"/>
    <x v="1"/>
    <x v="0"/>
    <d v="2018-01-11T00:00:00"/>
    <x v="28"/>
    <x v="4"/>
    <x v="2"/>
    <x v="4"/>
    <x v="4"/>
    <x v="1"/>
    <x v="1"/>
    <x v="1"/>
    <x v="0"/>
    <n v="122000"/>
  </r>
  <r>
    <s v="16596_2018"/>
    <x v="1"/>
    <x v="0"/>
    <d v="2018-01-11T00:00:00"/>
    <x v="28"/>
    <x v="4"/>
    <x v="2"/>
    <x v="4"/>
    <x v="4"/>
    <x v="1"/>
    <x v="1"/>
    <x v="1"/>
    <x v="0"/>
    <n v="14000"/>
  </r>
  <r>
    <s v="16596_2018"/>
    <x v="1"/>
    <x v="0"/>
    <d v="2018-01-11T00:00:00"/>
    <x v="28"/>
    <x v="4"/>
    <x v="2"/>
    <x v="4"/>
    <x v="4"/>
    <x v="1"/>
    <x v="1"/>
    <x v="1"/>
    <x v="0"/>
    <n v="6000"/>
  </r>
  <r>
    <s v="16596_2018"/>
    <x v="1"/>
    <x v="0"/>
    <d v="2018-01-11T00:00:00"/>
    <x v="28"/>
    <x v="4"/>
    <x v="2"/>
    <x v="4"/>
    <x v="4"/>
    <x v="1"/>
    <x v="1"/>
    <x v="1"/>
    <x v="0"/>
    <n v="3300"/>
  </r>
  <r>
    <s v="16597_2018"/>
    <x v="0"/>
    <x v="0"/>
    <d v="2018-01-11T00:00:00"/>
    <x v="4"/>
    <x v="465"/>
    <x v="2"/>
    <x v="16"/>
    <x v="4"/>
    <x v="16"/>
    <x v="7"/>
    <x v="2"/>
    <x v="0"/>
    <n v="2000"/>
  </r>
  <r>
    <s v="16597_2018"/>
    <x v="0"/>
    <x v="0"/>
    <d v="2018-01-11T00:00:00"/>
    <x v="4"/>
    <x v="466"/>
    <x v="2"/>
    <x v="21"/>
    <x v="4"/>
    <x v="1"/>
    <x v="7"/>
    <x v="1"/>
    <x v="0"/>
    <n v="1260"/>
  </r>
  <r>
    <s v="16597_2018"/>
    <x v="0"/>
    <x v="0"/>
    <d v="2018-01-11T00:00:00"/>
    <x v="4"/>
    <x v="467"/>
    <x v="2"/>
    <x v="21"/>
    <x v="4"/>
    <x v="16"/>
    <x v="7"/>
    <x v="2"/>
    <x v="0"/>
    <n v="3000"/>
  </r>
  <r>
    <s v="16597_2018"/>
    <x v="0"/>
    <x v="0"/>
    <d v="2018-01-11T00:00:00"/>
    <x v="4"/>
    <x v="468"/>
    <x v="2"/>
    <x v="20"/>
    <x v="89"/>
    <x v="3"/>
    <x v="5"/>
    <x v="5"/>
    <x v="0"/>
    <n v="2220"/>
  </r>
  <r>
    <s v="16597_2018"/>
    <x v="0"/>
    <x v="0"/>
    <d v="2018-01-11T00:00:00"/>
    <x v="4"/>
    <x v="469"/>
    <x v="2"/>
    <x v="20"/>
    <x v="89"/>
    <x v="15"/>
    <x v="5"/>
    <x v="5"/>
    <x v="0"/>
    <n v="4000"/>
  </r>
  <r>
    <s v="16597_2018"/>
    <x v="0"/>
    <x v="0"/>
    <d v="2018-01-11T00:00:00"/>
    <x v="4"/>
    <x v="470"/>
    <x v="2"/>
    <x v="16"/>
    <x v="10"/>
    <x v="15"/>
    <x v="5"/>
    <x v="5"/>
    <x v="0"/>
    <n v="12000"/>
  </r>
  <r>
    <s v="16597_2018"/>
    <x v="0"/>
    <x v="0"/>
    <d v="2018-01-11T00:00:00"/>
    <x v="4"/>
    <x v="471"/>
    <x v="2"/>
    <x v="16"/>
    <x v="4"/>
    <x v="1"/>
    <x v="5"/>
    <x v="5"/>
    <x v="0"/>
    <n v="5260"/>
  </r>
  <r>
    <s v="16598_2018"/>
    <x v="0"/>
    <x v="0"/>
    <d v="2018-01-11T00:00:00"/>
    <x v="4"/>
    <x v="472"/>
    <x v="2"/>
    <x v="21"/>
    <x v="4"/>
    <x v="1"/>
    <x v="10"/>
    <x v="1"/>
    <x v="0"/>
    <n v="600"/>
  </r>
  <r>
    <s v="16600_2018"/>
    <x v="1"/>
    <x v="0"/>
    <d v="2018-01-11T00:00:00"/>
    <x v="3"/>
    <x v="4"/>
    <x v="2"/>
    <x v="4"/>
    <x v="4"/>
    <x v="1"/>
    <x v="1"/>
    <x v="1"/>
    <x v="0"/>
    <n v="4"/>
  </r>
  <r>
    <s v="16601_2018"/>
    <x v="0"/>
    <x v="0"/>
    <d v="2018-01-11T00:00:00"/>
    <x v="4"/>
    <x v="473"/>
    <x v="2"/>
    <x v="29"/>
    <x v="4"/>
    <x v="1"/>
    <x v="29"/>
    <x v="1"/>
    <x v="0"/>
    <n v="200"/>
  </r>
  <r>
    <s v="16601_2018"/>
    <x v="0"/>
    <x v="0"/>
    <d v="2018-01-11T00:00:00"/>
    <x v="4"/>
    <x v="474"/>
    <x v="2"/>
    <x v="9"/>
    <x v="4"/>
    <x v="1"/>
    <x v="1"/>
    <x v="1"/>
    <x v="0"/>
    <n v="240"/>
  </r>
  <r>
    <s v="16601_2018"/>
    <x v="0"/>
    <x v="0"/>
    <d v="2018-01-11T00:00:00"/>
    <x v="4"/>
    <x v="475"/>
    <x v="2"/>
    <x v="7"/>
    <x v="4"/>
    <x v="3"/>
    <x v="33"/>
    <x v="2"/>
    <x v="0"/>
    <n v="100"/>
  </r>
  <r>
    <s v="16601_2018"/>
    <x v="0"/>
    <x v="0"/>
    <d v="2018-01-11T00:00:00"/>
    <x v="4"/>
    <x v="476"/>
    <x v="2"/>
    <x v="7"/>
    <x v="4"/>
    <x v="1"/>
    <x v="29"/>
    <x v="1"/>
    <x v="0"/>
    <n v="400"/>
  </r>
  <r>
    <s v="16601_2018"/>
    <x v="0"/>
    <x v="0"/>
    <d v="2018-01-11T00:00:00"/>
    <x v="4"/>
    <x v="477"/>
    <x v="2"/>
    <x v="9"/>
    <x v="4"/>
    <x v="1"/>
    <x v="29"/>
    <x v="1"/>
    <x v="0"/>
    <n v="960"/>
  </r>
  <r>
    <s v="16601_2018"/>
    <x v="0"/>
    <x v="0"/>
    <d v="2018-01-11T00:00:00"/>
    <x v="4"/>
    <x v="478"/>
    <x v="2"/>
    <x v="19"/>
    <x v="4"/>
    <x v="1"/>
    <x v="1"/>
    <x v="1"/>
    <x v="0"/>
    <n v="740"/>
  </r>
  <r>
    <s v="16601_2018"/>
    <x v="0"/>
    <x v="0"/>
    <d v="2018-01-11T00:00:00"/>
    <x v="4"/>
    <x v="479"/>
    <x v="2"/>
    <x v="19"/>
    <x v="4"/>
    <x v="1"/>
    <x v="29"/>
    <x v="1"/>
    <x v="0"/>
    <n v="160"/>
  </r>
  <r>
    <s v="16603_2018"/>
    <x v="1"/>
    <x v="0"/>
    <d v="2018-01-11T00:00:00"/>
    <x v="29"/>
    <x v="4"/>
    <x v="2"/>
    <x v="4"/>
    <x v="4"/>
    <x v="1"/>
    <x v="1"/>
    <x v="1"/>
    <x v="0"/>
    <n v="22784"/>
  </r>
  <r>
    <s v="16603_2018"/>
    <x v="1"/>
    <x v="0"/>
    <d v="2018-01-11T00:00:00"/>
    <x v="29"/>
    <x v="4"/>
    <x v="2"/>
    <x v="4"/>
    <x v="4"/>
    <x v="1"/>
    <x v="1"/>
    <x v="1"/>
    <x v="0"/>
    <n v="11776"/>
  </r>
  <r>
    <s v="16603_2018"/>
    <x v="1"/>
    <x v="0"/>
    <d v="2018-01-11T00:00:00"/>
    <x v="29"/>
    <x v="4"/>
    <x v="2"/>
    <x v="4"/>
    <x v="4"/>
    <x v="1"/>
    <x v="1"/>
    <x v="1"/>
    <x v="0"/>
    <n v="4000"/>
  </r>
  <r>
    <s v="16604_2018"/>
    <x v="1"/>
    <x v="0"/>
    <d v="2018-01-11T00:00:00"/>
    <x v="28"/>
    <x v="4"/>
    <x v="0"/>
    <x v="4"/>
    <x v="4"/>
    <x v="1"/>
    <x v="1"/>
    <x v="1"/>
    <x v="0"/>
    <n v="6000"/>
  </r>
  <r>
    <s v="16604_2018"/>
    <x v="1"/>
    <x v="0"/>
    <d v="2018-01-11T00:00:00"/>
    <x v="28"/>
    <x v="4"/>
    <x v="0"/>
    <x v="4"/>
    <x v="4"/>
    <x v="1"/>
    <x v="1"/>
    <x v="1"/>
    <x v="0"/>
    <n v="9000"/>
  </r>
  <r>
    <s v="16604_2018"/>
    <x v="1"/>
    <x v="0"/>
    <d v="2018-01-11T00:00:00"/>
    <x v="28"/>
    <x v="4"/>
    <x v="0"/>
    <x v="4"/>
    <x v="4"/>
    <x v="1"/>
    <x v="1"/>
    <x v="1"/>
    <x v="0"/>
    <n v="15100"/>
  </r>
  <r>
    <s v="16608_2018"/>
    <x v="0"/>
    <x v="0"/>
    <d v="2018-01-11T00:00:00"/>
    <x v="4"/>
    <x v="59"/>
    <x v="0"/>
    <x v="23"/>
    <x v="4"/>
    <x v="1"/>
    <x v="11"/>
    <x v="1"/>
    <x v="0"/>
    <n v="1000"/>
  </r>
  <r>
    <s v="16608_2018"/>
    <x v="0"/>
    <x v="0"/>
    <d v="2018-01-11T00:00:00"/>
    <x v="4"/>
    <x v="480"/>
    <x v="2"/>
    <x v="23"/>
    <x v="90"/>
    <x v="1"/>
    <x v="11"/>
    <x v="4"/>
    <x v="0"/>
    <n v="6000"/>
  </r>
  <r>
    <s v="16608_2018"/>
    <x v="0"/>
    <x v="0"/>
    <d v="2018-01-11T00:00:00"/>
    <x v="4"/>
    <x v="481"/>
    <x v="2"/>
    <x v="17"/>
    <x v="61"/>
    <x v="1"/>
    <x v="11"/>
    <x v="4"/>
    <x v="0"/>
    <n v="2000"/>
  </r>
  <r>
    <s v="16614_2018"/>
    <x v="1"/>
    <x v="0"/>
    <d v="2018-01-11T00:00:00"/>
    <x v="28"/>
    <x v="4"/>
    <x v="0"/>
    <x v="4"/>
    <x v="4"/>
    <x v="1"/>
    <x v="1"/>
    <x v="1"/>
    <x v="0"/>
    <n v="12000"/>
  </r>
  <r>
    <s v="16617_2018"/>
    <x v="0"/>
    <x v="0"/>
    <d v="2018-01-11T00:00:00"/>
    <x v="4"/>
    <x v="62"/>
    <x v="3"/>
    <x v="25"/>
    <x v="4"/>
    <x v="4"/>
    <x v="13"/>
    <x v="7"/>
    <x v="0"/>
    <n v="5040"/>
  </r>
  <r>
    <s v="16617_2018"/>
    <x v="0"/>
    <x v="0"/>
    <d v="2018-01-11T00:00:00"/>
    <x v="4"/>
    <x v="482"/>
    <x v="3"/>
    <x v="6"/>
    <x v="4"/>
    <x v="3"/>
    <x v="13"/>
    <x v="7"/>
    <x v="0"/>
    <n v="480"/>
  </r>
  <r>
    <s v="16617_2018"/>
    <x v="0"/>
    <x v="0"/>
    <d v="2018-01-11T00:00:00"/>
    <x v="4"/>
    <x v="483"/>
    <x v="3"/>
    <x v="78"/>
    <x v="91"/>
    <x v="4"/>
    <x v="13"/>
    <x v="7"/>
    <x v="0"/>
    <n v="1920"/>
  </r>
  <r>
    <s v="16617_2018"/>
    <x v="0"/>
    <x v="0"/>
    <d v="2018-01-11T00:00:00"/>
    <x v="4"/>
    <x v="484"/>
    <x v="3"/>
    <x v="24"/>
    <x v="4"/>
    <x v="4"/>
    <x v="12"/>
    <x v="6"/>
    <x v="0"/>
    <n v="300"/>
  </r>
  <r>
    <s v="16618_2018"/>
    <x v="0"/>
    <x v="0"/>
    <d v="2018-01-11T00:00:00"/>
    <x v="4"/>
    <x v="485"/>
    <x v="3"/>
    <x v="31"/>
    <x v="4"/>
    <x v="4"/>
    <x v="13"/>
    <x v="7"/>
    <x v="0"/>
    <n v="480"/>
  </r>
  <r>
    <s v="16618_2018"/>
    <x v="0"/>
    <x v="0"/>
    <d v="2018-01-11T00:00:00"/>
    <x v="4"/>
    <x v="486"/>
    <x v="3"/>
    <x v="33"/>
    <x v="4"/>
    <x v="4"/>
    <x v="12"/>
    <x v="6"/>
    <x v="0"/>
    <n v="475"/>
  </r>
  <r>
    <s v="16618_2018"/>
    <x v="0"/>
    <x v="0"/>
    <d v="2018-01-11T00:00:00"/>
    <x v="4"/>
    <x v="487"/>
    <x v="3"/>
    <x v="35"/>
    <x v="4"/>
    <x v="4"/>
    <x v="13"/>
    <x v="7"/>
    <x v="0"/>
    <n v="950"/>
  </r>
  <r>
    <s v="16619_2018"/>
    <x v="0"/>
    <x v="0"/>
    <d v="2018-01-11T00:00:00"/>
    <x v="4"/>
    <x v="488"/>
    <x v="3"/>
    <x v="26"/>
    <x v="4"/>
    <x v="3"/>
    <x v="13"/>
    <x v="7"/>
    <x v="0"/>
    <n v="480"/>
  </r>
  <r>
    <s v="16619_2018"/>
    <x v="0"/>
    <x v="0"/>
    <d v="2018-01-11T00:00:00"/>
    <x v="4"/>
    <x v="489"/>
    <x v="3"/>
    <x v="6"/>
    <x v="4"/>
    <x v="4"/>
    <x v="13"/>
    <x v="7"/>
    <x v="0"/>
    <n v="939"/>
  </r>
  <r>
    <s v="16622_2018"/>
    <x v="1"/>
    <x v="0"/>
    <d v="2018-01-11T00:00:00"/>
    <x v="19"/>
    <x v="4"/>
    <x v="3"/>
    <x v="4"/>
    <x v="4"/>
    <x v="1"/>
    <x v="1"/>
    <x v="1"/>
    <x v="0"/>
    <n v="100"/>
  </r>
  <r>
    <s v="16623_2018"/>
    <x v="1"/>
    <x v="0"/>
    <d v="2018-01-11T00:00:00"/>
    <x v="19"/>
    <x v="4"/>
    <x v="3"/>
    <x v="4"/>
    <x v="4"/>
    <x v="1"/>
    <x v="1"/>
    <x v="1"/>
    <x v="0"/>
    <n v="100"/>
  </r>
  <r>
    <s v="16625_2018"/>
    <x v="0"/>
    <x v="0"/>
    <d v="2018-01-11T00:00:00"/>
    <x v="4"/>
    <x v="490"/>
    <x v="4"/>
    <x v="33"/>
    <x v="16"/>
    <x v="4"/>
    <x v="14"/>
    <x v="9"/>
    <x v="0"/>
    <n v="4290"/>
  </r>
  <r>
    <s v="16625_2018"/>
    <x v="0"/>
    <x v="0"/>
    <d v="2018-01-11T00:00:00"/>
    <x v="4"/>
    <x v="491"/>
    <x v="4"/>
    <x v="28"/>
    <x v="92"/>
    <x v="4"/>
    <x v="14"/>
    <x v="9"/>
    <x v="0"/>
    <n v="1000"/>
  </r>
  <r>
    <s v="16625_2018"/>
    <x v="0"/>
    <x v="0"/>
    <d v="2018-01-11T00:00:00"/>
    <x v="4"/>
    <x v="492"/>
    <x v="4"/>
    <x v="37"/>
    <x v="49"/>
    <x v="4"/>
    <x v="14"/>
    <x v="9"/>
    <x v="0"/>
    <n v="3030"/>
  </r>
  <r>
    <s v="16625_2018"/>
    <x v="0"/>
    <x v="0"/>
    <d v="2018-01-11T00:00:00"/>
    <x v="4"/>
    <x v="493"/>
    <x v="4"/>
    <x v="33"/>
    <x v="4"/>
    <x v="4"/>
    <x v="15"/>
    <x v="1"/>
    <x v="0"/>
    <n v="480"/>
  </r>
  <r>
    <s v="16625_2018"/>
    <x v="0"/>
    <x v="0"/>
    <d v="2018-01-11T00:00:00"/>
    <x v="4"/>
    <x v="494"/>
    <x v="4"/>
    <x v="28"/>
    <x v="4"/>
    <x v="3"/>
    <x v="15"/>
    <x v="1"/>
    <x v="0"/>
    <n v="1000"/>
  </r>
  <r>
    <s v="16625_2018"/>
    <x v="0"/>
    <x v="0"/>
    <d v="2018-01-11T00:00:00"/>
    <x v="4"/>
    <x v="495"/>
    <x v="4"/>
    <x v="28"/>
    <x v="92"/>
    <x v="4"/>
    <x v="15"/>
    <x v="9"/>
    <x v="0"/>
    <n v="3150"/>
  </r>
  <r>
    <s v="16625_2018"/>
    <x v="0"/>
    <x v="0"/>
    <d v="2018-01-11T00:00:00"/>
    <x v="4"/>
    <x v="496"/>
    <x v="4"/>
    <x v="37"/>
    <x v="49"/>
    <x v="4"/>
    <x v="15"/>
    <x v="9"/>
    <x v="0"/>
    <n v="3000"/>
  </r>
  <r>
    <s v="16625_2018"/>
    <x v="0"/>
    <x v="0"/>
    <d v="2018-01-11T00:00:00"/>
    <x v="4"/>
    <x v="497"/>
    <x v="4"/>
    <x v="37"/>
    <x v="4"/>
    <x v="4"/>
    <x v="14"/>
    <x v="1"/>
    <x v="0"/>
    <n v="2180"/>
  </r>
  <r>
    <s v="16625_2018"/>
    <x v="0"/>
    <x v="0"/>
    <d v="2018-01-11T00:00:00"/>
    <x v="4"/>
    <x v="498"/>
    <x v="4"/>
    <x v="39"/>
    <x v="14"/>
    <x v="3"/>
    <x v="14"/>
    <x v="8"/>
    <x v="0"/>
    <n v="500"/>
  </r>
  <r>
    <s v="16625_2018"/>
    <x v="0"/>
    <x v="0"/>
    <d v="2018-01-11T00:00:00"/>
    <x v="4"/>
    <x v="100"/>
    <x v="4"/>
    <x v="38"/>
    <x v="4"/>
    <x v="4"/>
    <x v="18"/>
    <x v="10"/>
    <x v="0"/>
    <n v="1680"/>
  </r>
  <r>
    <s v="16625_2018"/>
    <x v="0"/>
    <x v="0"/>
    <d v="2018-01-11T00:00:00"/>
    <x v="4"/>
    <x v="499"/>
    <x v="4"/>
    <x v="39"/>
    <x v="4"/>
    <x v="4"/>
    <x v="18"/>
    <x v="10"/>
    <x v="0"/>
    <n v="2272"/>
  </r>
  <r>
    <s v="16626_2018"/>
    <x v="0"/>
    <x v="0"/>
    <d v="2018-01-11T00:00:00"/>
    <x v="4"/>
    <x v="500"/>
    <x v="4"/>
    <x v="28"/>
    <x v="92"/>
    <x v="3"/>
    <x v="19"/>
    <x v="9"/>
    <x v="0"/>
    <n v="3940"/>
  </r>
  <r>
    <s v="16626_2018"/>
    <x v="0"/>
    <x v="0"/>
    <d v="2018-01-11T00:00:00"/>
    <x v="4"/>
    <x v="501"/>
    <x v="4"/>
    <x v="28"/>
    <x v="92"/>
    <x v="4"/>
    <x v="19"/>
    <x v="9"/>
    <x v="0"/>
    <n v="4340"/>
  </r>
  <r>
    <s v="16626_2018"/>
    <x v="0"/>
    <x v="0"/>
    <d v="2018-01-11T00:00:00"/>
    <x v="4"/>
    <x v="502"/>
    <x v="4"/>
    <x v="31"/>
    <x v="4"/>
    <x v="4"/>
    <x v="19"/>
    <x v="1"/>
    <x v="0"/>
    <n v="5180"/>
  </r>
  <r>
    <s v="16626_2018"/>
    <x v="0"/>
    <x v="0"/>
    <d v="2018-01-11T00:00:00"/>
    <x v="4"/>
    <x v="503"/>
    <x v="4"/>
    <x v="24"/>
    <x v="4"/>
    <x v="4"/>
    <x v="19"/>
    <x v="1"/>
    <x v="0"/>
    <n v="2520"/>
  </r>
  <r>
    <s v="16626_2018"/>
    <x v="0"/>
    <x v="0"/>
    <d v="2018-01-11T00:00:00"/>
    <x v="4"/>
    <x v="504"/>
    <x v="4"/>
    <x v="41"/>
    <x v="4"/>
    <x v="3"/>
    <x v="20"/>
    <x v="1"/>
    <x v="0"/>
    <n v="400"/>
  </r>
  <r>
    <s v="16626_2018"/>
    <x v="0"/>
    <x v="0"/>
    <d v="2018-01-11T00:00:00"/>
    <x v="4"/>
    <x v="505"/>
    <x v="4"/>
    <x v="41"/>
    <x v="4"/>
    <x v="4"/>
    <x v="20"/>
    <x v="1"/>
    <x v="0"/>
    <n v="310"/>
  </r>
  <r>
    <s v="16626_2018"/>
    <x v="0"/>
    <x v="0"/>
    <d v="2018-01-11T00:00:00"/>
    <x v="4"/>
    <x v="506"/>
    <x v="4"/>
    <x v="40"/>
    <x v="4"/>
    <x v="1"/>
    <x v="21"/>
    <x v="9"/>
    <x v="0"/>
    <n v="1210"/>
  </r>
  <r>
    <s v="16626_2018"/>
    <x v="0"/>
    <x v="0"/>
    <d v="2018-01-11T00:00:00"/>
    <x v="4"/>
    <x v="507"/>
    <x v="4"/>
    <x v="40"/>
    <x v="4"/>
    <x v="3"/>
    <x v="21"/>
    <x v="1"/>
    <x v="0"/>
    <n v="20"/>
  </r>
  <r>
    <s v="16626_2018"/>
    <x v="0"/>
    <x v="0"/>
    <d v="2018-01-11T00:00:00"/>
    <x v="4"/>
    <x v="508"/>
    <x v="4"/>
    <x v="41"/>
    <x v="4"/>
    <x v="4"/>
    <x v="21"/>
    <x v="1"/>
    <x v="0"/>
    <n v="500"/>
  </r>
  <r>
    <s v="16627_2018"/>
    <x v="1"/>
    <x v="0"/>
    <d v="2018-01-11T00:00:00"/>
    <x v="30"/>
    <x v="4"/>
    <x v="4"/>
    <x v="4"/>
    <x v="4"/>
    <x v="1"/>
    <x v="1"/>
    <x v="1"/>
    <x v="0"/>
    <n v="213"/>
  </r>
  <r>
    <s v="16629_2018"/>
    <x v="0"/>
    <x v="0"/>
    <d v="2018-01-11T00:00:00"/>
    <x v="4"/>
    <x v="509"/>
    <x v="4"/>
    <x v="79"/>
    <x v="4"/>
    <x v="1"/>
    <x v="19"/>
    <x v="1"/>
    <x v="0"/>
    <n v="140"/>
  </r>
  <r>
    <s v="16630_2018"/>
    <x v="0"/>
    <x v="0"/>
    <d v="2018-01-11T00:00:00"/>
    <x v="16"/>
    <x v="510"/>
    <x v="4"/>
    <x v="37"/>
    <x v="4"/>
    <x v="0"/>
    <x v="0"/>
    <x v="8"/>
    <x v="0"/>
    <n v="5000"/>
  </r>
  <r>
    <s v="16630_2018"/>
    <x v="0"/>
    <x v="0"/>
    <d v="2018-01-11T00:00:00"/>
    <x v="16"/>
    <x v="511"/>
    <x v="4"/>
    <x v="37"/>
    <x v="4"/>
    <x v="10"/>
    <x v="0"/>
    <x v="8"/>
    <x v="0"/>
    <n v="150"/>
  </r>
  <r>
    <s v="16630_2018"/>
    <x v="0"/>
    <x v="0"/>
    <d v="2018-01-11T00:00:00"/>
    <x v="16"/>
    <x v="512"/>
    <x v="4"/>
    <x v="29"/>
    <x v="4"/>
    <x v="0"/>
    <x v="0"/>
    <x v="8"/>
    <x v="0"/>
    <n v="3000"/>
  </r>
  <r>
    <s v="16630_2018"/>
    <x v="0"/>
    <x v="0"/>
    <d v="2018-01-11T00:00:00"/>
    <x v="16"/>
    <x v="513"/>
    <x v="4"/>
    <x v="29"/>
    <x v="4"/>
    <x v="10"/>
    <x v="0"/>
    <x v="8"/>
    <x v="0"/>
    <n v="18000"/>
  </r>
  <r>
    <s v="16630_2018"/>
    <x v="0"/>
    <x v="0"/>
    <d v="2018-01-11T00:00:00"/>
    <x v="16"/>
    <x v="514"/>
    <x v="4"/>
    <x v="6"/>
    <x v="4"/>
    <x v="0"/>
    <x v="0"/>
    <x v="8"/>
    <x v="0"/>
    <n v="3000"/>
  </r>
  <r>
    <s v="16630_2018"/>
    <x v="0"/>
    <x v="0"/>
    <d v="2018-01-11T00:00:00"/>
    <x v="16"/>
    <x v="515"/>
    <x v="4"/>
    <x v="6"/>
    <x v="4"/>
    <x v="10"/>
    <x v="0"/>
    <x v="8"/>
    <x v="0"/>
    <n v="9000"/>
  </r>
  <r>
    <s v="16630_2018"/>
    <x v="0"/>
    <x v="0"/>
    <d v="2018-01-11T00:00:00"/>
    <x v="16"/>
    <x v="516"/>
    <x v="4"/>
    <x v="80"/>
    <x v="4"/>
    <x v="0"/>
    <x v="0"/>
    <x v="8"/>
    <x v="0"/>
    <n v="3000"/>
  </r>
  <r>
    <s v="16630_2018"/>
    <x v="0"/>
    <x v="0"/>
    <d v="2018-01-11T00:00:00"/>
    <x v="16"/>
    <x v="517"/>
    <x v="4"/>
    <x v="80"/>
    <x v="4"/>
    <x v="10"/>
    <x v="0"/>
    <x v="8"/>
    <x v="0"/>
    <n v="12990"/>
  </r>
  <r>
    <s v="16630_2018"/>
    <x v="0"/>
    <x v="0"/>
    <d v="2018-01-11T00:00:00"/>
    <x v="16"/>
    <x v="518"/>
    <x v="4"/>
    <x v="79"/>
    <x v="4"/>
    <x v="10"/>
    <x v="0"/>
    <x v="8"/>
    <x v="0"/>
    <n v="6990"/>
  </r>
  <r>
    <s v="16630_2018"/>
    <x v="0"/>
    <x v="0"/>
    <d v="2018-01-11T00:00:00"/>
    <x v="16"/>
    <x v="519"/>
    <x v="4"/>
    <x v="41"/>
    <x v="4"/>
    <x v="1"/>
    <x v="20"/>
    <x v="9"/>
    <x v="0"/>
    <n v="6000"/>
  </r>
  <r>
    <s v="16630_2018"/>
    <x v="0"/>
    <x v="0"/>
    <d v="2018-01-11T00:00:00"/>
    <x v="16"/>
    <x v="520"/>
    <x v="4"/>
    <x v="40"/>
    <x v="4"/>
    <x v="1"/>
    <x v="20"/>
    <x v="9"/>
    <x v="0"/>
    <n v="60000"/>
  </r>
  <r>
    <s v="16632_2018"/>
    <x v="0"/>
    <x v="0"/>
    <d v="2018-01-11T00:00:00"/>
    <x v="4"/>
    <x v="521"/>
    <x v="6"/>
    <x v="8"/>
    <x v="93"/>
    <x v="17"/>
    <x v="0"/>
    <x v="11"/>
    <x v="0"/>
    <n v="120"/>
  </r>
  <r>
    <s v="16632_2018"/>
    <x v="0"/>
    <x v="0"/>
    <d v="2018-01-11T00:00:00"/>
    <x v="4"/>
    <x v="522"/>
    <x v="6"/>
    <x v="9"/>
    <x v="4"/>
    <x v="1"/>
    <x v="22"/>
    <x v="4"/>
    <x v="0"/>
    <n v="408"/>
  </r>
  <r>
    <s v="16634_2018"/>
    <x v="0"/>
    <x v="0"/>
    <d v="2018-01-11T00:00:00"/>
    <x v="4"/>
    <x v="523"/>
    <x v="7"/>
    <x v="6"/>
    <x v="32"/>
    <x v="3"/>
    <x v="24"/>
    <x v="4"/>
    <x v="0"/>
    <n v="2208"/>
  </r>
  <r>
    <s v="16634_2018"/>
    <x v="0"/>
    <x v="0"/>
    <d v="2018-01-11T00:00:00"/>
    <x v="4"/>
    <x v="524"/>
    <x v="7"/>
    <x v="8"/>
    <x v="33"/>
    <x v="3"/>
    <x v="24"/>
    <x v="4"/>
    <x v="0"/>
    <n v="8428"/>
  </r>
  <r>
    <s v="16634_2018"/>
    <x v="0"/>
    <x v="0"/>
    <d v="2018-01-11T00:00:00"/>
    <x v="4"/>
    <x v="525"/>
    <x v="7"/>
    <x v="9"/>
    <x v="40"/>
    <x v="1"/>
    <x v="23"/>
    <x v="4"/>
    <x v="0"/>
    <n v="2184"/>
  </r>
  <r>
    <s v="16634_2018"/>
    <x v="0"/>
    <x v="0"/>
    <d v="2018-01-11T00:00:00"/>
    <x v="4"/>
    <x v="526"/>
    <x v="7"/>
    <x v="9"/>
    <x v="94"/>
    <x v="1"/>
    <x v="23"/>
    <x v="4"/>
    <x v="0"/>
    <n v="108"/>
  </r>
  <r>
    <s v="16634_2018"/>
    <x v="0"/>
    <x v="0"/>
    <d v="2018-01-11T00:00:00"/>
    <x v="4"/>
    <x v="527"/>
    <x v="7"/>
    <x v="8"/>
    <x v="95"/>
    <x v="1"/>
    <x v="23"/>
    <x v="4"/>
    <x v="0"/>
    <n v="708"/>
  </r>
  <r>
    <s v="16634_2018"/>
    <x v="0"/>
    <x v="0"/>
    <d v="2018-01-11T00:00:00"/>
    <x v="4"/>
    <x v="528"/>
    <x v="7"/>
    <x v="8"/>
    <x v="96"/>
    <x v="3"/>
    <x v="23"/>
    <x v="4"/>
    <x v="0"/>
    <n v="480"/>
  </r>
  <r>
    <s v="16635_2018"/>
    <x v="0"/>
    <x v="0"/>
    <d v="2018-01-11T00:00:00"/>
    <x v="4"/>
    <x v="529"/>
    <x v="7"/>
    <x v="14"/>
    <x v="4"/>
    <x v="1"/>
    <x v="22"/>
    <x v="4"/>
    <x v="0"/>
    <n v="288"/>
  </r>
  <r>
    <s v="16642_2018"/>
    <x v="1"/>
    <x v="0"/>
    <d v="2018-01-18T00:00:00"/>
    <x v="19"/>
    <x v="4"/>
    <x v="1"/>
    <x v="4"/>
    <x v="4"/>
    <x v="1"/>
    <x v="1"/>
    <x v="1"/>
    <x v="0"/>
    <n v="85000"/>
  </r>
  <r>
    <s v="16643_2018"/>
    <x v="0"/>
    <x v="0"/>
    <d v="2018-01-11T00:00:00"/>
    <x v="4"/>
    <x v="530"/>
    <x v="1"/>
    <x v="41"/>
    <x v="4"/>
    <x v="0"/>
    <x v="0"/>
    <x v="0"/>
    <x v="0"/>
    <n v="1000"/>
  </r>
  <r>
    <s v="16643_2018"/>
    <x v="0"/>
    <x v="0"/>
    <d v="2018-01-11T00:00:00"/>
    <x v="4"/>
    <x v="531"/>
    <x v="1"/>
    <x v="47"/>
    <x v="4"/>
    <x v="3"/>
    <x v="10"/>
    <x v="1"/>
    <x v="0"/>
    <n v="702"/>
  </r>
  <r>
    <s v="16643_2018"/>
    <x v="0"/>
    <x v="0"/>
    <d v="2018-01-11T00:00:00"/>
    <x v="4"/>
    <x v="236"/>
    <x v="1"/>
    <x v="65"/>
    <x v="4"/>
    <x v="0"/>
    <x v="11"/>
    <x v="1"/>
    <x v="0"/>
    <n v="816"/>
  </r>
  <r>
    <s v="16644_2018"/>
    <x v="0"/>
    <x v="0"/>
    <d v="2018-01-11T00:00:00"/>
    <x v="10"/>
    <x v="532"/>
    <x v="1"/>
    <x v="20"/>
    <x v="78"/>
    <x v="7"/>
    <x v="12"/>
    <x v="6"/>
    <x v="0"/>
    <n v="13625"/>
  </r>
  <r>
    <s v="16644_2018"/>
    <x v="0"/>
    <x v="0"/>
    <d v="2018-01-11T00:00:00"/>
    <x v="10"/>
    <x v="533"/>
    <x v="1"/>
    <x v="20"/>
    <x v="97"/>
    <x v="18"/>
    <x v="12"/>
    <x v="6"/>
    <x v="0"/>
    <n v="23000"/>
  </r>
  <r>
    <s v="16644_2018"/>
    <x v="0"/>
    <x v="0"/>
    <d v="2018-01-11T00:00:00"/>
    <x v="10"/>
    <x v="534"/>
    <x v="1"/>
    <x v="28"/>
    <x v="58"/>
    <x v="7"/>
    <x v="12"/>
    <x v="6"/>
    <x v="0"/>
    <n v="16000"/>
  </r>
  <r>
    <s v="16647_2018"/>
    <x v="1"/>
    <x v="0"/>
    <d v="2018-01-11T00:00:00"/>
    <x v="28"/>
    <x v="4"/>
    <x v="1"/>
    <x v="4"/>
    <x v="4"/>
    <x v="1"/>
    <x v="1"/>
    <x v="1"/>
    <x v="0"/>
    <n v="10000"/>
  </r>
  <r>
    <s v="16647_2018"/>
    <x v="1"/>
    <x v="0"/>
    <d v="2018-01-11T00:00:00"/>
    <x v="28"/>
    <x v="4"/>
    <x v="1"/>
    <x v="4"/>
    <x v="4"/>
    <x v="1"/>
    <x v="1"/>
    <x v="1"/>
    <x v="0"/>
    <n v="5000"/>
  </r>
  <r>
    <s v="16647_2018"/>
    <x v="1"/>
    <x v="0"/>
    <d v="2018-01-11T00:00:00"/>
    <x v="28"/>
    <x v="4"/>
    <x v="1"/>
    <x v="4"/>
    <x v="4"/>
    <x v="1"/>
    <x v="1"/>
    <x v="1"/>
    <x v="0"/>
    <n v="5000"/>
  </r>
  <r>
    <s v="16647_2018"/>
    <x v="1"/>
    <x v="0"/>
    <d v="2018-01-11T00:00:00"/>
    <x v="28"/>
    <x v="4"/>
    <x v="1"/>
    <x v="4"/>
    <x v="4"/>
    <x v="1"/>
    <x v="1"/>
    <x v="1"/>
    <x v="0"/>
    <n v="12000"/>
  </r>
  <r>
    <s v="16647_2018"/>
    <x v="1"/>
    <x v="0"/>
    <d v="2018-01-11T00:00:00"/>
    <x v="28"/>
    <x v="4"/>
    <x v="1"/>
    <x v="4"/>
    <x v="4"/>
    <x v="1"/>
    <x v="1"/>
    <x v="1"/>
    <x v="0"/>
    <n v="6000"/>
  </r>
  <r>
    <s v="16647_2018"/>
    <x v="1"/>
    <x v="0"/>
    <d v="2018-01-11T00:00:00"/>
    <x v="28"/>
    <x v="4"/>
    <x v="1"/>
    <x v="4"/>
    <x v="4"/>
    <x v="1"/>
    <x v="1"/>
    <x v="1"/>
    <x v="0"/>
    <n v="8000"/>
  </r>
  <r>
    <s v="16647_2018"/>
    <x v="1"/>
    <x v="0"/>
    <d v="2018-01-11T00:00:00"/>
    <x v="28"/>
    <x v="4"/>
    <x v="1"/>
    <x v="4"/>
    <x v="4"/>
    <x v="1"/>
    <x v="1"/>
    <x v="1"/>
    <x v="0"/>
    <n v="5000"/>
  </r>
  <r>
    <s v="16647_2018"/>
    <x v="1"/>
    <x v="0"/>
    <d v="2018-01-11T00:00:00"/>
    <x v="28"/>
    <x v="4"/>
    <x v="1"/>
    <x v="4"/>
    <x v="4"/>
    <x v="1"/>
    <x v="1"/>
    <x v="1"/>
    <x v="0"/>
    <n v="8000"/>
  </r>
  <r>
    <s v="16647_2018"/>
    <x v="1"/>
    <x v="0"/>
    <d v="2018-01-11T00:00:00"/>
    <x v="28"/>
    <x v="4"/>
    <x v="1"/>
    <x v="4"/>
    <x v="4"/>
    <x v="1"/>
    <x v="1"/>
    <x v="1"/>
    <x v="0"/>
    <n v="5000"/>
  </r>
  <r>
    <s v="16648_2018"/>
    <x v="1"/>
    <x v="0"/>
    <d v="2018-01-11T00:00:00"/>
    <x v="31"/>
    <x v="4"/>
    <x v="1"/>
    <x v="4"/>
    <x v="4"/>
    <x v="1"/>
    <x v="1"/>
    <x v="1"/>
    <x v="0"/>
    <n v="300"/>
  </r>
  <r>
    <s v="16648_2018"/>
    <x v="1"/>
    <x v="0"/>
    <d v="2018-01-11T00:00:00"/>
    <x v="31"/>
    <x v="4"/>
    <x v="1"/>
    <x v="4"/>
    <x v="4"/>
    <x v="1"/>
    <x v="1"/>
    <x v="1"/>
    <x v="0"/>
    <n v="200"/>
  </r>
  <r>
    <s v="16648_2018"/>
    <x v="1"/>
    <x v="0"/>
    <d v="2018-01-11T00:00:00"/>
    <x v="31"/>
    <x v="4"/>
    <x v="1"/>
    <x v="4"/>
    <x v="4"/>
    <x v="1"/>
    <x v="1"/>
    <x v="1"/>
    <x v="0"/>
    <n v="1000"/>
  </r>
  <r>
    <s v="16648_2018"/>
    <x v="1"/>
    <x v="0"/>
    <d v="2018-01-11T00:00:00"/>
    <x v="31"/>
    <x v="4"/>
    <x v="1"/>
    <x v="4"/>
    <x v="4"/>
    <x v="1"/>
    <x v="1"/>
    <x v="1"/>
    <x v="0"/>
    <n v="1000"/>
  </r>
  <r>
    <s v="16648_2018"/>
    <x v="1"/>
    <x v="0"/>
    <d v="2018-01-11T00:00:00"/>
    <x v="31"/>
    <x v="4"/>
    <x v="1"/>
    <x v="4"/>
    <x v="4"/>
    <x v="1"/>
    <x v="1"/>
    <x v="1"/>
    <x v="0"/>
    <n v="1000"/>
  </r>
  <r>
    <s v="16648_2018"/>
    <x v="1"/>
    <x v="0"/>
    <d v="2018-01-11T00:00:00"/>
    <x v="31"/>
    <x v="4"/>
    <x v="1"/>
    <x v="4"/>
    <x v="4"/>
    <x v="1"/>
    <x v="1"/>
    <x v="1"/>
    <x v="0"/>
    <n v="1000"/>
  </r>
  <r>
    <s v="16648_2018"/>
    <x v="1"/>
    <x v="0"/>
    <d v="2018-01-11T00:00:00"/>
    <x v="31"/>
    <x v="4"/>
    <x v="1"/>
    <x v="4"/>
    <x v="4"/>
    <x v="1"/>
    <x v="1"/>
    <x v="1"/>
    <x v="0"/>
    <n v="500"/>
  </r>
  <r>
    <s v="16648_2018"/>
    <x v="1"/>
    <x v="0"/>
    <d v="2018-01-11T00:00:00"/>
    <x v="31"/>
    <x v="4"/>
    <x v="1"/>
    <x v="4"/>
    <x v="4"/>
    <x v="1"/>
    <x v="1"/>
    <x v="1"/>
    <x v="0"/>
    <n v="1000"/>
  </r>
  <r>
    <s v="16648_2018"/>
    <x v="1"/>
    <x v="0"/>
    <d v="2018-01-11T00:00:00"/>
    <x v="31"/>
    <x v="4"/>
    <x v="1"/>
    <x v="4"/>
    <x v="4"/>
    <x v="1"/>
    <x v="1"/>
    <x v="1"/>
    <x v="0"/>
    <n v="500"/>
  </r>
  <r>
    <s v="16648_2018"/>
    <x v="1"/>
    <x v="0"/>
    <d v="2018-01-11T00:00:00"/>
    <x v="31"/>
    <x v="4"/>
    <x v="1"/>
    <x v="4"/>
    <x v="4"/>
    <x v="1"/>
    <x v="1"/>
    <x v="1"/>
    <x v="0"/>
    <n v="500"/>
  </r>
  <r>
    <s v="16649_2018"/>
    <x v="0"/>
    <x v="0"/>
    <d v="2018-01-11T00:00:00"/>
    <x v="22"/>
    <x v="535"/>
    <x v="1"/>
    <x v="40"/>
    <x v="82"/>
    <x v="0"/>
    <x v="0"/>
    <x v="0"/>
    <x v="0"/>
    <n v="45024"/>
  </r>
  <r>
    <s v="16649_2018"/>
    <x v="0"/>
    <x v="0"/>
    <d v="2018-01-11T00:00:00"/>
    <x v="22"/>
    <x v="536"/>
    <x v="1"/>
    <x v="40"/>
    <x v="74"/>
    <x v="13"/>
    <x v="0"/>
    <x v="0"/>
    <x v="0"/>
    <n v="103584"/>
  </r>
  <r>
    <s v="16649_2018"/>
    <x v="0"/>
    <x v="0"/>
    <d v="2018-01-11T00:00:00"/>
    <x v="22"/>
    <x v="537"/>
    <x v="1"/>
    <x v="40"/>
    <x v="98"/>
    <x v="5"/>
    <x v="0"/>
    <x v="0"/>
    <x v="0"/>
    <n v="45024"/>
  </r>
  <r>
    <s v="16649_2018"/>
    <x v="0"/>
    <x v="0"/>
    <d v="2018-01-11T00:00:00"/>
    <x v="22"/>
    <x v="538"/>
    <x v="1"/>
    <x v="25"/>
    <x v="48"/>
    <x v="13"/>
    <x v="0"/>
    <x v="0"/>
    <x v="0"/>
    <n v="120000"/>
  </r>
  <r>
    <s v="16649_2018"/>
    <x v="0"/>
    <x v="0"/>
    <d v="2018-01-11T00:00:00"/>
    <x v="22"/>
    <x v="539"/>
    <x v="1"/>
    <x v="25"/>
    <x v="99"/>
    <x v="5"/>
    <x v="0"/>
    <x v="0"/>
    <x v="0"/>
    <n v="84000"/>
  </r>
  <r>
    <s v="16649_2018"/>
    <x v="0"/>
    <x v="0"/>
    <d v="2018-01-11T00:00:00"/>
    <x v="22"/>
    <x v="540"/>
    <x v="1"/>
    <x v="81"/>
    <x v="100"/>
    <x v="13"/>
    <x v="0"/>
    <x v="0"/>
    <x v="0"/>
    <n v="93024"/>
  </r>
  <r>
    <s v="16649_2018"/>
    <x v="0"/>
    <x v="0"/>
    <d v="2018-01-11T00:00:00"/>
    <x v="22"/>
    <x v="541"/>
    <x v="1"/>
    <x v="81"/>
    <x v="17"/>
    <x v="5"/>
    <x v="0"/>
    <x v="0"/>
    <x v="0"/>
    <n v="75000"/>
  </r>
  <r>
    <s v="16649_2018"/>
    <x v="0"/>
    <x v="0"/>
    <d v="2018-01-11T00:00:00"/>
    <x v="22"/>
    <x v="542"/>
    <x v="1"/>
    <x v="16"/>
    <x v="101"/>
    <x v="13"/>
    <x v="0"/>
    <x v="0"/>
    <x v="0"/>
    <n v="60000"/>
  </r>
  <r>
    <s v="16649_2018"/>
    <x v="0"/>
    <x v="0"/>
    <d v="2018-01-11T00:00:00"/>
    <x v="22"/>
    <x v="543"/>
    <x v="1"/>
    <x v="16"/>
    <x v="102"/>
    <x v="5"/>
    <x v="0"/>
    <x v="0"/>
    <x v="0"/>
    <n v="42048"/>
  </r>
  <r>
    <s v="16653_2018"/>
    <x v="0"/>
    <x v="0"/>
    <d v="2018-01-11T00:00:00"/>
    <x v="32"/>
    <x v="4"/>
    <x v="1"/>
    <x v="4"/>
    <x v="4"/>
    <x v="1"/>
    <x v="1"/>
    <x v="1"/>
    <x v="0"/>
    <n v="82272"/>
  </r>
  <r>
    <s v="16654_2018"/>
    <x v="0"/>
    <x v="0"/>
    <d v="2018-01-11T00:00:00"/>
    <x v="32"/>
    <x v="4"/>
    <x v="1"/>
    <x v="4"/>
    <x v="4"/>
    <x v="1"/>
    <x v="1"/>
    <x v="1"/>
    <x v="0"/>
    <n v="81488"/>
  </r>
  <r>
    <s v="16655_2018"/>
    <x v="0"/>
    <x v="0"/>
    <d v="2018-01-11T00:00:00"/>
    <x v="32"/>
    <x v="544"/>
    <x v="1"/>
    <x v="82"/>
    <x v="103"/>
    <x v="4"/>
    <x v="5"/>
    <x v="5"/>
    <x v="0"/>
    <n v="1920"/>
  </r>
  <r>
    <s v="16655_2018"/>
    <x v="0"/>
    <x v="0"/>
    <d v="2018-01-11T00:00:00"/>
    <x v="32"/>
    <x v="545"/>
    <x v="1"/>
    <x v="82"/>
    <x v="103"/>
    <x v="1"/>
    <x v="5"/>
    <x v="5"/>
    <x v="0"/>
    <n v="1920"/>
  </r>
  <r>
    <s v="16656_2018"/>
    <x v="1"/>
    <x v="0"/>
    <d v="2018-01-11T00:00:00"/>
    <x v="28"/>
    <x v="4"/>
    <x v="1"/>
    <x v="4"/>
    <x v="4"/>
    <x v="1"/>
    <x v="1"/>
    <x v="1"/>
    <x v="0"/>
    <n v="8000"/>
  </r>
  <r>
    <s v="16656_2018"/>
    <x v="1"/>
    <x v="0"/>
    <d v="2018-01-11T00:00:00"/>
    <x v="28"/>
    <x v="4"/>
    <x v="1"/>
    <x v="4"/>
    <x v="4"/>
    <x v="1"/>
    <x v="1"/>
    <x v="1"/>
    <x v="0"/>
    <n v="7000"/>
  </r>
  <r>
    <s v="16657_2018"/>
    <x v="1"/>
    <x v="0"/>
    <d v="2018-01-11T00:00:00"/>
    <x v="19"/>
    <x v="4"/>
    <x v="1"/>
    <x v="4"/>
    <x v="4"/>
    <x v="1"/>
    <x v="1"/>
    <x v="1"/>
    <x v="0"/>
    <n v="2592"/>
  </r>
  <r>
    <s v="16657_2018"/>
    <x v="1"/>
    <x v="0"/>
    <d v="2018-01-11T00:00:00"/>
    <x v="19"/>
    <x v="4"/>
    <x v="1"/>
    <x v="4"/>
    <x v="4"/>
    <x v="1"/>
    <x v="1"/>
    <x v="1"/>
    <x v="0"/>
    <n v="2592"/>
  </r>
  <r>
    <s v="16658_2018"/>
    <x v="0"/>
    <x v="0"/>
    <d v="2018-01-11T00:00:00"/>
    <x v="16"/>
    <x v="546"/>
    <x v="1"/>
    <x v="54"/>
    <x v="4"/>
    <x v="13"/>
    <x v="7"/>
    <x v="2"/>
    <x v="0"/>
    <n v="13440"/>
  </r>
  <r>
    <s v="16658_2018"/>
    <x v="0"/>
    <x v="0"/>
    <d v="2018-01-11T00:00:00"/>
    <x v="16"/>
    <x v="547"/>
    <x v="1"/>
    <x v="83"/>
    <x v="84"/>
    <x v="3"/>
    <x v="2"/>
    <x v="2"/>
    <x v="0"/>
    <n v="1520"/>
  </r>
  <r>
    <s v="16658_2018"/>
    <x v="0"/>
    <x v="0"/>
    <d v="2018-01-11T00:00:00"/>
    <x v="16"/>
    <x v="548"/>
    <x v="1"/>
    <x v="83"/>
    <x v="84"/>
    <x v="13"/>
    <x v="2"/>
    <x v="2"/>
    <x v="0"/>
    <n v="2800"/>
  </r>
  <r>
    <s v="16658_2018"/>
    <x v="0"/>
    <x v="0"/>
    <d v="2018-01-11T00:00:00"/>
    <x v="16"/>
    <x v="549"/>
    <x v="1"/>
    <x v="55"/>
    <x v="4"/>
    <x v="3"/>
    <x v="11"/>
    <x v="12"/>
    <x v="0"/>
    <n v="14000"/>
  </r>
  <r>
    <s v="16658_2018"/>
    <x v="0"/>
    <x v="0"/>
    <d v="2018-01-11T00:00:00"/>
    <x v="16"/>
    <x v="550"/>
    <x v="1"/>
    <x v="55"/>
    <x v="4"/>
    <x v="13"/>
    <x v="11"/>
    <x v="12"/>
    <x v="0"/>
    <n v="20000"/>
  </r>
  <r>
    <s v="16658_2018"/>
    <x v="0"/>
    <x v="0"/>
    <d v="2018-01-11T00:00:00"/>
    <x v="16"/>
    <x v="551"/>
    <x v="1"/>
    <x v="55"/>
    <x v="4"/>
    <x v="13"/>
    <x v="0"/>
    <x v="12"/>
    <x v="0"/>
    <n v="26000"/>
  </r>
  <r>
    <s v="16658_2018"/>
    <x v="0"/>
    <x v="0"/>
    <d v="2018-01-11T00:00:00"/>
    <x v="16"/>
    <x v="552"/>
    <x v="1"/>
    <x v="55"/>
    <x v="4"/>
    <x v="3"/>
    <x v="11"/>
    <x v="13"/>
    <x v="0"/>
    <n v="4960"/>
  </r>
  <r>
    <s v="16658_2018"/>
    <x v="0"/>
    <x v="0"/>
    <d v="2018-01-11T00:00:00"/>
    <x v="16"/>
    <x v="553"/>
    <x v="1"/>
    <x v="55"/>
    <x v="4"/>
    <x v="13"/>
    <x v="11"/>
    <x v="13"/>
    <x v="0"/>
    <n v="6000"/>
  </r>
  <r>
    <s v="16658_2018"/>
    <x v="0"/>
    <x v="0"/>
    <d v="2018-01-11T00:00:00"/>
    <x v="16"/>
    <x v="554"/>
    <x v="1"/>
    <x v="55"/>
    <x v="4"/>
    <x v="13"/>
    <x v="0"/>
    <x v="13"/>
    <x v="0"/>
    <n v="3040"/>
  </r>
  <r>
    <s v="16658_2018"/>
    <x v="0"/>
    <x v="0"/>
    <d v="2018-01-11T00:00:00"/>
    <x v="16"/>
    <x v="555"/>
    <x v="1"/>
    <x v="55"/>
    <x v="4"/>
    <x v="13"/>
    <x v="11"/>
    <x v="14"/>
    <x v="0"/>
    <n v="6000"/>
  </r>
  <r>
    <s v="16658_2018"/>
    <x v="0"/>
    <x v="0"/>
    <d v="2018-01-11T00:00:00"/>
    <x v="16"/>
    <x v="556"/>
    <x v="1"/>
    <x v="55"/>
    <x v="4"/>
    <x v="13"/>
    <x v="0"/>
    <x v="14"/>
    <x v="0"/>
    <n v="24000"/>
  </r>
  <r>
    <s v="16658_2018"/>
    <x v="0"/>
    <x v="0"/>
    <d v="2018-01-11T00:00:00"/>
    <x v="16"/>
    <x v="557"/>
    <x v="1"/>
    <x v="55"/>
    <x v="4"/>
    <x v="13"/>
    <x v="7"/>
    <x v="2"/>
    <x v="0"/>
    <n v="15040"/>
  </r>
  <r>
    <s v="16658_2018"/>
    <x v="0"/>
    <x v="0"/>
    <d v="2018-01-11T00:00:00"/>
    <x v="16"/>
    <x v="558"/>
    <x v="1"/>
    <x v="57"/>
    <x v="4"/>
    <x v="3"/>
    <x v="11"/>
    <x v="12"/>
    <x v="0"/>
    <n v="14000"/>
  </r>
  <r>
    <s v="16658_2018"/>
    <x v="0"/>
    <x v="0"/>
    <d v="2018-01-11T00:00:00"/>
    <x v="16"/>
    <x v="559"/>
    <x v="1"/>
    <x v="57"/>
    <x v="4"/>
    <x v="13"/>
    <x v="11"/>
    <x v="12"/>
    <x v="0"/>
    <n v="23040"/>
  </r>
  <r>
    <s v="16658_2018"/>
    <x v="0"/>
    <x v="0"/>
    <d v="2018-01-11T00:00:00"/>
    <x v="16"/>
    <x v="560"/>
    <x v="1"/>
    <x v="57"/>
    <x v="4"/>
    <x v="3"/>
    <x v="0"/>
    <x v="12"/>
    <x v="0"/>
    <n v="9440"/>
  </r>
  <r>
    <s v="16658_2018"/>
    <x v="0"/>
    <x v="0"/>
    <d v="2018-01-11T00:00:00"/>
    <x v="16"/>
    <x v="561"/>
    <x v="1"/>
    <x v="57"/>
    <x v="4"/>
    <x v="13"/>
    <x v="0"/>
    <x v="12"/>
    <x v="0"/>
    <n v="23040"/>
  </r>
  <r>
    <s v="16658_2018"/>
    <x v="0"/>
    <x v="0"/>
    <d v="2018-01-11T00:00:00"/>
    <x v="16"/>
    <x v="562"/>
    <x v="1"/>
    <x v="57"/>
    <x v="4"/>
    <x v="3"/>
    <x v="11"/>
    <x v="13"/>
    <x v="0"/>
    <n v="4960"/>
  </r>
  <r>
    <s v="16658_2018"/>
    <x v="0"/>
    <x v="0"/>
    <d v="2018-01-11T00:00:00"/>
    <x v="16"/>
    <x v="563"/>
    <x v="1"/>
    <x v="57"/>
    <x v="4"/>
    <x v="13"/>
    <x v="11"/>
    <x v="13"/>
    <x v="0"/>
    <n v="7040"/>
  </r>
  <r>
    <s v="16658_2018"/>
    <x v="0"/>
    <x v="0"/>
    <d v="2018-01-11T00:00:00"/>
    <x v="16"/>
    <x v="564"/>
    <x v="1"/>
    <x v="57"/>
    <x v="4"/>
    <x v="3"/>
    <x v="11"/>
    <x v="14"/>
    <x v="0"/>
    <n v="12000"/>
  </r>
  <r>
    <s v="16658_2018"/>
    <x v="0"/>
    <x v="0"/>
    <d v="2018-01-11T00:00:00"/>
    <x v="16"/>
    <x v="565"/>
    <x v="1"/>
    <x v="57"/>
    <x v="4"/>
    <x v="13"/>
    <x v="11"/>
    <x v="14"/>
    <x v="0"/>
    <n v="22000"/>
  </r>
  <r>
    <s v="16658_2018"/>
    <x v="0"/>
    <x v="0"/>
    <d v="2018-01-11T00:00:00"/>
    <x v="16"/>
    <x v="566"/>
    <x v="1"/>
    <x v="57"/>
    <x v="4"/>
    <x v="3"/>
    <x v="0"/>
    <x v="14"/>
    <x v="0"/>
    <n v="14000"/>
  </r>
  <r>
    <s v="16658_2018"/>
    <x v="0"/>
    <x v="0"/>
    <d v="2018-01-11T00:00:00"/>
    <x v="16"/>
    <x v="567"/>
    <x v="1"/>
    <x v="57"/>
    <x v="4"/>
    <x v="13"/>
    <x v="0"/>
    <x v="14"/>
    <x v="0"/>
    <n v="20000"/>
  </r>
  <r>
    <s v="16658_2018"/>
    <x v="0"/>
    <x v="0"/>
    <d v="2018-01-11T00:00:00"/>
    <x v="16"/>
    <x v="568"/>
    <x v="1"/>
    <x v="57"/>
    <x v="4"/>
    <x v="3"/>
    <x v="7"/>
    <x v="2"/>
    <x v="0"/>
    <n v="8000"/>
  </r>
  <r>
    <s v="16658_2018"/>
    <x v="0"/>
    <x v="0"/>
    <d v="2018-01-11T00:00:00"/>
    <x v="16"/>
    <x v="569"/>
    <x v="1"/>
    <x v="57"/>
    <x v="4"/>
    <x v="13"/>
    <x v="7"/>
    <x v="2"/>
    <x v="0"/>
    <n v="15040"/>
  </r>
  <r>
    <s v="16659_2018"/>
    <x v="1"/>
    <x v="0"/>
    <d v="2018-01-11T00:00:00"/>
    <x v="29"/>
    <x v="4"/>
    <x v="1"/>
    <x v="4"/>
    <x v="4"/>
    <x v="1"/>
    <x v="1"/>
    <x v="1"/>
    <x v="0"/>
    <n v="4644"/>
  </r>
  <r>
    <s v="16659_2018"/>
    <x v="1"/>
    <x v="0"/>
    <d v="2018-01-11T00:00:00"/>
    <x v="29"/>
    <x v="4"/>
    <x v="1"/>
    <x v="4"/>
    <x v="4"/>
    <x v="1"/>
    <x v="1"/>
    <x v="1"/>
    <x v="0"/>
    <n v="2808"/>
  </r>
  <r>
    <s v="16659_2018"/>
    <x v="1"/>
    <x v="0"/>
    <d v="2018-01-11T00:00:00"/>
    <x v="29"/>
    <x v="4"/>
    <x v="1"/>
    <x v="4"/>
    <x v="4"/>
    <x v="1"/>
    <x v="1"/>
    <x v="1"/>
    <x v="0"/>
    <n v="3780"/>
  </r>
  <r>
    <s v="16659_2018"/>
    <x v="1"/>
    <x v="0"/>
    <d v="2018-01-11T00:00:00"/>
    <x v="29"/>
    <x v="4"/>
    <x v="1"/>
    <x v="4"/>
    <x v="4"/>
    <x v="1"/>
    <x v="1"/>
    <x v="1"/>
    <x v="0"/>
    <n v="3000"/>
  </r>
  <r>
    <s v="16659_2018"/>
    <x v="1"/>
    <x v="0"/>
    <d v="2018-01-11T00:00:00"/>
    <x v="29"/>
    <x v="4"/>
    <x v="1"/>
    <x v="4"/>
    <x v="4"/>
    <x v="1"/>
    <x v="1"/>
    <x v="1"/>
    <x v="0"/>
    <n v="3240"/>
  </r>
  <r>
    <s v="16659_2018"/>
    <x v="1"/>
    <x v="0"/>
    <d v="2018-01-11T00:00:00"/>
    <x v="29"/>
    <x v="4"/>
    <x v="1"/>
    <x v="4"/>
    <x v="4"/>
    <x v="1"/>
    <x v="1"/>
    <x v="1"/>
    <x v="0"/>
    <n v="1020"/>
  </r>
  <r>
    <s v="16659_2018"/>
    <x v="1"/>
    <x v="0"/>
    <d v="2018-01-11T00:00:00"/>
    <x v="29"/>
    <x v="4"/>
    <x v="1"/>
    <x v="4"/>
    <x v="4"/>
    <x v="1"/>
    <x v="1"/>
    <x v="1"/>
    <x v="0"/>
    <n v="3072"/>
  </r>
  <r>
    <s v="16659_2018"/>
    <x v="1"/>
    <x v="0"/>
    <d v="2018-01-11T00:00:00"/>
    <x v="29"/>
    <x v="4"/>
    <x v="1"/>
    <x v="4"/>
    <x v="4"/>
    <x v="1"/>
    <x v="1"/>
    <x v="1"/>
    <x v="0"/>
    <n v="1020"/>
  </r>
  <r>
    <s v="16659_2018"/>
    <x v="1"/>
    <x v="0"/>
    <d v="2018-01-11T00:00:00"/>
    <x v="29"/>
    <x v="4"/>
    <x v="1"/>
    <x v="4"/>
    <x v="4"/>
    <x v="1"/>
    <x v="1"/>
    <x v="1"/>
    <x v="0"/>
    <n v="1008"/>
  </r>
  <r>
    <s v="16659_2018"/>
    <x v="1"/>
    <x v="0"/>
    <d v="2018-01-11T00:00:00"/>
    <x v="29"/>
    <x v="4"/>
    <x v="1"/>
    <x v="4"/>
    <x v="4"/>
    <x v="1"/>
    <x v="1"/>
    <x v="1"/>
    <x v="0"/>
    <n v="3000"/>
  </r>
  <r>
    <s v="16659_2018"/>
    <x v="1"/>
    <x v="0"/>
    <d v="2018-01-11T00:00:00"/>
    <x v="29"/>
    <x v="4"/>
    <x v="1"/>
    <x v="4"/>
    <x v="4"/>
    <x v="1"/>
    <x v="1"/>
    <x v="1"/>
    <x v="0"/>
    <n v="4536"/>
  </r>
  <r>
    <s v="16659_2018"/>
    <x v="1"/>
    <x v="0"/>
    <d v="2018-01-11T00:00:00"/>
    <x v="29"/>
    <x v="4"/>
    <x v="1"/>
    <x v="4"/>
    <x v="4"/>
    <x v="1"/>
    <x v="1"/>
    <x v="1"/>
    <x v="0"/>
    <n v="2376"/>
  </r>
  <r>
    <s v="16659_2018"/>
    <x v="1"/>
    <x v="0"/>
    <d v="2018-01-11T00:00:00"/>
    <x v="29"/>
    <x v="4"/>
    <x v="1"/>
    <x v="4"/>
    <x v="4"/>
    <x v="1"/>
    <x v="1"/>
    <x v="1"/>
    <x v="0"/>
    <n v="4212"/>
  </r>
  <r>
    <s v="16659_2018"/>
    <x v="1"/>
    <x v="0"/>
    <d v="2018-01-11T00:00:00"/>
    <x v="29"/>
    <x v="4"/>
    <x v="1"/>
    <x v="4"/>
    <x v="4"/>
    <x v="1"/>
    <x v="1"/>
    <x v="1"/>
    <x v="0"/>
    <n v="6156"/>
  </r>
  <r>
    <s v="16659_2018"/>
    <x v="1"/>
    <x v="0"/>
    <d v="2018-01-11T00:00:00"/>
    <x v="29"/>
    <x v="4"/>
    <x v="1"/>
    <x v="4"/>
    <x v="4"/>
    <x v="1"/>
    <x v="1"/>
    <x v="1"/>
    <x v="0"/>
    <n v="50536"/>
  </r>
  <r>
    <s v="16660_2018"/>
    <x v="1"/>
    <x v="0"/>
    <d v="2018-01-11T00:00:00"/>
    <x v="29"/>
    <x v="4"/>
    <x v="1"/>
    <x v="4"/>
    <x v="4"/>
    <x v="1"/>
    <x v="1"/>
    <x v="1"/>
    <x v="0"/>
    <n v="1008"/>
  </r>
  <r>
    <s v="16661_2018"/>
    <x v="0"/>
    <x v="0"/>
    <d v="2018-01-11T00:00:00"/>
    <x v="32"/>
    <x v="570"/>
    <x v="1"/>
    <x v="4"/>
    <x v="4"/>
    <x v="3"/>
    <x v="11"/>
    <x v="1"/>
    <x v="0"/>
    <n v="1820"/>
  </r>
  <r>
    <s v="16661_2018"/>
    <x v="0"/>
    <x v="0"/>
    <d v="2018-01-11T00:00:00"/>
    <x v="32"/>
    <x v="571"/>
    <x v="1"/>
    <x v="35"/>
    <x v="69"/>
    <x v="4"/>
    <x v="11"/>
    <x v="12"/>
    <x v="0"/>
    <n v="1400"/>
  </r>
  <r>
    <s v="16661_2018"/>
    <x v="0"/>
    <x v="0"/>
    <d v="2018-01-11T00:00:00"/>
    <x v="32"/>
    <x v="572"/>
    <x v="1"/>
    <x v="34"/>
    <x v="46"/>
    <x v="1"/>
    <x v="0"/>
    <x v="12"/>
    <x v="0"/>
    <n v="19900"/>
  </r>
  <r>
    <s v="16661_2018"/>
    <x v="0"/>
    <x v="0"/>
    <d v="2018-01-11T00:00:00"/>
    <x v="32"/>
    <x v="573"/>
    <x v="1"/>
    <x v="34"/>
    <x v="46"/>
    <x v="1"/>
    <x v="0"/>
    <x v="12"/>
    <x v="0"/>
    <n v="26750"/>
  </r>
  <r>
    <s v="16662_2018"/>
    <x v="0"/>
    <x v="0"/>
    <d v="2018-01-11T00:00:00"/>
    <x v="32"/>
    <x v="4"/>
    <x v="1"/>
    <x v="4"/>
    <x v="4"/>
    <x v="1"/>
    <x v="1"/>
    <x v="1"/>
    <x v="0"/>
    <n v="10060"/>
  </r>
  <r>
    <s v="16663_2018"/>
    <x v="0"/>
    <x v="0"/>
    <d v="2018-01-11T00:00:00"/>
    <x v="32"/>
    <x v="4"/>
    <x v="1"/>
    <x v="4"/>
    <x v="4"/>
    <x v="1"/>
    <x v="1"/>
    <x v="1"/>
    <x v="0"/>
    <n v="18520"/>
  </r>
  <r>
    <s v="16801_2018"/>
    <x v="1"/>
    <x v="0"/>
    <d v="2018-01-13T00:00:00"/>
    <x v="33"/>
    <x v="4"/>
    <x v="2"/>
    <x v="4"/>
    <x v="4"/>
    <x v="1"/>
    <x v="1"/>
    <x v="1"/>
    <x v="0"/>
    <n v="200"/>
  </r>
  <r>
    <s v="16801_2018"/>
    <x v="1"/>
    <x v="0"/>
    <d v="2018-01-13T00:00:00"/>
    <x v="33"/>
    <x v="4"/>
    <x v="2"/>
    <x v="4"/>
    <x v="4"/>
    <x v="1"/>
    <x v="1"/>
    <x v="1"/>
    <x v="0"/>
    <n v="200"/>
  </r>
  <r>
    <s v="16801_2018"/>
    <x v="1"/>
    <x v="0"/>
    <d v="2018-01-13T00:00:00"/>
    <x v="33"/>
    <x v="4"/>
    <x v="2"/>
    <x v="4"/>
    <x v="4"/>
    <x v="1"/>
    <x v="1"/>
    <x v="1"/>
    <x v="0"/>
    <n v="200"/>
  </r>
  <r>
    <s v="16801_2018"/>
    <x v="1"/>
    <x v="0"/>
    <d v="2018-01-13T00:00:00"/>
    <x v="33"/>
    <x v="4"/>
    <x v="2"/>
    <x v="4"/>
    <x v="4"/>
    <x v="1"/>
    <x v="1"/>
    <x v="1"/>
    <x v="0"/>
    <n v="200"/>
  </r>
  <r>
    <s v="16801_2018"/>
    <x v="1"/>
    <x v="0"/>
    <d v="2018-01-13T00:00:00"/>
    <x v="33"/>
    <x v="4"/>
    <x v="2"/>
    <x v="4"/>
    <x v="4"/>
    <x v="1"/>
    <x v="1"/>
    <x v="1"/>
    <x v="0"/>
    <n v="200"/>
  </r>
  <r>
    <s v="16801_2018"/>
    <x v="1"/>
    <x v="0"/>
    <d v="2018-01-13T00:00:00"/>
    <x v="33"/>
    <x v="4"/>
    <x v="2"/>
    <x v="4"/>
    <x v="4"/>
    <x v="1"/>
    <x v="1"/>
    <x v="1"/>
    <x v="0"/>
    <n v="200"/>
  </r>
  <r>
    <s v="16801_2018"/>
    <x v="1"/>
    <x v="0"/>
    <d v="2018-01-13T00:00:00"/>
    <x v="33"/>
    <x v="4"/>
    <x v="2"/>
    <x v="4"/>
    <x v="4"/>
    <x v="1"/>
    <x v="1"/>
    <x v="1"/>
    <x v="0"/>
    <n v="1100"/>
  </r>
  <r>
    <s v="16801_2018"/>
    <x v="1"/>
    <x v="0"/>
    <d v="2018-01-13T00:00:00"/>
    <x v="33"/>
    <x v="4"/>
    <x v="2"/>
    <x v="4"/>
    <x v="4"/>
    <x v="1"/>
    <x v="1"/>
    <x v="1"/>
    <x v="0"/>
    <n v="300"/>
  </r>
  <r>
    <s v="16801_2018"/>
    <x v="1"/>
    <x v="0"/>
    <d v="2018-01-13T00:00:00"/>
    <x v="33"/>
    <x v="4"/>
    <x v="2"/>
    <x v="4"/>
    <x v="4"/>
    <x v="1"/>
    <x v="1"/>
    <x v="1"/>
    <x v="0"/>
    <n v="1000"/>
  </r>
  <r>
    <s v="16810_2018"/>
    <x v="1"/>
    <x v="0"/>
    <d v="2018-01-13T00:00:00"/>
    <x v="33"/>
    <x v="4"/>
    <x v="2"/>
    <x v="4"/>
    <x v="4"/>
    <x v="1"/>
    <x v="1"/>
    <x v="1"/>
    <x v="0"/>
    <n v="500"/>
  </r>
  <r>
    <s v="16810_2018"/>
    <x v="1"/>
    <x v="0"/>
    <d v="2018-01-13T00:00:00"/>
    <x v="33"/>
    <x v="4"/>
    <x v="2"/>
    <x v="4"/>
    <x v="4"/>
    <x v="1"/>
    <x v="1"/>
    <x v="1"/>
    <x v="0"/>
    <n v="2500"/>
  </r>
  <r>
    <s v="16810_2018"/>
    <x v="1"/>
    <x v="0"/>
    <d v="2018-01-13T00:00:00"/>
    <x v="33"/>
    <x v="4"/>
    <x v="2"/>
    <x v="4"/>
    <x v="4"/>
    <x v="1"/>
    <x v="1"/>
    <x v="1"/>
    <x v="0"/>
    <n v="600"/>
  </r>
  <r>
    <s v="16810_2018"/>
    <x v="1"/>
    <x v="0"/>
    <d v="2018-01-13T00:00:00"/>
    <x v="33"/>
    <x v="4"/>
    <x v="2"/>
    <x v="4"/>
    <x v="4"/>
    <x v="1"/>
    <x v="1"/>
    <x v="1"/>
    <x v="0"/>
    <n v="150"/>
  </r>
  <r>
    <s v="16813_2018"/>
    <x v="0"/>
    <x v="0"/>
    <d v="2018-01-12T00:00:00"/>
    <x v="32"/>
    <x v="574"/>
    <x v="0"/>
    <x v="0"/>
    <x v="56"/>
    <x v="0"/>
    <x v="11"/>
    <x v="19"/>
    <x v="0"/>
    <n v="40000"/>
  </r>
  <r>
    <s v="16813_2018"/>
    <x v="0"/>
    <x v="0"/>
    <d v="2018-01-12T00:00:00"/>
    <x v="32"/>
    <x v="575"/>
    <x v="0"/>
    <x v="3"/>
    <x v="4"/>
    <x v="0"/>
    <x v="11"/>
    <x v="19"/>
    <x v="0"/>
    <n v="50000"/>
  </r>
  <r>
    <s v="16813_2018"/>
    <x v="0"/>
    <x v="0"/>
    <d v="2018-01-12T00:00:00"/>
    <x v="32"/>
    <x v="576"/>
    <x v="0"/>
    <x v="3"/>
    <x v="104"/>
    <x v="0"/>
    <x v="0"/>
    <x v="19"/>
    <x v="0"/>
    <n v="20000"/>
  </r>
  <r>
    <s v="16816_2018"/>
    <x v="1"/>
    <x v="0"/>
    <d v="2018-01-12T00:00:00"/>
    <x v="34"/>
    <x v="4"/>
    <x v="0"/>
    <x v="4"/>
    <x v="4"/>
    <x v="1"/>
    <x v="1"/>
    <x v="1"/>
    <x v="0"/>
    <n v="133300"/>
  </r>
  <r>
    <s v="16818_2018"/>
    <x v="0"/>
    <x v="0"/>
    <d v="2018-01-12T00:00:00"/>
    <x v="32"/>
    <x v="577"/>
    <x v="0"/>
    <x v="0"/>
    <x v="15"/>
    <x v="0"/>
    <x v="11"/>
    <x v="12"/>
    <x v="0"/>
    <n v="50000"/>
  </r>
  <r>
    <s v="16818_2018"/>
    <x v="0"/>
    <x v="0"/>
    <d v="2018-01-12T00:00:00"/>
    <x v="32"/>
    <x v="578"/>
    <x v="0"/>
    <x v="3"/>
    <x v="70"/>
    <x v="0"/>
    <x v="11"/>
    <x v="12"/>
    <x v="0"/>
    <n v="20000"/>
  </r>
  <r>
    <s v="16818_2018"/>
    <x v="0"/>
    <x v="0"/>
    <d v="2018-01-12T00:00:00"/>
    <x v="32"/>
    <x v="579"/>
    <x v="0"/>
    <x v="0"/>
    <x v="15"/>
    <x v="0"/>
    <x v="11"/>
    <x v="12"/>
    <x v="0"/>
    <n v="80000"/>
  </r>
  <r>
    <s v="16818_2018"/>
    <x v="0"/>
    <x v="0"/>
    <d v="2018-01-12T00:00:00"/>
    <x v="32"/>
    <x v="580"/>
    <x v="0"/>
    <x v="3"/>
    <x v="70"/>
    <x v="0"/>
    <x v="11"/>
    <x v="12"/>
    <x v="0"/>
    <n v="30000"/>
  </r>
  <r>
    <s v="16819_2018"/>
    <x v="0"/>
    <x v="0"/>
    <d v="2018-01-12T00:00:00"/>
    <x v="5"/>
    <x v="581"/>
    <x v="0"/>
    <x v="3"/>
    <x v="70"/>
    <x v="0"/>
    <x v="11"/>
    <x v="13"/>
    <x v="0"/>
    <n v="20000"/>
  </r>
  <r>
    <s v="16819_2018"/>
    <x v="0"/>
    <x v="0"/>
    <d v="2018-01-12T00:00:00"/>
    <x v="5"/>
    <x v="582"/>
    <x v="0"/>
    <x v="0"/>
    <x v="15"/>
    <x v="0"/>
    <x v="11"/>
    <x v="13"/>
    <x v="0"/>
    <n v="30000"/>
  </r>
  <r>
    <s v="16819_2018"/>
    <x v="0"/>
    <x v="0"/>
    <d v="2018-01-12T00:00:00"/>
    <x v="5"/>
    <x v="583"/>
    <x v="0"/>
    <x v="3"/>
    <x v="70"/>
    <x v="0"/>
    <x v="11"/>
    <x v="13"/>
    <x v="0"/>
    <n v="20000"/>
  </r>
  <r>
    <s v="16825_2018"/>
    <x v="1"/>
    <x v="0"/>
    <d v="2018-01-12T00:00:00"/>
    <x v="35"/>
    <x v="4"/>
    <x v="4"/>
    <x v="4"/>
    <x v="4"/>
    <x v="1"/>
    <x v="1"/>
    <x v="1"/>
    <x v="0"/>
    <n v="5500"/>
  </r>
  <r>
    <s v="16825_2018"/>
    <x v="1"/>
    <x v="0"/>
    <d v="2018-01-12T00:00:00"/>
    <x v="35"/>
    <x v="4"/>
    <x v="4"/>
    <x v="4"/>
    <x v="4"/>
    <x v="1"/>
    <x v="1"/>
    <x v="1"/>
    <x v="0"/>
    <n v="2300"/>
  </r>
  <r>
    <s v="16825_2018"/>
    <x v="1"/>
    <x v="0"/>
    <d v="2018-01-12T00:00:00"/>
    <x v="35"/>
    <x v="4"/>
    <x v="4"/>
    <x v="4"/>
    <x v="4"/>
    <x v="1"/>
    <x v="1"/>
    <x v="1"/>
    <x v="0"/>
    <n v="5100"/>
  </r>
  <r>
    <s v="16828_2018"/>
    <x v="1"/>
    <x v="0"/>
    <d v="2018-01-12T00:00:00"/>
    <x v="34"/>
    <x v="4"/>
    <x v="4"/>
    <x v="4"/>
    <x v="4"/>
    <x v="1"/>
    <x v="1"/>
    <x v="1"/>
    <x v="0"/>
    <n v="39240"/>
  </r>
  <r>
    <s v="16830_2018"/>
    <x v="1"/>
    <x v="0"/>
    <d v="2018-01-12T00:00:00"/>
    <x v="21"/>
    <x v="4"/>
    <x v="6"/>
    <x v="4"/>
    <x v="4"/>
    <x v="1"/>
    <x v="1"/>
    <x v="1"/>
    <x v="0"/>
    <n v="40"/>
  </r>
  <r>
    <s v="16846_2018"/>
    <x v="0"/>
    <x v="0"/>
    <d v="2018-01-12T00:00:00"/>
    <x v="9"/>
    <x v="584"/>
    <x v="1"/>
    <x v="48"/>
    <x v="55"/>
    <x v="0"/>
    <x v="0"/>
    <x v="14"/>
    <x v="0"/>
    <n v="4000"/>
  </r>
  <r>
    <s v="16846_2018"/>
    <x v="0"/>
    <x v="0"/>
    <d v="2018-01-12T00:00:00"/>
    <x v="9"/>
    <x v="585"/>
    <x v="1"/>
    <x v="48"/>
    <x v="4"/>
    <x v="4"/>
    <x v="0"/>
    <x v="14"/>
    <x v="0"/>
    <n v="12000"/>
  </r>
  <r>
    <s v="16846_2018"/>
    <x v="0"/>
    <x v="0"/>
    <d v="2018-01-12T00:00:00"/>
    <x v="9"/>
    <x v="586"/>
    <x v="1"/>
    <x v="44"/>
    <x v="9"/>
    <x v="0"/>
    <x v="11"/>
    <x v="14"/>
    <x v="0"/>
    <n v="300"/>
  </r>
  <r>
    <s v="16846_2018"/>
    <x v="0"/>
    <x v="0"/>
    <d v="2018-01-12T00:00:00"/>
    <x v="9"/>
    <x v="587"/>
    <x v="1"/>
    <x v="44"/>
    <x v="9"/>
    <x v="4"/>
    <x v="11"/>
    <x v="14"/>
    <x v="0"/>
    <n v="800"/>
  </r>
  <r>
    <s v="16846_2018"/>
    <x v="0"/>
    <x v="0"/>
    <d v="2018-01-12T00:00:00"/>
    <x v="9"/>
    <x v="588"/>
    <x v="1"/>
    <x v="44"/>
    <x v="9"/>
    <x v="0"/>
    <x v="0"/>
    <x v="14"/>
    <x v="0"/>
    <n v="1000"/>
  </r>
  <r>
    <s v="16846_2018"/>
    <x v="0"/>
    <x v="0"/>
    <d v="2018-01-12T00:00:00"/>
    <x v="9"/>
    <x v="589"/>
    <x v="1"/>
    <x v="44"/>
    <x v="9"/>
    <x v="4"/>
    <x v="0"/>
    <x v="14"/>
    <x v="0"/>
    <n v="500"/>
  </r>
  <r>
    <s v="16846_2018"/>
    <x v="0"/>
    <x v="0"/>
    <d v="2018-01-12T00:00:00"/>
    <x v="9"/>
    <x v="590"/>
    <x v="1"/>
    <x v="44"/>
    <x v="4"/>
    <x v="5"/>
    <x v="0"/>
    <x v="14"/>
    <x v="0"/>
    <n v="500"/>
  </r>
  <r>
    <s v="16846_2018"/>
    <x v="0"/>
    <x v="0"/>
    <d v="2018-01-12T00:00:00"/>
    <x v="9"/>
    <x v="591"/>
    <x v="1"/>
    <x v="48"/>
    <x v="15"/>
    <x v="0"/>
    <x v="11"/>
    <x v="14"/>
    <x v="0"/>
    <n v="3000"/>
  </r>
  <r>
    <s v="16846_2018"/>
    <x v="0"/>
    <x v="0"/>
    <d v="2018-01-12T00:00:00"/>
    <x v="9"/>
    <x v="592"/>
    <x v="1"/>
    <x v="48"/>
    <x v="15"/>
    <x v="4"/>
    <x v="11"/>
    <x v="14"/>
    <x v="0"/>
    <n v="4000"/>
  </r>
  <r>
    <s v="16846_2018"/>
    <x v="0"/>
    <x v="0"/>
    <d v="2018-01-12T00:00:00"/>
    <x v="9"/>
    <x v="593"/>
    <x v="1"/>
    <x v="48"/>
    <x v="15"/>
    <x v="0"/>
    <x v="0"/>
    <x v="14"/>
    <x v="0"/>
    <n v="3000"/>
  </r>
  <r>
    <s v="16846_2018"/>
    <x v="0"/>
    <x v="0"/>
    <d v="2018-01-12T00:00:00"/>
    <x v="9"/>
    <x v="594"/>
    <x v="1"/>
    <x v="48"/>
    <x v="15"/>
    <x v="4"/>
    <x v="0"/>
    <x v="14"/>
    <x v="0"/>
    <n v="6000"/>
  </r>
  <r>
    <s v="16846_2018"/>
    <x v="0"/>
    <x v="0"/>
    <d v="2018-01-12T00:00:00"/>
    <x v="9"/>
    <x v="595"/>
    <x v="1"/>
    <x v="22"/>
    <x v="4"/>
    <x v="4"/>
    <x v="11"/>
    <x v="14"/>
    <x v="0"/>
    <n v="6000"/>
  </r>
  <r>
    <s v="16846_2018"/>
    <x v="0"/>
    <x v="0"/>
    <d v="2018-01-12T00:00:00"/>
    <x v="9"/>
    <x v="596"/>
    <x v="1"/>
    <x v="22"/>
    <x v="10"/>
    <x v="0"/>
    <x v="0"/>
    <x v="14"/>
    <x v="0"/>
    <n v="3000"/>
  </r>
  <r>
    <s v="16846_2018"/>
    <x v="0"/>
    <x v="0"/>
    <d v="2018-01-12T00:00:00"/>
    <x v="9"/>
    <x v="597"/>
    <x v="1"/>
    <x v="22"/>
    <x v="4"/>
    <x v="4"/>
    <x v="0"/>
    <x v="14"/>
    <x v="0"/>
    <n v="300"/>
  </r>
  <r>
    <s v="16846_2018"/>
    <x v="0"/>
    <x v="0"/>
    <d v="2018-01-12T00:00:00"/>
    <x v="9"/>
    <x v="598"/>
    <x v="1"/>
    <x v="44"/>
    <x v="4"/>
    <x v="0"/>
    <x v="11"/>
    <x v="14"/>
    <x v="0"/>
    <n v="6000"/>
  </r>
  <r>
    <s v="16846_2018"/>
    <x v="0"/>
    <x v="0"/>
    <d v="2018-01-12T00:00:00"/>
    <x v="9"/>
    <x v="599"/>
    <x v="1"/>
    <x v="44"/>
    <x v="4"/>
    <x v="4"/>
    <x v="11"/>
    <x v="14"/>
    <x v="0"/>
    <n v="12000"/>
  </r>
  <r>
    <s v="16846_2018"/>
    <x v="0"/>
    <x v="0"/>
    <d v="2018-01-12T00:00:00"/>
    <x v="9"/>
    <x v="600"/>
    <x v="1"/>
    <x v="44"/>
    <x v="4"/>
    <x v="0"/>
    <x v="0"/>
    <x v="14"/>
    <x v="0"/>
    <n v="10000"/>
  </r>
  <r>
    <s v="16846_2018"/>
    <x v="0"/>
    <x v="0"/>
    <d v="2018-01-12T00:00:00"/>
    <x v="9"/>
    <x v="4"/>
    <x v="1"/>
    <x v="4"/>
    <x v="4"/>
    <x v="1"/>
    <x v="1"/>
    <x v="1"/>
    <x v="0"/>
    <n v="54400"/>
  </r>
  <r>
    <s v="16849_2018"/>
    <x v="0"/>
    <x v="0"/>
    <d v="2018-01-12T00:00:00"/>
    <x v="25"/>
    <x v="601"/>
    <x v="1"/>
    <x v="20"/>
    <x v="73"/>
    <x v="0"/>
    <x v="0"/>
    <x v="0"/>
    <x v="0"/>
    <n v="55000"/>
  </r>
  <r>
    <s v="16849_2018"/>
    <x v="0"/>
    <x v="0"/>
    <d v="2018-01-12T00:00:00"/>
    <x v="25"/>
    <x v="601"/>
    <x v="1"/>
    <x v="20"/>
    <x v="73"/>
    <x v="0"/>
    <x v="0"/>
    <x v="0"/>
    <x v="0"/>
    <n v="80000"/>
  </r>
  <r>
    <s v="16849_2018"/>
    <x v="0"/>
    <x v="0"/>
    <d v="2018-01-12T00:00:00"/>
    <x v="25"/>
    <x v="602"/>
    <x v="1"/>
    <x v="20"/>
    <x v="73"/>
    <x v="4"/>
    <x v="0"/>
    <x v="0"/>
    <x v="0"/>
    <n v="55000"/>
  </r>
  <r>
    <s v="16849_2018"/>
    <x v="0"/>
    <x v="0"/>
    <d v="2018-01-12T00:00:00"/>
    <x v="25"/>
    <x v="602"/>
    <x v="1"/>
    <x v="20"/>
    <x v="73"/>
    <x v="4"/>
    <x v="0"/>
    <x v="0"/>
    <x v="0"/>
    <n v="80000"/>
  </r>
  <r>
    <s v="16850_2018"/>
    <x v="0"/>
    <x v="0"/>
    <d v="2018-01-15T00:00:00"/>
    <x v="32"/>
    <x v="4"/>
    <x v="1"/>
    <x v="4"/>
    <x v="4"/>
    <x v="1"/>
    <x v="1"/>
    <x v="1"/>
    <x v="0"/>
    <n v="19080"/>
  </r>
  <r>
    <s v="16851_2018"/>
    <x v="0"/>
    <x v="0"/>
    <d v="2018-01-13T00:00:00"/>
    <x v="13"/>
    <x v="603"/>
    <x v="1"/>
    <x v="22"/>
    <x v="4"/>
    <x v="0"/>
    <x v="11"/>
    <x v="14"/>
    <x v="0"/>
    <n v="31000"/>
  </r>
  <r>
    <s v="16851_2018"/>
    <x v="0"/>
    <x v="0"/>
    <d v="2018-01-13T00:00:00"/>
    <x v="13"/>
    <x v="604"/>
    <x v="1"/>
    <x v="22"/>
    <x v="4"/>
    <x v="4"/>
    <x v="11"/>
    <x v="14"/>
    <x v="0"/>
    <n v="20000"/>
  </r>
  <r>
    <s v="16851_2018"/>
    <x v="0"/>
    <x v="0"/>
    <d v="2018-01-13T00:00:00"/>
    <x v="13"/>
    <x v="605"/>
    <x v="1"/>
    <x v="22"/>
    <x v="72"/>
    <x v="0"/>
    <x v="11"/>
    <x v="12"/>
    <x v="0"/>
    <n v="7000"/>
  </r>
  <r>
    <s v="16851_2018"/>
    <x v="0"/>
    <x v="0"/>
    <d v="2018-01-13T00:00:00"/>
    <x v="13"/>
    <x v="606"/>
    <x v="1"/>
    <x v="22"/>
    <x v="72"/>
    <x v="4"/>
    <x v="0"/>
    <x v="12"/>
    <x v="0"/>
    <n v="1000"/>
  </r>
  <r>
    <s v="16851_2018"/>
    <x v="0"/>
    <x v="0"/>
    <d v="2018-01-13T00:00:00"/>
    <x v="13"/>
    <x v="607"/>
    <x v="1"/>
    <x v="22"/>
    <x v="72"/>
    <x v="3"/>
    <x v="7"/>
    <x v="2"/>
    <x v="0"/>
    <n v="1300"/>
  </r>
  <r>
    <s v="16851_2018"/>
    <x v="0"/>
    <x v="0"/>
    <d v="2018-01-13T00:00:00"/>
    <x v="13"/>
    <x v="608"/>
    <x v="1"/>
    <x v="44"/>
    <x v="45"/>
    <x v="0"/>
    <x v="0"/>
    <x v="12"/>
    <x v="0"/>
    <n v="7800"/>
  </r>
  <r>
    <s v="16851_2018"/>
    <x v="0"/>
    <x v="0"/>
    <d v="2018-01-13T00:00:00"/>
    <x v="13"/>
    <x v="609"/>
    <x v="1"/>
    <x v="44"/>
    <x v="45"/>
    <x v="4"/>
    <x v="0"/>
    <x v="12"/>
    <x v="0"/>
    <n v="5000"/>
  </r>
  <r>
    <s v="16851_2018"/>
    <x v="0"/>
    <x v="0"/>
    <d v="2018-01-13T00:00:00"/>
    <x v="13"/>
    <x v="252"/>
    <x v="1"/>
    <x v="44"/>
    <x v="45"/>
    <x v="4"/>
    <x v="11"/>
    <x v="12"/>
    <x v="0"/>
    <n v="6000"/>
  </r>
  <r>
    <s v="16851_2018"/>
    <x v="0"/>
    <x v="0"/>
    <d v="2018-01-13T00:00:00"/>
    <x v="13"/>
    <x v="247"/>
    <x v="1"/>
    <x v="22"/>
    <x v="72"/>
    <x v="4"/>
    <x v="11"/>
    <x v="12"/>
    <x v="0"/>
    <n v="11000"/>
  </r>
  <r>
    <s v="16851_2018"/>
    <x v="0"/>
    <x v="0"/>
    <d v="2018-01-13T00:00:00"/>
    <x v="13"/>
    <x v="610"/>
    <x v="1"/>
    <x v="44"/>
    <x v="45"/>
    <x v="3"/>
    <x v="2"/>
    <x v="3"/>
    <x v="0"/>
    <n v="6500"/>
  </r>
  <r>
    <s v="16851_2018"/>
    <x v="0"/>
    <x v="0"/>
    <d v="2018-01-13T00:00:00"/>
    <x v="13"/>
    <x v="609"/>
    <x v="1"/>
    <x v="44"/>
    <x v="45"/>
    <x v="4"/>
    <x v="0"/>
    <x v="12"/>
    <x v="0"/>
    <n v="5000"/>
  </r>
  <r>
    <s v="16851_2018"/>
    <x v="0"/>
    <x v="0"/>
    <d v="2018-01-13T00:00:00"/>
    <x v="13"/>
    <x v="611"/>
    <x v="1"/>
    <x v="44"/>
    <x v="4"/>
    <x v="0"/>
    <x v="0"/>
    <x v="0"/>
    <x v="0"/>
    <n v="5200"/>
  </r>
  <r>
    <s v="16851_2018"/>
    <x v="0"/>
    <x v="0"/>
    <d v="2018-01-13T00:00:00"/>
    <x v="13"/>
    <x v="612"/>
    <x v="1"/>
    <x v="44"/>
    <x v="4"/>
    <x v="4"/>
    <x v="0"/>
    <x v="0"/>
    <x v="0"/>
    <n v="7000"/>
  </r>
  <r>
    <s v="16851_2018"/>
    <x v="0"/>
    <x v="0"/>
    <d v="2018-01-13T00:00:00"/>
    <x v="13"/>
    <x v="613"/>
    <x v="1"/>
    <x v="20"/>
    <x v="4"/>
    <x v="4"/>
    <x v="0"/>
    <x v="0"/>
    <x v="0"/>
    <n v="34000"/>
  </r>
  <r>
    <s v="16851_2018"/>
    <x v="0"/>
    <x v="0"/>
    <d v="2018-01-13T00:00:00"/>
    <x v="13"/>
    <x v="605"/>
    <x v="1"/>
    <x v="22"/>
    <x v="72"/>
    <x v="0"/>
    <x v="11"/>
    <x v="12"/>
    <x v="0"/>
    <n v="7000"/>
  </r>
  <r>
    <s v="16851_2018"/>
    <x v="0"/>
    <x v="0"/>
    <d v="2018-01-13T00:00:00"/>
    <x v="13"/>
    <x v="614"/>
    <x v="1"/>
    <x v="44"/>
    <x v="45"/>
    <x v="0"/>
    <x v="0"/>
    <x v="14"/>
    <x v="0"/>
    <n v="22000"/>
  </r>
  <r>
    <s v="16851_2018"/>
    <x v="0"/>
    <x v="0"/>
    <d v="2018-01-13T00:00:00"/>
    <x v="13"/>
    <x v="615"/>
    <x v="1"/>
    <x v="44"/>
    <x v="45"/>
    <x v="4"/>
    <x v="0"/>
    <x v="14"/>
    <x v="0"/>
    <n v="2000"/>
  </r>
  <r>
    <s v="16851_2018"/>
    <x v="0"/>
    <x v="0"/>
    <d v="2018-01-13T00:00:00"/>
    <x v="13"/>
    <x v="616"/>
    <x v="1"/>
    <x v="44"/>
    <x v="45"/>
    <x v="0"/>
    <x v="11"/>
    <x v="12"/>
    <x v="0"/>
    <n v="27000"/>
  </r>
  <r>
    <s v="16851_2018"/>
    <x v="0"/>
    <x v="0"/>
    <d v="2018-01-13T00:00:00"/>
    <x v="13"/>
    <x v="617"/>
    <x v="1"/>
    <x v="41"/>
    <x v="73"/>
    <x v="4"/>
    <x v="11"/>
    <x v="12"/>
    <x v="0"/>
    <n v="7500"/>
  </r>
  <r>
    <s v="16852_2018"/>
    <x v="0"/>
    <x v="0"/>
    <d v="2018-01-14T00:00:00"/>
    <x v="25"/>
    <x v="618"/>
    <x v="1"/>
    <x v="81"/>
    <x v="4"/>
    <x v="0"/>
    <x v="0"/>
    <x v="0"/>
    <x v="0"/>
    <n v="5000"/>
  </r>
  <r>
    <s v="16852_2018"/>
    <x v="0"/>
    <x v="0"/>
    <d v="2018-01-14T00:00:00"/>
    <x v="25"/>
    <x v="619"/>
    <x v="1"/>
    <x v="81"/>
    <x v="4"/>
    <x v="4"/>
    <x v="0"/>
    <x v="0"/>
    <x v="0"/>
    <n v="20000"/>
  </r>
  <r>
    <s v="16852_2018"/>
    <x v="0"/>
    <x v="0"/>
    <d v="2018-01-14T00:00:00"/>
    <x v="25"/>
    <x v="620"/>
    <x v="1"/>
    <x v="81"/>
    <x v="4"/>
    <x v="11"/>
    <x v="0"/>
    <x v="0"/>
    <x v="0"/>
    <n v="5000"/>
  </r>
  <r>
    <s v="16852_2018"/>
    <x v="0"/>
    <x v="0"/>
    <d v="2018-01-14T00:00:00"/>
    <x v="25"/>
    <x v="621"/>
    <x v="1"/>
    <x v="84"/>
    <x v="4"/>
    <x v="19"/>
    <x v="0"/>
    <x v="0"/>
    <x v="0"/>
    <n v="5000"/>
  </r>
  <r>
    <s v="16852_2018"/>
    <x v="0"/>
    <x v="0"/>
    <d v="2018-01-14T00:00:00"/>
    <x v="25"/>
    <x v="622"/>
    <x v="1"/>
    <x v="84"/>
    <x v="4"/>
    <x v="4"/>
    <x v="0"/>
    <x v="0"/>
    <x v="0"/>
    <n v="20000"/>
  </r>
  <r>
    <s v="16852_2018"/>
    <x v="0"/>
    <x v="0"/>
    <d v="2018-01-14T00:00:00"/>
    <x v="25"/>
    <x v="623"/>
    <x v="1"/>
    <x v="84"/>
    <x v="4"/>
    <x v="11"/>
    <x v="0"/>
    <x v="0"/>
    <x v="0"/>
    <n v="5000"/>
  </r>
  <r>
    <s v="16852_2018"/>
    <x v="0"/>
    <x v="0"/>
    <d v="2018-01-14T00:00:00"/>
    <x v="25"/>
    <x v="624"/>
    <x v="1"/>
    <x v="25"/>
    <x v="4"/>
    <x v="0"/>
    <x v="0"/>
    <x v="0"/>
    <x v="0"/>
    <n v="5000"/>
  </r>
  <r>
    <s v="16852_2018"/>
    <x v="0"/>
    <x v="0"/>
    <d v="2018-01-14T00:00:00"/>
    <x v="25"/>
    <x v="625"/>
    <x v="1"/>
    <x v="25"/>
    <x v="4"/>
    <x v="4"/>
    <x v="0"/>
    <x v="0"/>
    <x v="0"/>
    <n v="15000"/>
  </r>
  <r>
    <s v="16852_2018"/>
    <x v="0"/>
    <x v="0"/>
    <d v="2018-01-14T00:00:00"/>
    <x v="25"/>
    <x v="626"/>
    <x v="1"/>
    <x v="28"/>
    <x v="4"/>
    <x v="0"/>
    <x v="0"/>
    <x v="0"/>
    <x v="0"/>
    <n v="5000"/>
  </r>
  <r>
    <s v="16852_2018"/>
    <x v="0"/>
    <x v="0"/>
    <d v="2018-01-14T00:00:00"/>
    <x v="25"/>
    <x v="627"/>
    <x v="1"/>
    <x v="28"/>
    <x v="4"/>
    <x v="4"/>
    <x v="0"/>
    <x v="0"/>
    <x v="0"/>
    <n v="20000"/>
  </r>
  <r>
    <s v="16853_2018"/>
    <x v="1"/>
    <x v="0"/>
    <d v="2018-01-13T00:00:00"/>
    <x v="36"/>
    <x v="4"/>
    <x v="1"/>
    <x v="4"/>
    <x v="4"/>
    <x v="1"/>
    <x v="1"/>
    <x v="1"/>
    <x v="0"/>
    <n v="5000"/>
  </r>
  <r>
    <s v="16853_2018"/>
    <x v="1"/>
    <x v="0"/>
    <d v="2018-01-13T00:00:00"/>
    <x v="36"/>
    <x v="4"/>
    <x v="1"/>
    <x v="4"/>
    <x v="4"/>
    <x v="1"/>
    <x v="1"/>
    <x v="1"/>
    <x v="0"/>
    <n v="28000"/>
  </r>
  <r>
    <s v="16853_2018"/>
    <x v="1"/>
    <x v="0"/>
    <d v="2018-01-13T00:00:00"/>
    <x v="36"/>
    <x v="4"/>
    <x v="1"/>
    <x v="4"/>
    <x v="4"/>
    <x v="1"/>
    <x v="1"/>
    <x v="1"/>
    <x v="0"/>
    <n v="8500"/>
  </r>
  <r>
    <s v="16856_2018"/>
    <x v="0"/>
    <x v="0"/>
    <d v="2018-01-12T00:00:00"/>
    <x v="25"/>
    <x v="628"/>
    <x v="1"/>
    <x v="0"/>
    <x v="12"/>
    <x v="5"/>
    <x v="0"/>
    <x v="4"/>
    <x v="0"/>
    <n v="8000"/>
  </r>
  <r>
    <s v="16856_2018"/>
    <x v="0"/>
    <x v="0"/>
    <d v="2018-01-12T00:00:00"/>
    <x v="25"/>
    <x v="629"/>
    <x v="1"/>
    <x v="0"/>
    <x v="12"/>
    <x v="4"/>
    <x v="0"/>
    <x v="4"/>
    <x v="0"/>
    <n v="8700"/>
  </r>
  <r>
    <s v="16858_2018"/>
    <x v="1"/>
    <x v="0"/>
    <d v="2018-01-18T00:00:00"/>
    <x v="24"/>
    <x v="4"/>
    <x v="1"/>
    <x v="4"/>
    <x v="4"/>
    <x v="1"/>
    <x v="1"/>
    <x v="1"/>
    <x v="0"/>
    <n v="950"/>
  </r>
  <r>
    <s v="16858_2018"/>
    <x v="1"/>
    <x v="0"/>
    <d v="2018-01-18T00:00:00"/>
    <x v="24"/>
    <x v="4"/>
    <x v="1"/>
    <x v="4"/>
    <x v="4"/>
    <x v="1"/>
    <x v="1"/>
    <x v="1"/>
    <x v="0"/>
    <n v="390"/>
  </r>
  <r>
    <s v="16989_2018"/>
    <x v="1"/>
    <x v="0"/>
    <d v="2018-01-13T00:00:00"/>
    <x v="21"/>
    <x v="4"/>
    <x v="3"/>
    <x v="4"/>
    <x v="4"/>
    <x v="1"/>
    <x v="1"/>
    <x v="1"/>
    <x v="0"/>
    <n v="2"/>
  </r>
  <r>
    <s v="16993_2018"/>
    <x v="1"/>
    <x v="0"/>
    <d v="2018-01-21T00:00:00"/>
    <x v="19"/>
    <x v="4"/>
    <x v="1"/>
    <x v="4"/>
    <x v="4"/>
    <x v="1"/>
    <x v="1"/>
    <x v="1"/>
    <x v="0"/>
    <n v="3000"/>
  </r>
  <r>
    <s v="17036_2018"/>
    <x v="0"/>
    <x v="0"/>
    <d v="2018-01-24T00:00:00"/>
    <x v="4"/>
    <x v="4"/>
    <x v="2"/>
    <x v="4"/>
    <x v="4"/>
    <x v="1"/>
    <x v="1"/>
    <x v="1"/>
    <x v="0"/>
    <n v="650"/>
  </r>
  <r>
    <s v="17041_2018"/>
    <x v="1"/>
    <x v="0"/>
    <d v="2018-01-14T00:00:00"/>
    <x v="21"/>
    <x v="4"/>
    <x v="3"/>
    <x v="4"/>
    <x v="4"/>
    <x v="1"/>
    <x v="1"/>
    <x v="1"/>
    <x v="0"/>
    <n v="1"/>
  </r>
  <r>
    <s v="17042_2018"/>
    <x v="1"/>
    <x v="0"/>
    <d v="2018-01-14T00:00:00"/>
    <x v="21"/>
    <x v="4"/>
    <x v="3"/>
    <x v="4"/>
    <x v="4"/>
    <x v="1"/>
    <x v="1"/>
    <x v="1"/>
    <x v="0"/>
    <n v="1"/>
  </r>
  <r>
    <s v="17043_2018"/>
    <x v="1"/>
    <x v="0"/>
    <d v="2018-01-14T00:00:00"/>
    <x v="21"/>
    <x v="4"/>
    <x v="3"/>
    <x v="4"/>
    <x v="4"/>
    <x v="1"/>
    <x v="1"/>
    <x v="1"/>
    <x v="0"/>
    <n v="1"/>
  </r>
  <r>
    <s v="17044_2018"/>
    <x v="1"/>
    <x v="0"/>
    <d v="2018-01-14T00:00:00"/>
    <x v="21"/>
    <x v="4"/>
    <x v="3"/>
    <x v="4"/>
    <x v="4"/>
    <x v="1"/>
    <x v="1"/>
    <x v="1"/>
    <x v="0"/>
    <n v="1"/>
  </r>
  <r>
    <s v="17045_2018"/>
    <x v="1"/>
    <x v="0"/>
    <d v="2018-01-14T00:00:00"/>
    <x v="21"/>
    <x v="4"/>
    <x v="3"/>
    <x v="4"/>
    <x v="4"/>
    <x v="1"/>
    <x v="1"/>
    <x v="1"/>
    <x v="0"/>
    <n v="1"/>
  </r>
  <r>
    <s v="17046_2018"/>
    <x v="1"/>
    <x v="0"/>
    <d v="2018-01-14T00:00:00"/>
    <x v="21"/>
    <x v="4"/>
    <x v="3"/>
    <x v="4"/>
    <x v="4"/>
    <x v="1"/>
    <x v="1"/>
    <x v="1"/>
    <x v="0"/>
    <n v="1"/>
  </r>
  <r>
    <s v="17047_2018"/>
    <x v="1"/>
    <x v="0"/>
    <d v="2018-01-14T00:00:00"/>
    <x v="21"/>
    <x v="4"/>
    <x v="3"/>
    <x v="4"/>
    <x v="4"/>
    <x v="1"/>
    <x v="1"/>
    <x v="1"/>
    <x v="0"/>
    <n v="1"/>
  </r>
  <r>
    <s v="17048_2018"/>
    <x v="1"/>
    <x v="0"/>
    <d v="2018-01-14T00:00:00"/>
    <x v="21"/>
    <x v="4"/>
    <x v="3"/>
    <x v="4"/>
    <x v="4"/>
    <x v="1"/>
    <x v="1"/>
    <x v="1"/>
    <x v="0"/>
    <n v="1"/>
  </r>
  <r>
    <s v="17049_2018"/>
    <x v="1"/>
    <x v="0"/>
    <d v="2018-01-24T00:00:00"/>
    <x v="3"/>
    <x v="4"/>
    <x v="3"/>
    <x v="4"/>
    <x v="4"/>
    <x v="1"/>
    <x v="1"/>
    <x v="1"/>
    <x v="0"/>
    <n v="30"/>
  </r>
  <r>
    <s v="17103_2018"/>
    <x v="1"/>
    <x v="0"/>
    <d v="2018-01-15T00:00:00"/>
    <x v="28"/>
    <x v="4"/>
    <x v="2"/>
    <x v="4"/>
    <x v="4"/>
    <x v="1"/>
    <x v="1"/>
    <x v="1"/>
    <x v="0"/>
    <n v="3000"/>
  </r>
  <r>
    <s v="17103_2018"/>
    <x v="1"/>
    <x v="0"/>
    <d v="2018-01-15T00:00:00"/>
    <x v="28"/>
    <x v="4"/>
    <x v="2"/>
    <x v="4"/>
    <x v="4"/>
    <x v="1"/>
    <x v="1"/>
    <x v="1"/>
    <x v="0"/>
    <n v="2000"/>
  </r>
  <r>
    <s v="17103_2018"/>
    <x v="1"/>
    <x v="0"/>
    <d v="2018-01-15T00:00:00"/>
    <x v="28"/>
    <x v="4"/>
    <x v="2"/>
    <x v="4"/>
    <x v="4"/>
    <x v="1"/>
    <x v="1"/>
    <x v="1"/>
    <x v="0"/>
    <n v="10000"/>
  </r>
  <r>
    <s v="17103_2018"/>
    <x v="1"/>
    <x v="0"/>
    <d v="2018-01-15T00:00:00"/>
    <x v="28"/>
    <x v="4"/>
    <x v="2"/>
    <x v="4"/>
    <x v="4"/>
    <x v="1"/>
    <x v="1"/>
    <x v="1"/>
    <x v="0"/>
    <n v="9000"/>
  </r>
  <r>
    <s v="17103_2018"/>
    <x v="1"/>
    <x v="0"/>
    <d v="2018-01-15T00:00:00"/>
    <x v="28"/>
    <x v="4"/>
    <x v="2"/>
    <x v="4"/>
    <x v="4"/>
    <x v="1"/>
    <x v="1"/>
    <x v="1"/>
    <x v="0"/>
    <n v="6000"/>
  </r>
  <r>
    <s v="17103_2018"/>
    <x v="1"/>
    <x v="0"/>
    <d v="2018-01-15T00:00:00"/>
    <x v="28"/>
    <x v="4"/>
    <x v="2"/>
    <x v="4"/>
    <x v="4"/>
    <x v="1"/>
    <x v="1"/>
    <x v="1"/>
    <x v="0"/>
    <n v="1000"/>
  </r>
  <r>
    <s v="17103_2018"/>
    <x v="1"/>
    <x v="0"/>
    <d v="2018-01-15T00:00:00"/>
    <x v="28"/>
    <x v="4"/>
    <x v="2"/>
    <x v="4"/>
    <x v="4"/>
    <x v="1"/>
    <x v="1"/>
    <x v="1"/>
    <x v="0"/>
    <n v="2000"/>
  </r>
  <r>
    <s v="17107_2018"/>
    <x v="0"/>
    <x v="0"/>
    <d v="2018-01-15T00:00:00"/>
    <x v="4"/>
    <x v="630"/>
    <x v="2"/>
    <x v="43"/>
    <x v="4"/>
    <x v="1"/>
    <x v="1"/>
    <x v="1"/>
    <x v="0"/>
    <n v="280"/>
  </r>
  <r>
    <s v="17108_2018"/>
    <x v="0"/>
    <x v="0"/>
    <d v="2018-01-15T00:00:00"/>
    <x v="37"/>
    <x v="631"/>
    <x v="2"/>
    <x v="7"/>
    <x v="105"/>
    <x v="15"/>
    <x v="3"/>
    <x v="4"/>
    <x v="0"/>
    <n v="6500"/>
  </r>
  <r>
    <s v="17108_2018"/>
    <x v="0"/>
    <x v="0"/>
    <d v="2018-01-15T00:00:00"/>
    <x v="37"/>
    <x v="632"/>
    <x v="2"/>
    <x v="9"/>
    <x v="106"/>
    <x v="20"/>
    <x v="3"/>
    <x v="4"/>
    <x v="0"/>
    <n v="2000"/>
  </r>
  <r>
    <s v="17108_2018"/>
    <x v="0"/>
    <x v="0"/>
    <d v="2018-01-15T00:00:00"/>
    <x v="37"/>
    <x v="633"/>
    <x v="2"/>
    <x v="42"/>
    <x v="107"/>
    <x v="20"/>
    <x v="3"/>
    <x v="4"/>
    <x v="0"/>
    <n v="13500"/>
  </r>
  <r>
    <s v="17108_2018"/>
    <x v="0"/>
    <x v="0"/>
    <d v="2018-01-15T00:00:00"/>
    <x v="37"/>
    <x v="634"/>
    <x v="2"/>
    <x v="15"/>
    <x v="108"/>
    <x v="2"/>
    <x v="3"/>
    <x v="4"/>
    <x v="0"/>
    <n v="1500"/>
  </r>
  <r>
    <s v="17110_2018"/>
    <x v="0"/>
    <x v="0"/>
    <d v="2018-01-16T00:00:00"/>
    <x v="4"/>
    <x v="635"/>
    <x v="2"/>
    <x v="58"/>
    <x v="4"/>
    <x v="1"/>
    <x v="3"/>
    <x v="1"/>
    <x v="0"/>
    <n v="80"/>
  </r>
  <r>
    <s v="17117_2018"/>
    <x v="1"/>
    <x v="0"/>
    <d v="2018-01-15T00:00:00"/>
    <x v="28"/>
    <x v="4"/>
    <x v="2"/>
    <x v="4"/>
    <x v="4"/>
    <x v="1"/>
    <x v="1"/>
    <x v="1"/>
    <x v="0"/>
    <n v="40000"/>
  </r>
  <r>
    <s v="17117_2018"/>
    <x v="1"/>
    <x v="0"/>
    <d v="2018-01-15T00:00:00"/>
    <x v="28"/>
    <x v="4"/>
    <x v="2"/>
    <x v="4"/>
    <x v="4"/>
    <x v="1"/>
    <x v="1"/>
    <x v="1"/>
    <x v="0"/>
    <n v="10000"/>
  </r>
  <r>
    <s v="17117_2018"/>
    <x v="1"/>
    <x v="0"/>
    <d v="2018-01-15T00:00:00"/>
    <x v="28"/>
    <x v="4"/>
    <x v="2"/>
    <x v="4"/>
    <x v="4"/>
    <x v="1"/>
    <x v="1"/>
    <x v="1"/>
    <x v="0"/>
    <n v="2000"/>
  </r>
  <r>
    <s v="17123_2018"/>
    <x v="0"/>
    <x v="0"/>
    <d v="2018-01-15T00:00:00"/>
    <x v="37"/>
    <x v="636"/>
    <x v="0"/>
    <x v="3"/>
    <x v="4"/>
    <x v="0"/>
    <x v="11"/>
    <x v="19"/>
    <x v="0"/>
    <n v="9600"/>
  </r>
  <r>
    <s v="17125_2018"/>
    <x v="0"/>
    <x v="0"/>
    <d v="2018-01-15T00:00:00"/>
    <x v="37"/>
    <x v="637"/>
    <x v="0"/>
    <x v="0"/>
    <x v="109"/>
    <x v="0"/>
    <x v="11"/>
    <x v="12"/>
    <x v="0"/>
    <n v="20000"/>
  </r>
  <r>
    <s v="17125_2018"/>
    <x v="0"/>
    <x v="0"/>
    <d v="2018-01-15T00:00:00"/>
    <x v="37"/>
    <x v="638"/>
    <x v="0"/>
    <x v="0"/>
    <x v="109"/>
    <x v="0"/>
    <x v="11"/>
    <x v="13"/>
    <x v="0"/>
    <n v="4300"/>
  </r>
  <r>
    <s v="17125_2018"/>
    <x v="0"/>
    <x v="0"/>
    <d v="2018-01-15T00:00:00"/>
    <x v="37"/>
    <x v="639"/>
    <x v="0"/>
    <x v="0"/>
    <x v="109"/>
    <x v="0"/>
    <x v="11"/>
    <x v="14"/>
    <x v="0"/>
    <n v="5900"/>
  </r>
  <r>
    <s v="17125_2018"/>
    <x v="0"/>
    <x v="0"/>
    <d v="2018-01-15T00:00:00"/>
    <x v="37"/>
    <x v="640"/>
    <x v="0"/>
    <x v="3"/>
    <x v="110"/>
    <x v="0"/>
    <x v="11"/>
    <x v="14"/>
    <x v="0"/>
    <n v="6500"/>
  </r>
  <r>
    <s v="17125_2018"/>
    <x v="0"/>
    <x v="0"/>
    <d v="2018-01-15T00:00:00"/>
    <x v="37"/>
    <x v="641"/>
    <x v="0"/>
    <x v="0"/>
    <x v="109"/>
    <x v="0"/>
    <x v="0"/>
    <x v="14"/>
    <x v="0"/>
    <n v="9100"/>
  </r>
  <r>
    <s v="17127_2018"/>
    <x v="0"/>
    <x v="0"/>
    <d v="2018-01-15T00:00:00"/>
    <x v="37"/>
    <x v="642"/>
    <x v="0"/>
    <x v="0"/>
    <x v="109"/>
    <x v="0"/>
    <x v="0"/>
    <x v="14"/>
    <x v="0"/>
    <n v="5100"/>
  </r>
  <r>
    <s v="17127_2018"/>
    <x v="0"/>
    <x v="0"/>
    <d v="2018-01-15T00:00:00"/>
    <x v="37"/>
    <x v="643"/>
    <x v="0"/>
    <x v="3"/>
    <x v="110"/>
    <x v="0"/>
    <x v="11"/>
    <x v="13"/>
    <x v="0"/>
    <n v="4900"/>
  </r>
  <r>
    <s v="17129_2018"/>
    <x v="0"/>
    <x v="0"/>
    <d v="2018-01-15T00:00:00"/>
    <x v="37"/>
    <x v="644"/>
    <x v="3"/>
    <x v="34"/>
    <x v="111"/>
    <x v="5"/>
    <x v="13"/>
    <x v="21"/>
    <x v="0"/>
    <n v="1200"/>
  </r>
  <r>
    <s v="17129_2018"/>
    <x v="0"/>
    <x v="0"/>
    <d v="2018-01-15T00:00:00"/>
    <x v="37"/>
    <x v="645"/>
    <x v="3"/>
    <x v="35"/>
    <x v="84"/>
    <x v="5"/>
    <x v="13"/>
    <x v="21"/>
    <x v="0"/>
    <n v="2400"/>
  </r>
  <r>
    <s v="17129_2018"/>
    <x v="0"/>
    <x v="0"/>
    <d v="2018-01-15T00:00:00"/>
    <x v="37"/>
    <x v="646"/>
    <x v="3"/>
    <x v="45"/>
    <x v="112"/>
    <x v="5"/>
    <x v="13"/>
    <x v="21"/>
    <x v="0"/>
    <n v="3000"/>
  </r>
  <r>
    <s v="17129_2018"/>
    <x v="0"/>
    <x v="0"/>
    <d v="2018-01-15T00:00:00"/>
    <x v="37"/>
    <x v="647"/>
    <x v="3"/>
    <x v="85"/>
    <x v="48"/>
    <x v="5"/>
    <x v="13"/>
    <x v="21"/>
    <x v="0"/>
    <n v="3600"/>
  </r>
  <r>
    <s v="17129_2018"/>
    <x v="0"/>
    <x v="0"/>
    <d v="2018-01-15T00:00:00"/>
    <x v="37"/>
    <x v="648"/>
    <x v="3"/>
    <x v="16"/>
    <x v="17"/>
    <x v="5"/>
    <x v="13"/>
    <x v="21"/>
    <x v="0"/>
    <n v="2800"/>
  </r>
  <r>
    <s v="17129_2018"/>
    <x v="0"/>
    <x v="0"/>
    <d v="2018-01-15T00:00:00"/>
    <x v="37"/>
    <x v="649"/>
    <x v="3"/>
    <x v="31"/>
    <x v="79"/>
    <x v="18"/>
    <x v="13"/>
    <x v="21"/>
    <x v="0"/>
    <n v="1150"/>
  </r>
  <r>
    <s v="17129_2018"/>
    <x v="0"/>
    <x v="0"/>
    <d v="2018-01-15T00:00:00"/>
    <x v="37"/>
    <x v="650"/>
    <x v="3"/>
    <x v="34"/>
    <x v="0"/>
    <x v="5"/>
    <x v="13"/>
    <x v="7"/>
    <x v="0"/>
    <n v="1500"/>
  </r>
  <r>
    <s v="17129_2018"/>
    <x v="0"/>
    <x v="0"/>
    <d v="2018-01-15T00:00:00"/>
    <x v="37"/>
    <x v="651"/>
    <x v="3"/>
    <x v="35"/>
    <x v="84"/>
    <x v="5"/>
    <x v="13"/>
    <x v="7"/>
    <x v="0"/>
    <n v="3000"/>
  </r>
  <r>
    <s v="17129_2018"/>
    <x v="0"/>
    <x v="0"/>
    <d v="2018-01-15T00:00:00"/>
    <x v="37"/>
    <x v="652"/>
    <x v="3"/>
    <x v="33"/>
    <x v="82"/>
    <x v="5"/>
    <x v="13"/>
    <x v="7"/>
    <x v="0"/>
    <n v="3000"/>
  </r>
  <r>
    <s v="17129_2018"/>
    <x v="0"/>
    <x v="0"/>
    <d v="2018-01-15T00:00:00"/>
    <x v="37"/>
    <x v="653"/>
    <x v="3"/>
    <x v="30"/>
    <x v="113"/>
    <x v="5"/>
    <x v="13"/>
    <x v="7"/>
    <x v="0"/>
    <n v="1300"/>
  </r>
  <r>
    <s v="17130_2018"/>
    <x v="0"/>
    <x v="0"/>
    <d v="2018-01-15T00:00:00"/>
    <x v="37"/>
    <x v="654"/>
    <x v="3"/>
    <x v="20"/>
    <x v="45"/>
    <x v="10"/>
    <x v="12"/>
    <x v="6"/>
    <x v="0"/>
    <n v="1000"/>
  </r>
  <r>
    <s v="17130_2018"/>
    <x v="0"/>
    <x v="0"/>
    <d v="2018-01-15T00:00:00"/>
    <x v="37"/>
    <x v="655"/>
    <x v="3"/>
    <x v="35"/>
    <x v="114"/>
    <x v="10"/>
    <x v="13"/>
    <x v="21"/>
    <x v="0"/>
    <n v="1200"/>
  </r>
  <r>
    <s v="17130_2018"/>
    <x v="0"/>
    <x v="0"/>
    <d v="2018-01-15T00:00:00"/>
    <x v="37"/>
    <x v="656"/>
    <x v="3"/>
    <x v="35"/>
    <x v="84"/>
    <x v="10"/>
    <x v="13"/>
    <x v="7"/>
    <x v="0"/>
    <n v="2500"/>
  </r>
  <r>
    <s v="17130_2018"/>
    <x v="0"/>
    <x v="0"/>
    <d v="2018-01-15T00:00:00"/>
    <x v="37"/>
    <x v="657"/>
    <x v="3"/>
    <x v="29"/>
    <x v="49"/>
    <x v="18"/>
    <x v="13"/>
    <x v="21"/>
    <x v="0"/>
    <n v="900"/>
  </r>
  <r>
    <s v="17130_2018"/>
    <x v="0"/>
    <x v="0"/>
    <d v="2018-01-15T00:00:00"/>
    <x v="37"/>
    <x v="658"/>
    <x v="3"/>
    <x v="29"/>
    <x v="115"/>
    <x v="5"/>
    <x v="12"/>
    <x v="6"/>
    <x v="0"/>
    <n v="5900"/>
  </r>
  <r>
    <s v="17135_2018"/>
    <x v="0"/>
    <x v="0"/>
    <d v="2018-01-16T00:00:00"/>
    <x v="4"/>
    <x v="659"/>
    <x v="3"/>
    <x v="25"/>
    <x v="20"/>
    <x v="3"/>
    <x v="13"/>
    <x v="7"/>
    <x v="0"/>
    <n v="6800"/>
  </r>
  <r>
    <s v="17136_2018"/>
    <x v="0"/>
    <x v="0"/>
    <d v="2018-01-16T00:00:00"/>
    <x v="4"/>
    <x v="660"/>
    <x v="3"/>
    <x v="25"/>
    <x v="4"/>
    <x v="5"/>
    <x v="13"/>
    <x v="7"/>
    <x v="0"/>
    <n v="960"/>
  </r>
  <r>
    <s v="17137_2018"/>
    <x v="0"/>
    <x v="0"/>
    <d v="2018-01-16T00:00:00"/>
    <x v="18"/>
    <x v="661"/>
    <x v="4"/>
    <x v="16"/>
    <x v="4"/>
    <x v="1"/>
    <x v="11"/>
    <x v="8"/>
    <x v="0"/>
    <n v="5000"/>
  </r>
  <r>
    <s v="17139_2018"/>
    <x v="0"/>
    <x v="0"/>
    <d v="2018-01-15T00:00:00"/>
    <x v="37"/>
    <x v="662"/>
    <x v="4"/>
    <x v="23"/>
    <x v="16"/>
    <x v="10"/>
    <x v="0"/>
    <x v="8"/>
    <x v="0"/>
    <n v="4500"/>
  </r>
  <r>
    <s v="17140_2018"/>
    <x v="0"/>
    <x v="0"/>
    <d v="2018-01-15T00:00:00"/>
    <x v="37"/>
    <x v="663"/>
    <x v="4"/>
    <x v="86"/>
    <x v="116"/>
    <x v="10"/>
    <x v="22"/>
    <x v="8"/>
    <x v="0"/>
    <n v="790"/>
  </r>
  <r>
    <s v="17141_2018"/>
    <x v="0"/>
    <x v="0"/>
    <d v="2018-01-15T00:00:00"/>
    <x v="37"/>
    <x v="664"/>
    <x v="4"/>
    <x v="41"/>
    <x v="117"/>
    <x v="0"/>
    <x v="0"/>
    <x v="8"/>
    <x v="0"/>
    <n v="2200"/>
  </r>
  <r>
    <s v="17141_2018"/>
    <x v="0"/>
    <x v="0"/>
    <d v="2018-01-15T00:00:00"/>
    <x v="37"/>
    <x v="665"/>
    <x v="4"/>
    <x v="33"/>
    <x v="118"/>
    <x v="0"/>
    <x v="11"/>
    <x v="8"/>
    <x v="0"/>
    <n v="3700"/>
  </r>
  <r>
    <s v="17142_2018"/>
    <x v="0"/>
    <x v="0"/>
    <d v="2018-01-15T00:00:00"/>
    <x v="37"/>
    <x v="666"/>
    <x v="4"/>
    <x v="80"/>
    <x v="119"/>
    <x v="18"/>
    <x v="0"/>
    <x v="8"/>
    <x v="0"/>
    <n v="2075"/>
  </r>
  <r>
    <s v="17144_2018"/>
    <x v="0"/>
    <x v="0"/>
    <d v="2018-01-16T00:00:00"/>
    <x v="4"/>
    <x v="667"/>
    <x v="4"/>
    <x v="33"/>
    <x v="4"/>
    <x v="0"/>
    <x v="15"/>
    <x v="1"/>
    <x v="0"/>
    <n v="50"/>
  </r>
  <r>
    <s v="17145_2018"/>
    <x v="0"/>
    <x v="0"/>
    <d v="2018-01-15T00:00:00"/>
    <x v="5"/>
    <x v="668"/>
    <x v="5"/>
    <x v="87"/>
    <x v="120"/>
    <x v="10"/>
    <x v="22"/>
    <x v="0"/>
    <x v="0"/>
    <n v="1500"/>
  </r>
  <r>
    <s v="17145_2018"/>
    <x v="0"/>
    <x v="0"/>
    <d v="2018-01-15T00:00:00"/>
    <x v="5"/>
    <x v="669"/>
    <x v="5"/>
    <x v="12"/>
    <x v="12"/>
    <x v="10"/>
    <x v="0"/>
    <x v="0"/>
    <x v="0"/>
    <n v="5000"/>
  </r>
  <r>
    <s v="17145_2018"/>
    <x v="0"/>
    <x v="0"/>
    <d v="2018-01-15T00:00:00"/>
    <x v="5"/>
    <x v="670"/>
    <x v="5"/>
    <x v="19"/>
    <x v="121"/>
    <x v="10"/>
    <x v="22"/>
    <x v="0"/>
    <x v="0"/>
    <n v="13620"/>
  </r>
  <r>
    <s v="17146_2018"/>
    <x v="0"/>
    <x v="0"/>
    <d v="2018-01-15T00:00:00"/>
    <x v="5"/>
    <x v="671"/>
    <x v="6"/>
    <x v="8"/>
    <x v="122"/>
    <x v="17"/>
    <x v="0"/>
    <x v="4"/>
    <x v="0"/>
    <n v="2520"/>
  </r>
  <r>
    <s v="17146_2018"/>
    <x v="0"/>
    <x v="0"/>
    <d v="2018-01-15T00:00:00"/>
    <x v="5"/>
    <x v="672"/>
    <x v="6"/>
    <x v="7"/>
    <x v="123"/>
    <x v="17"/>
    <x v="22"/>
    <x v="4"/>
    <x v="0"/>
    <n v="2520"/>
  </r>
  <r>
    <s v="17146_2018"/>
    <x v="0"/>
    <x v="0"/>
    <d v="2018-01-15T00:00:00"/>
    <x v="5"/>
    <x v="673"/>
    <x v="6"/>
    <x v="9"/>
    <x v="25"/>
    <x v="17"/>
    <x v="22"/>
    <x v="4"/>
    <x v="0"/>
    <n v="4000"/>
  </r>
  <r>
    <s v="17146_2018"/>
    <x v="0"/>
    <x v="0"/>
    <d v="2018-01-15T00:00:00"/>
    <x v="5"/>
    <x v="674"/>
    <x v="6"/>
    <x v="19"/>
    <x v="28"/>
    <x v="17"/>
    <x v="22"/>
    <x v="4"/>
    <x v="0"/>
    <n v="10000"/>
  </r>
  <r>
    <s v="17146_2018"/>
    <x v="0"/>
    <x v="0"/>
    <d v="2018-01-15T00:00:00"/>
    <x v="5"/>
    <x v="675"/>
    <x v="6"/>
    <x v="14"/>
    <x v="124"/>
    <x v="17"/>
    <x v="22"/>
    <x v="4"/>
    <x v="0"/>
    <n v="9000"/>
  </r>
  <r>
    <s v="17147_2018"/>
    <x v="0"/>
    <x v="0"/>
    <d v="2018-01-16T00:00:00"/>
    <x v="4"/>
    <x v="676"/>
    <x v="6"/>
    <x v="7"/>
    <x v="4"/>
    <x v="1"/>
    <x v="22"/>
    <x v="4"/>
    <x v="0"/>
    <n v="792"/>
  </r>
  <r>
    <s v="17148_2018"/>
    <x v="0"/>
    <x v="0"/>
    <d v="2018-01-16T00:00:00"/>
    <x v="4"/>
    <x v="122"/>
    <x v="7"/>
    <x v="8"/>
    <x v="31"/>
    <x v="1"/>
    <x v="24"/>
    <x v="4"/>
    <x v="0"/>
    <n v="120"/>
  </r>
  <r>
    <s v="17148_2018"/>
    <x v="0"/>
    <x v="0"/>
    <d v="2018-01-16T00:00:00"/>
    <x v="4"/>
    <x v="123"/>
    <x v="7"/>
    <x v="8"/>
    <x v="26"/>
    <x v="1"/>
    <x v="24"/>
    <x v="4"/>
    <x v="0"/>
    <n v="96"/>
  </r>
  <r>
    <s v="17148_2018"/>
    <x v="0"/>
    <x v="0"/>
    <d v="2018-01-16T00:00:00"/>
    <x v="4"/>
    <x v="134"/>
    <x v="7"/>
    <x v="5"/>
    <x v="4"/>
    <x v="1"/>
    <x v="22"/>
    <x v="4"/>
    <x v="0"/>
    <n v="400"/>
  </r>
  <r>
    <s v="17149_2018"/>
    <x v="1"/>
    <x v="0"/>
    <d v="2018-01-15T00:00:00"/>
    <x v="28"/>
    <x v="4"/>
    <x v="1"/>
    <x v="4"/>
    <x v="4"/>
    <x v="1"/>
    <x v="1"/>
    <x v="1"/>
    <x v="0"/>
    <n v="5000"/>
  </r>
  <r>
    <s v="17149_2018"/>
    <x v="1"/>
    <x v="0"/>
    <d v="2018-01-15T00:00:00"/>
    <x v="28"/>
    <x v="4"/>
    <x v="1"/>
    <x v="4"/>
    <x v="4"/>
    <x v="1"/>
    <x v="1"/>
    <x v="1"/>
    <x v="0"/>
    <n v="5000"/>
  </r>
  <r>
    <s v="17149_2018"/>
    <x v="1"/>
    <x v="0"/>
    <d v="2018-01-15T00:00:00"/>
    <x v="28"/>
    <x v="4"/>
    <x v="1"/>
    <x v="4"/>
    <x v="4"/>
    <x v="1"/>
    <x v="1"/>
    <x v="1"/>
    <x v="0"/>
    <n v="5000"/>
  </r>
  <r>
    <s v="17149_2018"/>
    <x v="1"/>
    <x v="0"/>
    <d v="2018-01-15T00:00:00"/>
    <x v="28"/>
    <x v="4"/>
    <x v="1"/>
    <x v="4"/>
    <x v="4"/>
    <x v="1"/>
    <x v="1"/>
    <x v="1"/>
    <x v="0"/>
    <n v="5000"/>
  </r>
  <r>
    <s v="17151_2018"/>
    <x v="0"/>
    <x v="0"/>
    <d v="2018-01-15T00:00:00"/>
    <x v="7"/>
    <x v="159"/>
    <x v="1"/>
    <x v="35"/>
    <x v="3"/>
    <x v="4"/>
    <x v="26"/>
    <x v="15"/>
    <x v="0"/>
    <n v="24000"/>
  </r>
  <r>
    <s v="17151_2018"/>
    <x v="0"/>
    <x v="0"/>
    <d v="2018-01-15T00:00:00"/>
    <x v="7"/>
    <x v="160"/>
    <x v="1"/>
    <x v="35"/>
    <x v="47"/>
    <x v="5"/>
    <x v="26"/>
    <x v="15"/>
    <x v="0"/>
    <n v="10000"/>
  </r>
  <r>
    <s v="17151_2018"/>
    <x v="0"/>
    <x v="0"/>
    <d v="2018-01-15T00:00:00"/>
    <x v="7"/>
    <x v="354"/>
    <x v="1"/>
    <x v="45"/>
    <x v="78"/>
    <x v="4"/>
    <x v="0"/>
    <x v="0"/>
    <x v="0"/>
    <n v="18000"/>
  </r>
  <r>
    <s v="17151_2018"/>
    <x v="0"/>
    <x v="0"/>
    <d v="2018-01-15T00:00:00"/>
    <x v="7"/>
    <x v="401"/>
    <x v="1"/>
    <x v="35"/>
    <x v="45"/>
    <x v="4"/>
    <x v="11"/>
    <x v="12"/>
    <x v="0"/>
    <n v="10000"/>
  </r>
  <r>
    <s v="17151_2018"/>
    <x v="0"/>
    <x v="0"/>
    <d v="2018-01-15T00:00:00"/>
    <x v="7"/>
    <x v="355"/>
    <x v="1"/>
    <x v="35"/>
    <x v="45"/>
    <x v="4"/>
    <x v="0"/>
    <x v="12"/>
    <x v="0"/>
    <n v="40000"/>
  </r>
  <r>
    <s v="17151_2018"/>
    <x v="0"/>
    <x v="0"/>
    <d v="2018-01-15T00:00:00"/>
    <x v="7"/>
    <x v="158"/>
    <x v="1"/>
    <x v="16"/>
    <x v="49"/>
    <x v="4"/>
    <x v="0"/>
    <x v="0"/>
    <x v="0"/>
    <n v="40000"/>
  </r>
  <r>
    <s v="17151_2018"/>
    <x v="0"/>
    <x v="0"/>
    <d v="2018-01-15T00:00:00"/>
    <x v="7"/>
    <x v="358"/>
    <x v="1"/>
    <x v="16"/>
    <x v="49"/>
    <x v="5"/>
    <x v="0"/>
    <x v="0"/>
    <x v="0"/>
    <n v="15000"/>
  </r>
  <r>
    <s v="17153_2018"/>
    <x v="0"/>
    <x v="0"/>
    <d v="2018-01-15T00:00:00"/>
    <x v="4"/>
    <x v="677"/>
    <x v="1"/>
    <x v="88"/>
    <x v="4"/>
    <x v="0"/>
    <x v="9"/>
    <x v="5"/>
    <x v="0"/>
    <n v="3000"/>
  </r>
  <r>
    <s v="17154_2018"/>
    <x v="0"/>
    <x v="0"/>
    <d v="2018-01-15T00:00:00"/>
    <x v="37"/>
    <x v="678"/>
    <x v="1"/>
    <x v="55"/>
    <x v="125"/>
    <x v="3"/>
    <x v="26"/>
    <x v="15"/>
    <x v="0"/>
    <n v="1900"/>
  </r>
  <r>
    <s v="17154_2018"/>
    <x v="0"/>
    <x v="0"/>
    <d v="2018-01-15T00:00:00"/>
    <x v="37"/>
    <x v="679"/>
    <x v="1"/>
    <x v="55"/>
    <x v="60"/>
    <x v="13"/>
    <x v="26"/>
    <x v="15"/>
    <x v="0"/>
    <n v="12000"/>
  </r>
  <r>
    <s v="17154_2018"/>
    <x v="0"/>
    <x v="0"/>
    <d v="2018-01-15T00:00:00"/>
    <x v="37"/>
    <x v="680"/>
    <x v="1"/>
    <x v="35"/>
    <x v="70"/>
    <x v="3"/>
    <x v="26"/>
    <x v="15"/>
    <x v="0"/>
    <n v="3400"/>
  </r>
  <r>
    <s v="17154_2018"/>
    <x v="0"/>
    <x v="0"/>
    <d v="2018-01-15T00:00:00"/>
    <x v="37"/>
    <x v="681"/>
    <x v="1"/>
    <x v="35"/>
    <x v="63"/>
    <x v="13"/>
    <x v="26"/>
    <x v="15"/>
    <x v="0"/>
    <n v="9800"/>
  </r>
  <r>
    <s v="17154_2018"/>
    <x v="0"/>
    <x v="0"/>
    <d v="2018-01-15T00:00:00"/>
    <x v="37"/>
    <x v="682"/>
    <x v="1"/>
    <x v="20"/>
    <x v="126"/>
    <x v="3"/>
    <x v="26"/>
    <x v="15"/>
    <x v="0"/>
    <n v="2300"/>
  </r>
  <r>
    <s v="17154_2018"/>
    <x v="0"/>
    <x v="0"/>
    <d v="2018-01-15T00:00:00"/>
    <x v="37"/>
    <x v="683"/>
    <x v="1"/>
    <x v="20"/>
    <x v="127"/>
    <x v="13"/>
    <x v="26"/>
    <x v="15"/>
    <x v="0"/>
    <n v="5500"/>
  </r>
  <r>
    <s v="17155_2018"/>
    <x v="0"/>
    <x v="0"/>
    <d v="2018-01-15T00:00:00"/>
    <x v="37"/>
    <x v="684"/>
    <x v="1"/>
    <x v="16"/>
    <x v="128"/>
    <x v="13"/>
    <x v="0"/>
    <x v="4"/>
    <x v="0"/>
    <n v="1008"/>
  </r>
  <r>
    <s v="17155_2018"/>
    <x v="0"/>
    <x v="0"/>
    <d v="2018-01-15T00:00:00"/>
    <x v="37"/>
    <x v="685"/>
    <x v="1"/>
    <x v="29"/>
    <x v="129"/>
    <x v="13"/>
    <x v="0"/>
    <x v="4"/>
    <x v="0"/>
    <n v="1032"/>
  </r>
  <r>
    <s v="17155_2018"/>
    <x v="0"/>
    <x v="0"/>
    <d v="2018-01-15T00:00:00"/>
    <x v="37"/>
    <x v="686"/>
    <x v="1"/>
    <x v="80"/>
    <x v="130"/>
    <x v="13"/>
    <x v="22"/>
    <x v="4"/>
    <x v="0"/>
    <n v="1008"/>
  </r>
  <r>
    <s v="17156_2018"/>
    <x v="0"/>
    <x v="0"/>
    <d v="2018-01-15T00:00:00"/>
    <x v="37"/>
    <x v="687"/>
    <x v="1"/>
    <x v="35"/>
    <x v="4"/>
    <x v="3"/>
    <x v="0"/>
    <x v="0"/>
    <x v="1"/>
    <n v="1400"/>
  </r>
  <r>
    <s v="17156_2018"/>
    <x v="0"/>
    <x v="0"/>
    <d v="2018-01-15T00:00:00"/>
    <x v="37"/>
    <x v="688"/>
    <x v="1"/>
    <x v="59"/>
    <x v="131"/>
    <x v="3"/>
    <x v="11"/>
    <x v="12"/>
    <x v="1"/>
    <n v="2900"/>
  </r>
  <r>
    <s v="17157_2018"/>
    <x v="0"/>
    <x v="0"/>
    <d v="2018-01-15T00:00:00"/>
    <x v="37"/>
    <x v="689"/>
    <x v="1"/>
    <x v="89"/>
    <x v="4"/>
    <x v="3"/>
    <x v="5"/>
    <x v="5"/>
    <x v="0"/>
    <n v="1000"/>
  </r>
  <r>
    <s v="17157_2018"/>
    <x v="0"/>
    <x v="0"/>
    <d v="2018-01-15T00:00:00"/>
    <x v="37"/>
    <x v="690"/>
    <x v="1"/>
    <x v="89"/>
    <x v="4"/>
    <x v="13"/>
    <x v="5"/>
    <x v="5"/>
    <x v="0"/>
    <n v="6000"/>
  </r>
  <r>
    <s v="17158_2018"/>
    <x v="0"/>
    <x v="0"/>
    <d v="2018-01-15T00:00:00"/>
    <x v="37"/>
    <x v="691"/>
    <x v="1"/>
    <x v="90"/>
    <x v="103"/>
    <x v="3"/>
    <x v="5"/>
    <x v="5"/>
    <x v="0"/>
    <n v="3000"/>
  </r>
  <r>
    <s v="17158_2018"/>
    <x v="0"/>
    <x v="0"/>
    <d v="2018-01-15T00:00:00"/>
    <x v="37"/>
    <x v="692"/>
    <x v="1"/>
    <x v="90"/>
    <x v="132"/>
    <x v="13"/>
    <x v="5"/>
    <x v="5"/>
    <x v="0"/>
    <n v="3000"/>
  </r>
  <r>
    <s v="17158_2018"/>
    <x v="0"/>
    <x v="0"/>
    <d v="2018-01-15T00:00:00"/>
    <x v="37"/>
    <x v="693"/>
    <x v="1"/>
    <x v="90"/>
    <x v="103"/>
    <x v="3"/>
    <x v="4"/>
    <x v="5"/>
    <x v="0"/>
    <n v="3000"/>
  </r>
  <r>
    <s v="17158_2018"/>
    <x v="0"/>
    <x v="0"/>
    <d v="2018-01-15T00:00:00"/>
    <x v="37"/>
    <x v="694"/>
    <x v="1"/>
    <x v="59"/>
    <x v="83"/>
    <x v="3"/>
    <x v="4"/>
    <x v="5"/>
    <x v="0"/>
    <n v="3000"/>
  </r>
  <r>
    <s v="17158_2018"/>
    <x v="0"/>
    <x v="0"/>
    <d v="2018-01-15T00:00:00"/>
    <x v="37"/>
    <x v="695"/>
    <x v="1"/>
    <x v="59"/>
    <x v="4"/>
    <x v="13"/>
    <x v="4"/>
    <x v="5"/>
    <x v="0"/>
    <n v="4000"/>
  </r>
  <r>
    <s v="17158_2018"/>
    <x v="0"/>
    <x v="0"/>
    <d v="2018-01-15T00:00:00"/>
    <x v="37"/>
    <x v="696"/>
    <x v="1"/>
    <x v="34"/>
    <x v="72"/>
    <x v="3"/>
    <x v="4"/>
    <x v="5"/>
    <x v="0"/>
    <n v="1000"/>
  </r>
  <r>
    <s v="17158_2018"/>
    <x v="0"/>
    <x v="0"/>
    <d v="2018-01-15T00:00:00"/>
    <x v="37"/>
    <x v="697"/>
    <x v="1"/>
    <x v="34"/>
    <x v="84"/>
    <x v="13"/>
    <x v="4"/>
    <x v="5"/>
    <x v="0"/>
    <n v="2100"/>
  </r>
  <r>
    <s v="17159_2018"/>
    <x v="0"/>
    <x v="0"/>
    <d v="2018-01-15T00:00:00"/>
    <x v="37"/>
    <x v="698"/>
    <x v="1"/>
    <x v="56"/>
    <x v="133"/>
    <x v="13"/>
    <x v="11"/>
    <x v="4"/>
    <x v="0"/>
    <n v="6000"/>
  </r>
  <r>
    <s v="17159_2018"/>
    <x v="0"/>
    <x v="0"/>
    <d v="2018-01-15T00:00:00"/>
    <x v="37"/>
    <x v="699"/>
    <x v="1"/>
    <x v="59"/>
    <x v="134"/>
    <x v="3"/>
    <x v="11"/>
    <x v="4"/>
    <x v="0"/>
    <n v="1500"/>
  </r>
  <r>
    <s v="17159_2018"/>
    <x v="0"/>
    <x v="0"/>
    <d v="2018-01-15T00:00:00"/>
    <x v="37"/>
    <x v="700"/>
    <x v="1"/>
    <x v="59"/>
    <x v="0"/>
    <x v="13"/>
    <x v="11"/>
    <x v="4"/>
    <x v="0"/>
    <n v="2500"/>
  </r>
  <r>
    <s v="17160_2018"/>
    <x v="0"/>
    <x v="0"/>
    <d v="2018-01-15T00:00:00"/>
    <x v="37"/>
    <x v="701"/>
    <x v="1"/>
    <x v="81"/>
    <x v="135"/>
    <x v="13"/>
    <x v="0"/>
    <x v="0"/>
    <x v="0"/>
    <n v="16700"/>
  </r>
  <r>
    <s v="17160_2018"/>
    <x v="0"/>
    <x v="0"/>
    <d v="2018-01-15T00:00:00"/>
    <x v="37"/>
    <x v="702"/>
    <x v="1"/>
    <x v="81"/>
    <x v="136"/>
    <x v="5"/>
    <x v="0"/>
    <x v="0"/>
    <x v="0"/>
    <n v="4600"/>
  </r>
  <r>
    <s v="17161_2018"/>
    <x v="0"/>
    <x v="0"/>
    <d v="2018-01-15T00:00:00"/>
    <x v="37"/>
    <x v="703"/>
    <x v="1"/>
    <x v="46"/>
    <x v="137"/>
    <x v="3"/>
    <x v="7"/>
    <x v="2"/>
    <x v="0"/>
    <n v="2400"/>
  </r>
  <r>
    <s v="17161_2018"/>
    <x v="0"/>
    <x v="0"/>
    <d v="2018-01-15T00:00:00"/>
    <x v="37"/>
    <x v="704"/>
    <x v="1"/>
    <x v="22"/>
    <x v="55"/>
    <x v="3"/>
    <x v="7"/>
    <x v="2"/>
    <x v="0"/>
    <n v="6100"/>
  </r>
  <r>
    <s v="17161_2018"/>
    <x v="0"/>
    <x v="0"/>
    <d v="2018-01-15T00:00:00"/>
    <x v="37"/>
    <x v="705"/>
    <x v="1"/>
    <x v="22"/>
    <x v="138"/>
    <x v="13"/>
    <x v="7"/>
    <x v="2"/>
    <x v="0"/>
    <n v="13300"/>
  </r>
  <r>
    <s v="17162_2018"/>
    <x v="0"/>
    <x v="0"/>
    <d v="2018-01-15T00:00:00"/>
    <x v="38"/>
    <x v="706"/>
    <x v="1"/>
    <x v="44"/>
    <x v="4"/>
    <x v="4"/>
    <x v="7"/>
    <x v="2"/>
    <x v="0"/>
    <n v="17200"/>
  </r>
  <r>
    <s v="17163_2018"/>
    <x v="0"/>
    <x v="0"/>
    <d v="2018-01-15T00:00:00"/>
    <x v="37"/>
    <x v="707"/>
    <x v="1"/>
    <x v="46"/>
    <x v="76"/>
    <x v="3"/>
    <x v="0"/>
    <x v="14"/>
    <x v="0"/>
    <n v="5400"/>
  </r>
  <r>
    <s v="17163_2018"/>
    <x v="0"/>
    <x v="0"/>
    <d v="2018-01-15T00:00:00"/>
    <x v="37"/>
    <x v="708"/>
    <x v="1"/>
    <x v="46"/>
    <x v="7"/>
    <x v="13"/>
    <x v="11"/>
    <x v="14"/>
    <x v="0"/>
    <n v="3000"/>
  </r>
  <r>
    <s v="17163_2018"/>
    <x v="0"/>
    <x v="0"/>
    <d v="2018-01-15T00:00:00"/>
    <x v="37"/>
    <x v="709"/>
    <x v="1"/>
    <x v="46"/>
    <x v="7"/>
    <x v="13"/>
    <x v="0"/>
    <x v="14"/>
    <x v="0"/>
    <n v="7800"/>
  </r>
  <r>
    <s v="17163_2018"/>
    <x v="0"/>
    <x v="0"/>
    <d v="2018-01-15T00:00:00"/>
    <x v="37"/>
    <x v="710"/>
    <x v="1"/>
    <x v="35"/>
    <x v="139"/>
    <x v="13"/>
    <x v="11"/>
    <x v="14"/>
    <x v="0"/>
    <n v="6900"/>
  </r>
  <r>
    <s v="17163_2018"/>
    <x v="0"/>
    <x v="0"/>
    <d v="2018-01-15T00:00:00"/>
    <x v="37"/>
    <x v="711"/>
    <x v="1"/>
    <x v="35"/>
    <x v="112"/>
    <x v="3"/>
    <x v="11"/>
    <x v="0"/>
    <x v="0"/>
    <n v="7600"/>
  </r>
  <r>
    <s v="17163_2018"/>
    <x v="0"/>
    <x v="0"/>
    <d v="2018-01-15T00:00:00"/>
    <x v="37"/>
    <x v="712"/>
    <x v="1"/>
    <x v="35"/>
    <x v="112"/>
    <x v="3"/>
    <x v="0"/>
    <x v="12"/>
    <x v="0"/>
    <n v="3600"/>
  </r>
  <r>
    <s v="17163_2018"/>
    <x v="0"/>
    <x v="0"/>
    <d v="2018-01-15T00:00:00"/>
    <x v="37"/>
    <x v="713"/>
    <x v="1"/>
    <x v="35"/>
    <x v="139"/>
    <x v="13"/>
    <x v="0"/>
    <x v="12"/>
    <x v="0"/>
    <n v="12000"/>
  </r>
  <r>
    <s v="17163_2018"/>
    <x v="0"/>
    <x v="0"/>
    <d v="2018-01-15T00:00:00"/>
    <x v="37"/>
    <x v="714"/>
    <x v="1"/>
    <x v="35"/>
    <x v="139"/>
    <x v="13"/>
    <x v="11"/>
    <x v="13"/>
    <x v="0"/>
    <n v="11700"/>
  </r>
  <r>
    <s v="17163_2018"/>
    <x v="0"/>
    <x v="0"/>
    <d v="2018-01-15T00:00:00"/>
    <x v="37"/>
    <x v="715"/>
    <x v="1"/>
    <x v="20"/>
    <x v="74"/>
    <x v="3"/>
    <x v="0"/>
    <x v="0"/>
    <x v="0"/>
    <n v="3700"/>
  </r>
  <r>
    <s v="17164_2018"/>
    <x v="0"/>
    <x v="0"/>
    <d v="2018-01-15T00:00:00"/>
    <x v="37"/>
    <x v="716"/>
    <x v="1"/>
    <x v="23"/>
    <x v="140"/>
    <x v="3"/>
    <x v="0"/>
    <x v="0"/>
    <x v="0"/>
    <n v="4200"/>
  </r>
  <r>
    <s v="17164_2018"/>
    <x v="0"/>
    <x v="0"/>
    <d v="2018-01-15T00:00:00"/>
    <x v="37"/>
    <x v="717"/>
    <x v="1"/>
    <x v="83"/>
    <x v="141"/>
    <x v="13"/>
    <x v="0"/>
    <x v="14"/>
    <x v="0"/>
    <n v="7100"/>
  </r>
  <r>
    <s v="17165_2018"/>
    <x v="0"/>
    <x v="0"/>
    <d v="2018-01-15T00:00:00"/>
    <x v="37"/>
    <x v="718"/>
    <x v="1"/>
    <x v="22"/>
    <x v="77"/>
    <x v="13"/>
    <x v="2"/>
    <x v="2"/>
    <x v="0"/>
    <n v="1000"/>
  </r>
  <r>
    <s v="17166_2018"/>
    <x v="0"/>
    <x v="0"/>
    <d v="2018-01-15T00:00:00"/>
    <x v="37"/>
    <x v="719"/>
    <x v="1"/>
    <x v="35"/>
    <x v="112"/>
    <x v="5"/>
    <x v="12"/>
    <x v="6"/>
    <x v="0"/>
    <n v="5000"/>
  </r>
  <r>
    <s v="17166_2018"/>
    <x v="0"/>
    <x v="0"/>
    <d v="2018-01-15T00:00:00"/>
    <x v="37"/>
    <x v="720"/>
    <x v="1"/>
    <x v="85"/>
    <x v="142"/>
    <x v="5"/>
    <x v="12"/>
    <x v="6"/>
    <x v="0"/>
    <n v="5000"/>
  </r>
  <r>
    <s v="17166_2018"/>
    <x v="0"/>
    <x v="0"/>
    <d v="2018-01-15T00:00:00"/>
    <x v="37"/>
    <x v="721"/>
    <x v="1"/>
    <x v="34"/>
    <x v="104"/>
    <x v="13"/>
    <x v="7"/>
    <x v="2"/>
    <x v="0"/>
    <n v="5100"/>
  </r>
  <r>
    <s v="17167_2018"/>
    <x v="0"/>
    <x v="0"/>
    <d v="2018-01-15T00:00:00"/>
    <x v="37"/>
    <x v="722"/>
    <x v="1"/>
    <x v="90"/>
    <x v="132"/>
    <x v="13"/>
    <x v="4"/>
    <x v="5"/>
    <x v="0"/>
    <n v="3000"/>
  </r>
  <r>
    <s v="17169_2018"/>
    <x v="0"/>
    <x v="0"/>
    <d v="2018-01-15T00:00:00"/>
    <x v="37"/>
    <x v="723"/>
    <x v="1"/>
    <x v="59"/>
    <x v="131"/>
    <x v="3"/>
    <x v="11"/>
    <x v="13"/>
    <x v="1"/>
    <n v="1000"/>
  </r>
  <r>
    <s v="17171_2018"/>
    <x v="0"/>
    <x v="0"/>
    <d v="2018-01-16T00:00:00"/>
    <x v="13"/>
    <x v="724"/>
    <x v="1"/>
    <x v="44"/>
    <x v="84"/>
    <x v="0"/>
    <x v="0"/>
    <x v="12"/>
    <x v="1"/>
    <n v="1000"/>
  </r>
  <r>
    <s v="17171_2018"/>
    <x v="0"/>
    <x v="0"/>
    <d v="2018-01-16T00:00:00"/>
    <x v="13"/>
    <x v="725"/>
    <x v="1"/>
    <x v="44"/>
    <x v="4"/>
    <x v="0"/>
    <x v="0"/>
    <x v="12"/>
    <x v="1"/>
    <n v="2000"/>
  </r>
  <r>
    <s v="17172_2018"/>
    <x v="1"/>
    <x v="0"/>
    <d v="2018-01-15T00:00:00"/>
    <x v="36"/>
    <x v="4"/>
    <x v="1"/>
    <x v="4"/>
    <x v="4"/>
    <x v="1"/>
    <x v="1"/>
    <x v="1"/>
    <x v="0"/>
    <n v="3000"/>
  </r>
  <r>
    <s v="17172_2018"/>
    <x v="1"/>
    <x v="0"/>
    <d v="2018-01-15T00:00:00"/>
    <x v="36"/>
    <x v="4"/>
    <x v="1"/>
    <x v="4"/>
    <x v="4"/>
    <x v="1"/>
    <x v="1"/>
    <x v="1"/>
    <x v="0"/>
    <n v="4000"/>
  </r>
  <r>
    <s v="17172_2018"/>
    <x v="1"/>
    <x v="0"/>
    <d v="2018-01-15T00:00:00"/>
    <x v="36"/>
    <x v="4"/>
    <x v="1"/>
    <x v="4"/>
    <x v="4"/>
    <x v="1"/>
    <x v="1"/>
    <x v="1"/>
    <x v="0"/>
    <n v="5950"/>
  </r>
  <r>
    <s v="17172_2018"/>
    <x v="1"/>
    <x v="0"/>
    <d v="2018-01-15T00:00:00"/>
    <x v="36"/>
    <x v="4"/>
    <x v="1"/>
    <x v="4"/>
    <x v="4"/>
    <x v="1"/>
    <x v="1"/>
    <x v="1"/>
    <x v="0"/>
    <n v="5000"/>
  </r>
  <r>
    <s v="17172_2018"/>
    <x v="1"/>
    <x v="0"/>
    <d v="2018-01-15T00:00:00"/>
    <x v="36"/>
    <x v="4"/>
    <x v="1"/>
    <x v="4"/>
    <x v="4"/>
    <x v="1"/>
    <x v="1"/>
    <x v="1"/>
    <x v="0"/>
    <n v="4000"/>
  </r>
  <r>
    <s v="17172_2018"/>
    <x v="1"/>
    <x v="0"/>
    <d v="2018-01-15T00:00:00"/>
    <x v="36"/>
    <x v="4"/>
    <x v="1"/>
    <x v="4"/>
    <x v="4"/>
    <x v="1"/>
    <x v="1"/>
    <x v="1"/>
    <x v="0"/>
    <n v="15000"/>
  </r>
  <r>
    <s v="17172_2018"/>
    <x v="1"/>
    <x v="0"/>
    <d v="2018-01-15T00:00:00"/>
    <x v="36"/>
    <x v="4"/>
    <x v="1"/>
    <x v="4"/>
    <x v="4"/>
    <x v="1"/>
    <x v="1"/>
    <x v="1"/>
    <x v="0"/>
    <n v="19950"/>
  </r>
  <r>
    <s v="17172_2018"/>
    <x v="1"/>
    <x v="0"/>
    <d v="2018-01-15T00:00:00"/>
    <x v="36"/>
    <x v="4"/>
    <x v="1"/>
    <x v="4"/>
    <x v="4"/>
    <x v="1"/>
    <x v="1"/>
    <x v="1"/>
    <x v="0"/>
    <n v="2950"/>
  </r>
  <r>
    <s v="17172_2018"/>
    <x v="1"/>
    <x v="0"/>
    <d v="2018-01-15T00:00:00"/>
    <x v="36"/>
    <x v="4"/>
    <x v="1"/>
    <x v="4"/>
    <x v="4"/>
    <x v="1"/>
    <x v="1"/>
    <x v="1"/>
    <x v="0"/>
    <n v="2880"/>
  </r>
  <r>
    <s v="17173_2018"/>
    <x v="0"/>
    <x v="0"/>
    <d v="2018-01-16T00:00:00"/>
    <x v="4"/>
    <x v="229"/>
    <x v="1"/>
    <x v="34"/>
    <x v="4"/>
    <x v="0"/>
    <x v="11"/>
    <x v="12"/>
    <x v="0"/>
    <n v="264"/>
  </r>
  <r>
    <s v="17336_2018"/>
    <x v="0"/>
    <x v="0"/>
    <d v="2018-01-16T00:00:00"/>
    <x v="32"/>
    <x v="726"/>
    <x v="2"/>
    <x v="6"/>
    <x v="4"/>
    <x v="1"/>
    <x v="2"/>
    <x v="19"/>
    <x v="0"/>
    <n v="400"/>
  </r>
  <r>
    <s v="17336_2018"/>
    <x v="0"/>
    <x v="0"/>
    <d v="2018-01-16T00:00:00"/>
    <x v="32"/>
    <x v="727"/>
    <x v="2"/>
    <x v="21"/>
    <x v="4"/>
    <x v="1"/>
    <x v="2"/>
    <x v="2"/>
    <x v="0"/>
    <n v="600"/>
  </r>
  <r>
    <s v="17336_2018"/>
    <x v="0"/>
    <x v="0"/>
    <d v="2018-01-16T00:00:00"/>
    <x v="32"/>
    <x v="728"/>
    <x v="2"/>
    <x v="0"/>
    <x v="4"/>
    <x v="1"/>
    <x v="4"/>
    <x v="5"/>
    <x v="0"/>
    <n v="900"/>
  </r>
  <r>
    <s v="17336_2018"/>
    <x v="0"/>
    <x v="0"/>
    <d v="2018-01-16T00:00:00"/>
    <x v="32"/>
    <x v="729"/>
    <x v="2"/>
    <x v="3"/>
    <x v="4"/>
    <x v="1"/>
    <x v="4"/>
    <x v="5"/>
    <x v="0"/>
    <n v="600"/>
  </r>
  <r>
    <s v="17336_2018"/>
    <x v="0"/>
    <x v="0"/>
    <d v="2018-01-16T00:00:00"/>
    <x v="32"/>
    <x v="730"/>
    <x v="2"/>
    <x v="16"/>
    <x v="4"/>
    <x v="1"/>
    <x v="4"/>
    <x v="5"/>
    <x v="0"/>
    <n v="600"/>
  </r>
  <r>
    <s v="17340_2018"/>
    <x v="0"/>
    <x v="0"/>
    <d v="2018-01-17T00:00:00"/>
    <x v="32"/>
    <x v="726"/>
    <x v="2"/>
    <x v="6"/>
    <x v="4"/>
    <x v="1"/>
    <x v="2"/>
    <x v="19"/>
    <x v="0"/>
    <n v="1800"/>
  </r>
  <r>
    <s v="17340_2018"/>
    <x v="0"/>
    <x v="0"/>
    <d v="2018-01-17T00:00:00"/>
    <x v="32"/>
    <x v="727"/>
    <x v="2"/>
    <x v="21"/>
    <x v="4"/>
    <x v="1"/>
    <x v="2"/>
    <x v="2"/>
    <x v="0"/>
    <n v="2000"/>
  </r>
  <r>
    <s v="17340_2018"/>
    <x v="0"/>
    <x v="0"/>
    <d v="2018-01-17T00:00:00"/>
    <x v="32"/>
    <x v="728"/>
    <x v="2"/>
    <x v="0"/>
    <x v="4"/>
    <x v="1"/>
    <x v="4"/>
    <x v="5"/>
    <x v="0"/>
    <n v="3300"/>
  </r>
  <r>
    <s v="17340_2018"/>
    <x v="0"/>
    <x v="0"/>
    <d v="2018-01-17T00:00:00"/>
    <x v="32"/>
    <x v="729"/>
    <x v="2"/>
    <x v="3"/>
    <x v="4"/>
    <x v="1"/>
    <x v="4"/>
    <x v="5"/>
    <x v="0"/>
    <n v="2400"/>
  </r>
  <r>
    <s v="17340_2018"/>
    <x v="0"/>
    <x v="0"/>
    <d v="2018-01-17T00:00:00"/>
    <x v="32"/>
    <x v="730"/>
    <x v="2"/>
    <x v="16"/>
    <x v="4"/>
    <x v="1"/>
    <x v="4"/>
    <x v="5"/>
    <x v="0"/>
    <n v="1800"/>
  </r>
  <r>
    <s v="17340_2018"/>
    <x v="0"/>
    <x v="0"/>
    <d v="2018-01-17T00:00:00"/>
    <x v="32"/>
    <x v="731"/>
    <x v="2"/>
    <x v="16"/>
    <x v="4"/>
    <x v="1"/>
    <x v="2"/>
    <x v="19"/>
    <x v="0"/>
    <n v="1400"/>
  </r>
  <r>
    <s v="17343_2018"/>
    <x v="0"/>
    <x v="0"/>
    <d v="2018-01-16T00:00:00"/>
    <x v="32"/>
    <x v="732"/>
    <x v="2"/>
    <x v="65"/>
    <x v="4"/>
    <x v="1"/>
    <x v="7"/>
    <x v="2"/>
    <x v="0"/>
    <n v="600"/>
  </r>
  <r>
    <s v="17343_2018"/>
    <x v="0"/>
    <x v="0"/>
    <d v="2018-01-16T00:00:00"/>
    <x v="32"/>
    <x v="733"/>
    <x v="2"/>
    <x v="45"/>
    <x v="4"/>
    <x v="1"/>
    <x v="5"/>
    <x v="5"/>
    <x v="0"/>
    <n v="2700"/>
  </r>
  <r>
    <s v="17344_2018"/>
    <x v="0"/>
    <x v="0"/>
    <d v="2018-01-17T00:00:00"/>
    <x v="32"/>
    <x v="734"/>
    <x v="2"/>
    <x v="6"/>
    <x v="4"/>
    <x v="1"/>
    <x v="7"/>
    <x v="2"/>
    <x v="0"/>
    <n v="3200"/>
  </r>
  <r>
    <s v="17344_2018"/>
    <x v="0"/>
    <x v="0"/>
    <d v="2018-01-17T00:00:00"/>
    <x v="32"/>
    <x v="732"/>
    <x v="2"/>
    <x v="65"/>
    <x v="4"/>
    <x v="1"/>
    <x v="7"/>
    <x v="2"/>
    <x v="0"/>
    <n v="2000"/>
  </r>
  <r>
    <s v="17344_2018"/>
    <x v="0"/>
    <x v="0"/>
    <d v="2018-01-17T00:00:00"/>
    <x v="32"/>
    <x v="735"/>
    <x v="2"/>
    <x v="45"/>
    <x v="4"/>
    <x v="1"/>
    <x v="8"/>
    <x v="19"/>
    <x v="0"/>
    <n v="1440"/>
  </r>
  <r>
    <s v="17344_2018"/>
    <x v="0"/>
    <x v="0"/>
    <d v="2018-01-17T00:00:00"/>
    <x v="32"/>
    <x v="736"/>
    <x v="2"/>
    <x v="45"/>
    <x v="4"/>
    <x v="1"/>
    <x v="5"/>
    <x v="5"/>
    <x v="0"/>
    <n v="3900"/>
  </r>
  <r>
    <s v="17344_2018"/>
    <x v="0"/>
    <x v="0"/>
    <d v="2018-01-17T00:00:00"/>
    <x v="32"/>
    <x v="733"/>
    <x v="2"/>
    <x v="45"/>
    <x v="4"/>
    <x v="1"/>
    <x v="5"/>
    <x v="5"/>
    <x v="0"/>
    <n v="7800"/>
  </r>
  <r>
    <s v="17344_2018"/>
    <x v="0"/>
    <x v="0"/>
    <d v="2018-01-17T00:00:00"/>
    <x v="32"/>
    <x v="737"/>
    <x v="2"/>
    <x v="21"/>
    <x v="4"/>
    <x v="1"/>
    <x v="9"/>
    <x v="5"/>
    <x v="0"/>
    <n v="2700"/>
  </r>
  <r>
    <s v="17344_2018"/>
    <x v="0"/>
    <x v="0"/>
    <d v="2018-01-17T00:00:00"/>
    <x v="32"/>
    <x v="738"/>
    <x v="2"/>
    <x v="16"/>
    <x v="4"/>
    <x v="1"/>
    <x v="7"/>
    <x v="2"/>
    <x v="0"/>
    <n v="2000"/>
  </r>
  <r>
    <s v="17351_2018"/>
    <x v="1"/>
    <x v="0"/>
    <d v="2018-01-16T00:00:00"/>
    <x v="39"/>
    <x v="4"/>
    <x v="0"/>
    <x v="4"/>
    <x v="4"/>
    <x v="1"/>
    <x v="1"/>
    <x v="1"/>
    <x v="0"/>
    <n v="2000"/>
  </r>
  <r>
    <s v="17352_2018"/>
    <x v="1"/>
    <x v="0"/>
    <d v="2018-01-18T00:00:00"/>
    <x v="40"/>
    <x v="4"/>
    <x v="0"/>
    <x v="4"/>
    <x v="4"/>
    <x v="1"/>
    <x v="1"/>
    <x v="1"/>
    <x v="0"/>
    <n v="100"/>
  </r>
  <r>
    <s v="17352_2018"/>
    <x v="1"/>
    <x v="0"/>
    <d v="2018-01-18T00:00:00"/>
    <x v="40"/>
    <x v="4"/>
    <x v="0"/>
    <x v="4"/>
    <x v="4"/>
    <x v="1"/>
    <x v="1"/>
    <x v="1"/>
    <x v="0"/>
    <n v="500"/>
  </r>
  <r>
    <s v="17358_2018"/>
    <x v="0"/>
    <x v="0"/>
    <d v="2018-01-17T00:00:00"/>
    <x v="32"/>
    <x v="739"/>
    <x v="3"/>
    <x v="29"/>
    <x v="4"/>
    <x v="1"/>
    <x v="12"/>
    <x v="6"/>
    <x v="0"/>
    <n v="1125"/>
  </r>
  <r>
    <s v="17363_2018"/>
    <x v="0"/>
    <x v="0"/>
    <d v="2018-01-16T00:00:00"/>
    <x v="6"/>
    <x v="740"/>
    <x v="4"/>
    <x v="40"/>
    <x v="87"/>
    <x v="4"/>
    <x v="0"/>
    <x v="8"/>
    <x v="0"/>
    <n v="3000"/>
  </r>
  <r>
    <s v="17363_2018"/>
    <x v="0"/>
    <x v="0"/>
    <d v="2018-01-16T00:00:00"/>
    <x v="6"/>
    <x v="741"/>
    <x v="4"/>
    <x v="40"/>
    <x v="87"/>
    <x v="0"/>
    <x v="0"/>
    <x v="8"/>
    <x v="0"/>
    <n v="3000"/>
  </r>
  <r>
    <s v="17363_2018"/>
    <x v="0"/>
    <x v="0"/>
    <d v="2018-01-16T00:00:00"/>
    <x v="6"/>
    <x v="742"/>
    <x v="4"/>
    <x v="7"/>
    <x v="96"/>
    <x v="4"/>
    <x v="0"/>
    <x v="8"/>
    <x v="0"/>
    <n v="1008"/>
  </r>
  <r>
    <s v="17363_2018"/>
    <x v="0"/>
    <x v="0"/>
    <d v="2018-01-16T00:00:00"/>
    <x v="6"/>
    <x v="743"/>
    <x v="4"/>
    <x v="91"/>
    <x v="143"/>
    <x v="5"/>
    <x v="22"/>
    <x v="8"/>
    <x v="0"/>
    <n v="1002"/>
  </r>
  <r>
    <s v="17363_2018"/>
    <x v="0"/>
    <x v="0"/>
    <d v="2018-01-16T00:00:00"/>
    <x v="6"/>
    <x v="744"/>
    <x v="4"/>
    <x v="16"/>
    <x v="144"/>
    <x v="0"/>
    <x v="0"/>
    <x v="8"/>
    <x v="0"/>
    <n v="5000"/>
  </r>
  <r>
    <s v="17363_2018"/>
    <x v="0"/>
    <x v="0"/>
    <d v="2018-01-16T00:00:00"/>
    <x v="6"/>
    <x v="745"/>
    <x v="4"/>
    <x v="16"/>
    <x v="144"/>
    <x v="5"/>
    <x v="0"/>
    <x v="9"/>
    <x v="0"/>
    <n v="3000"/>
  </r>
  <r>
    <s v="17364_2018"/>
    <x v="1"/>
    <x v="0"/>
    <d v="2018-01-19T00:00:00"/>
    <x v="19"/>
    <x v="4"/>
    <x v="4"/>
    <x v="4"/>
    <x v="4"/>
    <x v="1"/>
    <x v="1"/>
    <x v="1"/>
    <x v="0"/>
    <n v="110"/>
  </r>
  <r>
    <s v="17371_2018"/>
    <x v="0"/>
    <x v="0"/>
    <d v="2018-01-16T00:00:00"/>
    <x v="8"/>
    <x v="163"/>
    <x v="1"/>
    <x v="16"/>
    <x v="4"/>
    <x v="7"/>
    <x v="0"/>
    <x v="0"/>
    <x v="0"/>
    <n v="15000"/>
  </r>
  <r>
    <s v="17371_2018"/>
    <x v="0"/>
    <x v="0"/>
    <d v="2018-01-16T00:00:00"/>
    <x v="8"/>
    <x v="164"/>
    <x v="1"/>
    <x v="16"/>
    <x v="4"/>
    <x v="5"/>
    <x v="0"/>
    <x v="0"/>
    <x v="0"/>
    <n v="10000"/>
  </r>
  <r>
    <s v="17372_2018"/>
    <x v="1"/>
    <x v="0"/>
    <d v="2018-01-16T00:00:00"/>
    <x v="41"/>
    <x v="746"/>
    <x v="1"/>
    <x v="4"/>
    <x v="4"/>
    <x v="1"/>
    <x v="1"/>
    <x v="1"/>
    <x v="0"/>
    <n v="14400"/>
  </r>
  <r>
    <s v="17373_2018"/>
    <x v="0"/>
    <x v="0"/>
    <d v="2018-01-16T00:00:00"/>
    <x v="9"/>
    <x v="747"/>
    <x v="1"/>
    <x v="34"/>
    <x v="87"/>
    <x v="10"/>
    <x v="26"/>
    <x v="15"/>
    <x v="0"/>
    <n v="6000"/>
  </r>
  <r>
    <s v="17374_2018"/>
    <x v="0"/>
    <x v="0"/>
    <d v="2018-01-16T00:00:00"/>
    <x v="7"/>
    <x v="398"/>
    <x v="1"/>
    <x v="35"/>
    <x v="47"/>
    <x v="5"/>
    <x v="0"/>
    <x v="12"/>
    <x v="0"/>
    <n v="15000"/>
  </r>
  <r>
    <s v="17374_2018"/>
    <x v="0"/>
    <x v="0"/>
    <d v="2018-01-16T00:00:00"/>
    <x v="7"/>
    <x v="396"/>
    <x v="1"/>
    <x v="23"/>
    <x v="20"/>
    <x v="4"/>
    <x v="0"/>
    <x v="0"/>
    <x v="0"/>
    <n v="10000"/>
  </r>
  <r>
    <s v="17374_2018"/>
    <x v="0"/>
    <x v="0"/>
    <d v="2018-01-16T00:00:00"/>
    <x v="7"/>
    <x v="158"/>
    <x v="1"/>
    <x v="16"/>
    <x v="49"/>
    <x v="4"/>
    <x v="0"/>
    <x v="0"/>
    <x v="0"/>
    <n v="55000"/>
  </r>
  <r>
    <s v="17374_2018"/>
    <x v="0"/>
    <x v="0"/>
    <d v="2018-01-16T00:00:00"/>
    <x v="7"/>
    <x v="748"/>
    <x v="1"/>
    <x v="22"/>
    <x v="72"/>
    <x v="4"/>
    <x v="11"/>
    <x v="19"/>
    <x v="0"/>
    <n v="39000"/>
  </r>
  <r>
    <s v="17374_2018"/>
    <x v="0"/>
    <x v="0"/>
    <d v="2018-01-16T00:00:00"/>
    <x v="7"/>
    <x v="749"/>
    <x v="1"/>
    <x v="35"/>
    <x v="45"/>
    <x v="0"/>
    <x v="0"/>
    <x v="19"/>
    <x v="0"/>
    <n v="15000"/>
  </r>
  <r>
    <s v="17374_2018"/>
    <x v="0"/>
    <x v="0"/>
    <d v="2018-01-16T00:00:00"/>
    <x v="7"/>
    <x v="750"/>
    <x v="1"/>
    <x v="35"/>
    <x v="110"/>
    <x v="4"/>
    <x v="0"/>
    <x v="19"/>
    <x v="0"/>
    <n v="10000"/>
  </r>
  <r>
    <s v="17375_2018"/>
    <x v="0"/>
    <x v="0"/>
    <d v="2018-01-16T00:00:00"/>
    <x v="7"/>
    <x v="399"/>
    <x v="1"/>
    <x v="35"/>
    <x v="47"/>
    <x v="5"/>
    <x v="11"/>
    <x v="12"/>
    <x v="0"/>
    <n v="20000"/>
  </r>
  <r>
    <s v="17375_2018"/>
    <x v="0"/>
    <x v="0"/>
    <d v="2018-01-16T00:00:00"/>
    <x v="7"/>
    <x v="151"/>
    <x v="1"/>
    <x v="35"/>
    <x v="42"/>
    <x v="0"/>
    <x v="11"/>
    <x v="14"/>
    <x v="0"/>
    <n v="15000"/>
  </r>
  <r>
    <s v="17375_2018"/>
    <x v="0"/>
    <x v="0"/>
    <d v="2018-01-16T00:00:00"/>
    <x v="7"/>
    <x v="152"/>
    <x v="1"/>
    <x v="35"/>
    <x v="45"/>
    <x v="4"/>
    <x v="11"/>
    <x v="14"/>
    <x v="0"/>
    <n v="30000"/>
  </r>
  <r>
    <s v="17375_2018"/>
    <x v="0"/>
    <x v="0"/>
    <d v="2018-01-16T00:00:00"/>
    <x v="7"/>
    <x v="396"/>
    <x v="1"/>
    <x v="23"/>
    <x v="20"/>
    <x v="4"/>
    <x v="0"/>
    <x v="0"/>
    <x v="0"/>
    <n v="80000"/>
  </r>
  <r>
    <s v="17375_2018"/>
    <x v="0"/>
    <x v="0"/>
    <d v="2018-01-16T00:00:00"/>
    <x v="7"/>
    <x v="158"/>
    <x v="1"/>
    <x v="16"/>
    <x v="49"/>
    <x v="4"/>
    <x v="0"/>
    <x v="0"/>
    <x v="0"/>
    <n v="10000"/>
  </r>
  <r>
    <s v="17376_2018"/>
    <x v="0"/>
    <x v="0"/>
    <d v="2018-01-16T00:00:00"/>
    <x v="18"/>
    <x v="751"/>
    <x v="1"/>
    <x v="20"/>
    <x v="4"/>
    <x v="0"/>
    <x v="0"/>
    <x v="0"/>
    <x v="0"/>
    <n v="5000"/>
  </r>
  <r>
    <s v="17376_2018"/>
    <x v="0"/>
    <x v="0"/>
    <d v="2018-01-16T00:00:00"/>
    <x v="18"/>
    <x v="752"/>
    <x v="1"/>
    <x v="22"/>
    <x v="4"/>
    <x v="3"/>
    <x v="7"/>
    <x v="2"/>
    <x v="0"/>
    <n v="5000"/>
  </r>
  <r>
    <s v="17376_2018"/>
    <x v="0"/>
    <x v="0"/>
    <d v="2018-01-16T00:00:00"/>
    <x v="18"/>
    <x v="753"/>
    <x v="1"/>
    <x v="22"/>
    <x v="4"/>
    <x v="0"/>
    <x v="0"/>
    <x v="14"/>
    <x v="0"/>
    <n v="6000"/>
  </r>
  <r>
    <s v="17376_2018"/>
    <x v="0"/>
    <x v="0"/>
    <d v="2018-01-16T00:00:00"/>
    <x v="18"/>
    <x v="754"/>
    <x v="1"/>
    <x v="22"/>
    <x v="4"/>
    <x v="0"/>
    <x v="11"/>
    <x v="12"/>
    <x v="0"/>
    <n v="10000"/>
  </r>
  <r>
    <s v="17376_2018"/>
    <x v="0"/>
    <x v="0"/>
    <d v="2018-01-16T00:00:00"/>
    <x v="18"/>
    <x v="755"/>
    <x v="1"/>
    <x v="22"/>
    <x v="72"/>
    <x v="3"/>
    <x v="5"/>
    <x v="5"/>
    <x v="0"/>
    <n v="3000"/>
  </r>
  <r>
    <s v="17376_2018"/>
    <x v="0"/>
    <x v="0"/>
    <d v="2018-01-16T00:00:00"/>
    <x v="18"/>
    <x v="756"/>
    <x v="1"/>
    <x v="22"/>
    <x v="72"/>
    <x v="4"/>
    <x v="5"/>
    <x v="5"/>
    <x v="0"/>
    <n v="1000"/>
  </r>
  <r>
    <s v="17376_2018"/>
    <x v="0"/>
    <x v="0"/>
    <d v="2018-01-16T00:00:00"/>
    <x v="18"/>
    <x v="757"/>
    <x v="1"/>
    <x v="46"/>
    <x v="4"/>
    <x v="3"/>
    <x v="4"/>
    <x v="5"/>
    <x v="0"/>
    <n v="2000"/>
  </r>
  <r>
    <s v="17376_2018"/>
    <x v="0"/>
    <x v="0"/>
    <d v="2018-01-16T00:00:00"/>
    <x v="18"/>
    <x v="758"/>
    <x v="1"/>
    <x v="46"/>
    <x v="4"/>
    <x v="4"/>
    <x v="4"/>
    <x v="5"/>
    <x v="0"/>
    <n v="1000"/>
  </r>
  <r>
    <s v="17376_2018"/>
    <x v="0"/>
    <x v="0"/>
    <d v="2018-01-16T00:00:00"/>
    <x v="18"/>
    <x v="759"/>
    <x v="1"/>
    <x v="22"/>
    <x v="4"/>
    <x v="3"/>
    <x v="4"/>
    <x v="5"/>
    <x v="0"/>
    <n v="3000"/>
  </r>
  <r>
    <s v="17376_2018"/>
    <x v="0"/>
    <x v="0"/>
    <d v="2018-01-16T00:00:00"/>
    <x v="18"/>
    <x v="760"/>
    <x v="1"/>
    <x v="22"/>
    <x v="4"/>
    <x v="4"/>
    <x v="4"/>
    <x v="5"/>
    <x v="0"/>
    <n v="13000"/>
  </r>
  <r>
    <s v="17376_2018"/>
    <x v="0"/>
    <x v="0"/>
    <d v="2018-01-16T00:00:00"/>
    <x v="18"/>
    <x v="761"/>
    <x v="1"/>
    <x v="34"/>
    <x v="4"/>
    <x v="4"/>
    <x v="4"/>
    <x v="5"/>
    <x v="0"/>
    <n v="5000"/>
  </r>
  <r>
    <s v="17376_2018"/>
    <x v="0"/>
    <x v="0"/>
    <d v="2018-01-16T00:00:00"/>
    <x v="18"/>
    <x v="762"/>
    <x v="1"/>
    <x v="34"/>
    <x v="4"/>
    <x v="0"/>
    <x v="0"/>
    <x v="0"/>
    <x v="1"/>
    <n v="10000"/>
  </r>
  <r>
    <s v="17376_2018"/>
    <x v="0"/>
    <x v="0"/>
    <d v="2018-01-16T00:00:00"/>
    <x v="18"/>
    <x v="763"/>
    <x v="1"/>
    <x v="35"/>
    <x v="4"/>
    <x v="0"/>
    <x v="0"/>
    <x v="0"/>
    <x v="1"/>
    <n v="10000"/>
  </r>
  <r>
    <s v="17376_2018"/>
    <x v="0"/>
    <x v="0"/>
    <d v="2018-01-16T00:00:00"/>
    <x v="18"/>
    <x v="764"/>
    <x v="1"/>
    <x v="35"/>
    <x v="145"/>
    <x v="4"/>
    <x v="0"/>
    <x v="0"/>
    <x v="1"/>
    <n v="3000"/>
  </r>
  <r>
    <s v="17376_2018"/>
    <x v="0"/>
    <x v="0"/>
    <d v="2018-01-16T00:00:00"/>
    <x v="18"/>
    <x v="765"/>
    <x v="1"/>
    <x v="59"/>
    <x v="4"/>
    <x v="0"/>
    <x v="11"/>
    <x v="14"/>
    <x v="1"/>
    <n v="10000"/>
  </r>
  <r>
    <s v="17376_2018"/>
    <x v="0"/>
    <x v="0"/>
    <d v="2018-01-16T00:00:00"/>
    <x v="18"/>
    <x v="766"/>
    <x v="1"/>
    <x v="59"/>
    <x v="114"/>
    <x v="4"/>
    <x v="11"/>
    <x v="13"/>
    <x v="1"/>
    <n v="1000"/>
  </r>
  <r>
    <s v="17376_2018"/>
    <x v="0"/>
    <x v="0"/>
    <d v="2018-01-16T00:00:00"/>
    <x v="18"/>
    <x v="767"/>
    <x v="1"/>
    <x v="34"/>
    <x v="70"/>
    <x v="0"/>
    <x v="11"/>
    <x v="12"/>
    <x v="1"/>
    <n v="13000"/>
  </r>
  <r>
    <s v="17376_2018"/>
    <x v="0"/>
    <x v="0"/>
    <d v="2018-01-16T00:00:00"/>
    <x v="18"/>
    <x v="768"/>
    <x v="1"/>
    <x v="34"/>
    <x v="70"/>
    <x v="0"/>
    <x v="11"/>
    <x v="13"/>
    <x v="1"/>
    <n v="15000"/>
  </r>
  <r>
    <s v="17376_2018"/>
    <x v="0"/>
    <x v="0"/>
    <d v="2018-01-16T00:00:00"/>
    <x v="18"/>
    <x v="769"/>
    <x v="1"/>
    <x v="34"/>
    <x v="110"/>
    <x v="4"/>
    <x v="11"/>
    <x v="12"/>
    <x v="1"/>
    <n v="5000"/>
  </r>
  <r>
    <s v="17376_2018"/>
    <x v="0"/>
    <x v="0"/>
    <d v="2018-01-16T00:00:00"/>
    <x v="18"/>
    <x v="770"/>
    <x v="1"/>
    <x v="34"/>
    <x v="110"/>
    <x v="4"/>
    <x v="11"/>
    <x v="13"/>
    <x v="1"/>
    <n v="3000"/>
  </r>
  <r>
    <s v="17376_2018"/>
    <x v="0"/>
    <x v="0"/>
    <d v="2018-01-16T00:00:00"/>
    <x v="7"/>
    <x v="399"/>
    <x v="1"/>
    <x v="35"/>
    <x v="47"/>
    <x v="5"/>
    <x v="11"/>
    <x v="12"/>
    <x v="0"/>
    <n v="10000"/>
  </r>
  <r>
    <s v="17376_2018"/>
    <x v="0"/>
    <x v="0"/>
    <d v="2018-01-16T00:00:00"/>
    <x v="7"/>
    <x v="398"/>
    <x v="1"/>
    <x v="35"/>
    <x v="47"/>
    <x v="5"/>
    <x v="0"/>
    <x v="12"/>
    <x v="0"/>
    <n v="10000"/>
  </r>
  <r>
    <s v="17376_2018"/>
    <x v="0"/>
    <x v="0"/>
    <d v="2018-01-16T00:00:00"/>
    <x v="7"/>
    <x v="150"/>
    <x v="1"/>
    <x v="34"/>
    <x v="46"/>
    <x v="4"/>
    <x v="0"/>
    <x v="14"/>
    <x v="0"/>
    <n v="10000"/>
  </r>
  <r>
    <s v="17376_2018"/>
    <x v="0"/>
    <x v="0"/>
    <d v="2018-01-16T00:00:00"/>
    <x v="7"/>
    <x v="151"/>
    <x v="1"/>
    <x v="35"/>
    <x v="42"/>
    <x v="0"/>
    <x v="11"/>
    <x v="14"/>
    <x v="0"/>
    <n v="10000"/>
  </r>
  <r>
    <s v="17376_2018"/>
    <x v="0"/>
    <x v="0"/>
    <d v="2018-01-16T00:00:00"/>
    <x v="7"/>
    <x v="152"/>
    <x v="1"/>
    <x v="35"/>
    <x v="45"/>
    <x v="4"/>
    <x v="11"/>
    <x v="14"/>
    <x v="0"/>
    <n v="10000"/>
  </r>
  <r>
    <s v="17376_2018"/>
    <x v="0"/>
    <x v="0"/>
    <d v="2018-01-16T00:00:00"/>
    <x v="18"/>
    <x v="4"/>
    <x v="1"/>
    <x v="4"/>
    <x v="4"/>
    <x v="1"/>
    <x v="1"/>
    <x v="1"/>
    <x v="0"/>
    <n v="44800"/>
  </r>
  <r>
    <s v="17377_2018"/>
    <x v="0"/>
    <x v="0"/>
    <d v="2018-01-16T00:00:00"/>
    <x v="25"/>
    <x v="771"/>
    <x v="1"/>
    <x v="28"/>
    <x v="142"/>
    <x v="5"/>
    <x v="12"/>
    <x v="6"/>
    <x v="0"/>
    <n v="3950"/>
  </r>
  <r>
    <s v="17378_2018"/>
    <x v="0"/>
    <x v="0"/>
    <d v="2018-01-16T00:00:00"/>
    <x v="25"/>
    <x v="602"/>
    <x v="1"/>
    <x v="20"/>
    <x v="73"/>
    <x v="4"/>
    <x v="0"/>
    <x v="0"/>
    <x v="0"/>
    <n v="55000"/>
  </r>
  <r>
    <s v="17378_2018"/>
    <x v="0"/>
    <x v="0"/>
    <d v="2018-01-16T00:00:00"/>
    <x v="25"/>
    <x v="601"/>
    <x v="1"/>
    <x v="20"/>
    <x v="73"/>
    <x v="0"/>
    <x v="0"/>
    <x v="0"/>
    <x v="0"/>
    <n v="80000"/>
  </r>
  <r>
    <s v="17385_2018"/>
    <x v="0"/>
    <x v="0"/>
    <d v="2018-01-16T00:00:00"/>
    <x v="32"/>
    <x v="4"/>
    <x v="1"/>
    <x v="4"/>
    <x v="4"/>
    <x v="1"/>
    <x v="1"/>
    <x v="1"/>
    <x v="0"/>
    <n v="36228"/>
  </r>
  <r>
    <s v="17386_2018"/>
    <x v="1"/>
    <x v="0"/>
    <d v="2018-01-16T00:00:00"/>
    <x v="42"/>
    <x v="4"/>
    <x v="1"/>
    <x v="4"/>
    <x v="4"/>
    <x v="1"/>
    <x v="1"/>
    <x v="1"/>
    <x v="0"/>
    <n v="30"/>
  </r>
  <r>
    <s v="17386_2018"/>
    <x v="1"/>
    <x v="0"/>
    <d v="2018-01-16T00:00:00"/>
    <x v="42"/>
    <x v="4"/>
    <x v="1"/>
    <x v="4"/>
    <x v="4"/>
    <x v="1"/>
    <x v="1"/>
    <x v="1"/>
    <x v="0"/>
    <n v="200"/>
  </r>
  <r>
    <s v="17386_2018"/>
    <x v="1"/>
    <x v="0"/>
    <d v="2018-01-16T00:00:00"/>
    <x v="42"/>
    <x v="4"/>
    <x v="1"/>
    <x v="4"/>
    <x v="4"/>
    <x v="1"/>
    <x v="1"/>
    <x v="1"/>
    <x v="0"/>
    <n v="60"/>
  </r>
  <r>
    <s v="17386_2018"/>
    <x v="1"/>
    <x v="0"/>
    <d v="2018-01-16T00:00:00"/>
    <x v="42"/>
    <x v="4"/>
    <x v="1"/>
    <x v="4"/>
    <x v="4"/>
    <x v="1"/>
    <x v="1"/>
    <x v="1"/>
    <x v="0"/>
    <n v="60"/>
  </r>
  <r>
    <s v="17386_2018"/>
    <x v="1"/>
    <x v="0"/>
    <d v="2018-01-16T00:00:00"/>
    <x v="42"/>
    <x v="4"/>
    <x v="1"/>
    <x v="4"/>
    <x v="4"/>
    <x v="1"/>
    <x v="1"/>
    <x v="1"/>
    <x v="0"/>
    <n v="40"/>
  </r>
  <r>
    <s v="17386_2018"/>
    <x v="1"/>
    <x v="0"/>
    <d v="2018-01-16T00:00:00"/>
    <x v="42"/>
    <x v="4"/>
    <x v="1"/>
    <x v="4"/>
    <x v="4"/>
    <x v="1"/>
    <x v="1"/>
    <x v="1"/>
    <x v="0"/>
    <n v="20"/>
  </r>
  <r>
    <s v="17386_2018"/>
    <x v="1"/>
    <x v="0"/>
    <d v="2018-01-16T00:00:00"/>
    <x v="42"/>
    <x v="4"/>
    <x v="1"/>
    <x v="4"/>
    <x v="4"/>
    <x v="1"/>
    <x v="1"/>
    <x v="1"/>
    <x v="0"/>
    <n v="18"/>
  </r>
  <r>
    <s v="17386_2018"/>
    <x v="1"/>
    <x v="0"/>
    <d v="2018-01-16T00:00:00"/>
    <x v="42"/>
    <x v="4"/>
    <x v="1"/>
    <x v="4"/>
    <x v="4"/>
    <x v="1"/>
    <x v="1"/>
    <x v="1"/>
    <x v="0"/>
    <n v="280"/>
  </r>
  <r>
    <s v="17386_2018"/>
    <x v="1"/>
    <x v="0"/>
    <d v="2018-01-16T00:00:00"/>
    <x v="42"/>
    <x v="4"/>
    <x v="1"/>
    <x v="4"/>
    <x v="4"/>
    <x v="1"/>
    <x v="1"/>
    <x v="1"/>
    <x v="0"/>
    <n v="40"/>
  </r>
  <r>
    <s v="17386_2018"/>
    <x v="1"/>
    <x v="0"/>
    <d v="2018-01-16T00:00:00"/>
    <x v="42"/>
    <x v="4"/>
    <x v="1"/>
    <x v="4"/>
    <x v="4"/>
    <x v="1"/>
    <x v="1"/>
    <x v="1"/>
    <x v="0"/>
    <n v="70"/>
  </r>
  <r>
    <s v="17386_2018"/>
    <x v="1"/>
    <x v="0"/>
    <d v="2018-01-16T00:00:00"/>
    <x v="42"/>
    <x v="4"/>
    <x v="1"/>
    <x v="4"/>
    <x v="4"/>
    <x v="1"/>
    <x v="1"/>
    <x v="1"/>
    <x v="0"/>
    <n v="60"/>
  </r>
  <r>
    <s v="17386_2018"/>
    <x v="1"/>
    <x v="0"/>
    <d v="2018-01-16T00:00:00"/>
    <x v="42"/>
    <x v="4"/>
    <x v="1"/>
    <x v="4"/>
    <x v="4"/>
    <x v="1"/>
    <x v="1"/>
    <x v="1"/>
    <x v="0"/>
    <n v="70"/>
  </r>
  <r>
    <s v="17386_2018"/>
    <x v="1"/>
    <x v="0"/>
    <d v="2018-01-16T00:00:00"/>
    <x v="42"/>
    <x v="4"/>
    <x v="1"/>
    <x v="4"/>
    <x v="4"/>
    <x v="1"/>
    <x v="1"/>
    <x v="1"/>
    <x v="0"/>
    <n v="20"/>
  </r>
  <r>
    <s v="17386_2018"/>
    <x v="1"/>
    <x v="0"/>
    <d v="2018-01-16T00:00:00"/>
    <x v="42"/>
    <x v="4"/>
    <x v="1"/>
    <x v="4"/>
    <x v="4"/>
    <x v="1"/>
    <x v="1"/>
    <x v="1"/>
    <x v="0"/>
    <n v="20"/>
  </r>
  <r>
    <s v="17386_2018"/>
    <x v="1"/>
    <x v="0"/>
    <d v="2018-01-16T00:00:00"/>
    <x v="42"/>
    <x v="4"/>
    <x v="1"/>
    <x v="4"/>
    <x v="4"/>
    <x v="1"/>
    <x v="1"/>
    <x v="1"/>
    <x v="0"/>
    <n v="520"/>
  </r>
  <r>
    <s v="17386_2018"/>
    <x v="1"/>
    <x v="0"/>
    <d v="2018-01-16T00:00:00"/>
    <x v="42"/>
    <x v="4"/>
    <x v="1"/>
    <x v="4"/>
    <x v="4"/>
    <x v="1"/>
    <x v="1"/>
    <x v="1"/>
    <x v="0"/>
    <n v="40"/>
  </r>
  <r>
    <s v="17386_2018"/>
    <x v="1"/>
    <x v="0"/>
    <d v="2018-01-16T00:00:00"/>
    <x v="42"/>
    <x v="4"/>
    <x v="1"/>
    <x v="4"/>
    <x v="4"/>
    <x v="1"/>
    <x v="1"/>
    <x v="1"/>
    <x v="0"/>
    <n v="40"/>
  </r>
  <r>
    <s v="17386_2018"/>
    <x v="1"/>
    <x v="0"/>
    <d v="2018-01-16T00:00:00"/>
    <x v="42"/>
    <x v="4"/>
    <x v="1"/>
    <x v="4"/>
    <x v="4"/>
    <x v="1"/>
    <x v="1"/>
    <x v="1"/>
    <x v="0"/>
    <n v="60"/>
  </r>
  <r>
    <s v="17386_2018"/>
    <x v="1"/>
    <x v="0"/>
    <d v="2018-01-16T00:00:00"/>
    <x v="42"/>
    <x v="4"/>
    <x v="1"/>
    <x v="4"/>
    <x v="4"/>
    <x v="1"/>
    <x v="1"/>
    <x v="1"/>
    <x v="0"/>
    <n v="40"/>
  </r>
  <r>
    <s v="17386_2018"/>
    <x v="1"/>
    <x v="0"/>
    <d v="2018-01-16T00:00:00"/>
    <x v="42"/>
    <x v="4"/>
    <x v="1"/>
    <x v="4"/>
    <x v="4"/>
    <x v="1"/>
    <x v="1"/>
    <x v="1"/>
    <x v="0"/>
    <n v="60"/>
  </r>
  <r>
    <s v="17386_2018"/>
    <x v="1"/>
    <x v="0"/>
    <d v="2018-01-16T00:00:00"/>
    <x v="42"/>
    <x v="4"/>
    <x v="1"/>
    <x v="4"/>
    <x v="4"/>
    <x v="1"/>
    <x v="1"/>
    <x v="1"/>
    <x v="0"/>
    <n v="120"/>
  </r>
  <r>
    <s v="17386_2018"/>
    <x v="1"/>
    <x v="0"/>
    <d v="2018-01-16T00:00:00"/>
    <x v="42"/>
    <x v="4"/>
    <x v="1"/>
    <x v="4"/>
    <x v="4"/>
    <x v="1"/>
    <x v="1"/>
    <x v="1"/>
    <x v="0"/>
    <n v="120"/>
  </r>
  <r>
    <s v="17386_2018"/>
    <x v="1"/>
    <x v="0"/>
    <d v="2018-01-16T00:00:00"/>
    <x v="42"/>
    <x v="4"/>
    <x v="1"/>
    <x v="4"/>
    <x v="4"/>
    <x v="1"/>
    <x v="1"/>
    <x v="1"/>
    <x v="0"/>
    <n v="70"/>
  </r>
  <r>
    <s v="17386_2018"/>
    <x v="1"/>
    <x v="0"/>
    <d v="2018-01-16T00:00:00"/>
    <x v="42"/>
    <x v="4"/>
    <x v="1"/>
    <x v="4"/>
    <x v="4"/>
    <x v="1"/>
    <x v="1"/>
    <x v="1"/>
    <x v="0"/>
    <n v="70"/>
  </r>
  <r>
    <s v="17386_2018"/>
    <x v="1"/>
    <x v="0"/>
    <d v="2018-01-16T00:00:00"/>
    <x v="42"/>
    <x v="4"/>
    <x v="1"/>
    <x v="4"/>
    <x v="4"/>
    <x v="1"/>
    <x v="1"/>
    <x v="1"/>
    <x v="0"/>
    <n v="60"/>
  </r>
  <r>
    <s v="17387_2018"/>
    <x v="1"/>
    <x v="0"/>
    <d v="2018-01-17T00:00:00"/>
    <x v="41"/>
    <x v="772"/>
    <x v="1"/>
    <x v="4"/>
    <x v="4"/>
    <x v="1"/>
    <x v="1"/>
    <x v="1"/>
    <x v="0"/>
    <n v="15360"/>
  </r>
  <r>
    <s v="17388_2018"/>
    <x v="1"/>
    <x v="0"/>
    <d v="2018-01-17T00:00:00"/>
    <x v="41"/>
    <x v="773"/>
    <x v="1"/>
    <x v="4"/>
    <x v="4"/>
    <x v="1"/>
    <x v="1"/>
    <x v="1"/>
    <x v="0"/>
    <n v="3168"/>
  </r>
  <r>
    <s v="17389_2018"/>
    <x v="1"/>
    <x v="0"/>
    <d v="2018-01-17T00:00:00"/>
    <x v="41"/>
    <x v="774"/>
    <x v="1"/>
    <x v="4"/>
    <x v="4"/>
    <x v="1"/>
    <x v="1"/>
    <x v="1"/>
    <x v="0"/>
    <n v="3360"/>
  </r>
  <r>
    <s v="17390_2018"/>
    <x v="0"/>
    <x v="0"/>
    <d v="2018-01-17T00:00:00"/>
    <x v="8"/>
    <x v="775"/>
    <x v="1"/>
    <x v="35"/>
    <x v="4"/>
    <x v="5"/>
    <x v="11"/>
    <x v="12"/>
    <x v="0"/>
    <n v="15000"/>
  </r>
  <r>
    <s v="17390_2018"/>
    <x v="0"/>
    <x v="0"/>
    <d v="2018-01-17T00:00:00"/>
    <x v="8"/>
    <x v="776"/>
    <x v="1"/>
    <x v="35"/>
    <x v="125"/>
    <x v="7"/>
    <x v="0"/>
    <x v="12"/>
    <x v="0"/>
    <n v="20000"/>
  </r>
  <r>
    <s v="17390_2018"/>
    <x v="0"/>
    <x v="0"/>
    <d v="2018-01-17T00:00:00"/>
    <x v="8"/>
    <x v="777"/>
    <x v="1"/>
    <x v="35"/>
    <x v="125"/>
    <x v="7"/>
    <x v="0"/>
    <x v="14"/>
    <x v="0"/>
    <n v="20000"/>
  </r>
  <r>
    <s v="17391_2018"/>
    <x v="1"/>
    <x v="0"/>
    <d v="2018-01-17T00:00:00"/>
    <x v="43"/>
    <x v="4"/>
    <x v="1"/>
    <x v="4"/>
    <x v="4"/>
    <x v="1"/>
    <x v="1"/>
    <x v="1"/>
    <x v="0"/>
    <n v="2300"/>
  </r>
  <r>
    <s v="17391_2018"/>
    <x v="1"/>
    <x v="0"/>
    <d v="2018-01-17T00:00:00"/>
    <x v="43"/>
    <x v="4"/>
    <x v="1"/>
    <x v="4"/>
    <x v="4"/>
    <x v="1"/>
    <x v="1"/>
    <x v="1"/>
    <x v="0"/>
    <n v="5400"/>
  </r>
  <r>
    <s v="17391_2018"/>
    <x v="1"/>
    <x v="0"/>
    <d v="2018-01-17T00:00:00"/>
    <x v="43"/>
    <x v="4"/>
    <x v="1"/>
    <x v="4"/>
    <x v="4"/>
    <x v="1"/>
    <x v="1"/>
    <x v="1"/>
    <x v="0"/>
    <n v="3000"/>
  </r>
  <r>
    <s v="17391_2018"/>
    <x v="1"/>
    <x v="0"/>
    <d v="2018-01-17T00:00:00"/>
    <x v="43"/>
    <x v="4"/>
    <x v="1"/>
    <x v="4"/>
    <x v="4"/>
    <x v="1"/>
    <x v="1"/>
    <x v="1"/>
    <x v="0"/>
    <n v="4300"/>
  </r>
  <r>
    <s v="17391_2018"/>
    <x v="1"/>
    <x v="0"/>
    <d v="2018-01-17T00:00:00"/>
    <x v="43"/>
    <x v="4"/>
    <x v="1"/>
    <x v="4"/>
    <x v="4"/>
    <x v="1"/>
    <x v="1"/>
    <x v="1"/>
    <x v="0"/>
    <n v="10000"/>
  </r>
  <r>
    <s v="17391_2018"/>
    <x v="1"/>
    <x v="0"/>
    <d v="2018-01-17T00:00:00"/>
    <x v="43"/>
    <x v="4"/>
    <x v="1"/>
    <x v="4"/>
    <x v="4"/>
    <x v="1"/>
    <x v="1"/>
    <x v="1"/>
    <x v="0"/>
    <n v="2000"/>
  </r>
  <r>
    <s v="17391_2018"/>
    <x v="1"/>
    <x v="0"/>
    <d v="2018-01-17T00:00:00"/>
    <x v="43"/>
    <x v="4"/>
    <x v="1"/>
    <x v="4"/>
    <x v="4"/>
    <x v="1"/>
    <x v="1"/>
    <x v="1"/>
    <x v="0"/>
    <n v="3900"/>
  </r>
  <r>
    <s v="17391_2018"/>
    <x v="1"/>
    <x v="0"/>
    <d v="2018-01-17T00:00:00"/>
    <x v="43"/>
    <x v="4"/>
    <x v="1"/>
    <x v="4"/>
    <x v="4"/>
    <x v="1"/>
    <x v="1"/>
    <x v="1"/>
    <x v="0"/>
    <n v="4000"/>
  </r>
  <r>
    <s v="17391_2018"/>
    <x v="1"/>
    <x v="0"/>
    <d v="2018-01-17T00:00:00"/>
    <x v="43"/>
    <x v="4"/>
    <x v="1"/>
    <x v="4"/>
    <x v="4"/>
    <x v="1"/>
    <x v="1"/>
    <x v="1"/>
    <x v="0"/>
    <n v="5000"/>
  </r>
  <r>
    <s v="17391_2018"/>
    <x v="1"/>
    <x v="0"/>
    <d v="2018-01-17T00:00:00"/>
    <x v="43"/>
    <x v="4"/>
    <x v="1"/>
    <x v="4"/>
    <x v="4"/>
    <x v="1"/>
    <x v="1"/>
    <x v="1"/>
    <x v="0"/>
    <n v="6000"/>
  </r>
  <r>
    <s v="17391_2018"/>
    <x v="1"/>
    <x v="0"/>
    <d v="2018-01-17T00:00:00"/>
    <x v="43"/>
    <x v="4"/>
    <x v="1"/>
    <x v="4"/>
    <x v="4"/>
    <x v="1"/>
    <x v="1"/>
    <x v="1"/>
    <x v="0"/>
    <n v="5000"/>
  </r>
  <r>
    <s v="17391_2018"/>
    <x v="1"/>
    <x v="0"/>
    <d v="2018-01-17T00:00:00"/>
    <x v="43"/>
    <x v="4"/>
    <x v="1"/>
    <x v="4"/>
    <x v="4"/>
    <x v="1"/>
    <x v="1"/>
    <x v="1"/>
    <x v="0"/>
    <n v="16600"/>
  </r>
  <r>
    <s v="17391_2018"/>
    <x v="1"/>
    <x v="0"/>
    <d v="2018-01-17T00:00:00"/>
    <x v="43"/>
    <x v="4"/>
    <x v="1"/>
    <x v="4"/>
    <x v="4"/>
    <x v="1"/>
    <x v="1"/>
    <x v="1"/>
    <x v="0"/>
    <n v="15000"/>
  </r>
  <r>
    <s v="17391_2018"/>
    <x v="1"/>
    <x v="0"/>
    <d v="2018-01-17T00:00:00"/>
    <x v="43"/>
    <x v="4"/>
    <x v="1"/>
    <x v="4"/>
    <x v="4"/>
    <x v="1"/>
    <x v="1"/>
    <x v="1"/>
    <x v="0"/>
    <n v="4000"/>
  </r>
  <r>
    <s v="17391_2018"/>
    <x v="1"/>
    <x v="0"/>
    <d v="2018-01-17T00:00:00"/>
    <x v="43"/>
    <x v="4"/>
    <x v="1"/>
    <x v="4"/>
    <x v="4"/>
    <x v="1"/>
    <x v="1"/>
    <x v="1"/>
    <x v="0"/>
    <n v="4000"/>
  </r>
  <r>
    <s v="17391_2018"/>
    <x v="1"/>
    <x v="0"/>
    <d v="2018-01-17T00:00:00"/>
    <x v="43"/>
    <x v="4"/>
    <x v="1"/>
    <x v="4"/>
    <x v="4"/>
    <x v="1"/>
    <x v="1"/>
    <x v="1"/>
    <x v="0"/>
    <n v="1100"/>
  </r>
  <r>
    <s v="17391_2018"/>
    <x v="1"/>
    <x v="0"/>
    <d v="2018-01-17T00:00:00"/>
    <x v="43"/>
    <x v="4"/>
    <x v="1"/>
    <x v="4"/>
    <x v="4"/>
    <x v="1"/>
    <x v="1"/>
    <x v="1"/>
    <x v="0"/>
    <n v="4700"/>
  </r>
  <r>
    <s v="17391_2018"/>
    <x v="1"/>
    <x v="0"/>
    <d v="2018-01-17T00:00:00"/>
    <x v="43"/>
    <x v="4"/>
    <x v="1"/>
    <x v="4"/>
    <x v="4"/>
    <x v="1"/>
    <x v="1"/>
    <x v="1"/>
    <x v="0"/>
    <n v="6000"/>
  </r>
  <r>
    <s v="17391_2018"/>
    <x v="1"/>
    <x v="0"/>
    <d v="2018-01-17T00:00:00"/>
    <x v="43"/>
    <x v="4"/>
    <x v="1"/>
    <x v="4"/>
    <x v="4"/>
    <x v="1"/>
    <x v="1"/>
    <x v="1"/>
    <x v="0"/>
    <n v="10000"/>
  </r>
  <r>
    <s v="17391_2018"/>
    <x v="1"/>
    <x v="0"/>
    <d v="2018-01-17T00:00:00"/>
    <x v="43"/>
    <x v="4"/>
    <x v="1"/>
    <x v="4"/>
    <x v="4"/>
    <x v="1"/>
    <x v="1"/>
    <x v="1"/>
    <x v="0"/>
    <n v="3400"/>
  </r>
  <r>
    <s v="17391_2018"/>
    <x v="1"/>
    <x v="0"/>
    <d v="2018-01-17T00:00:00"/>
    <x v="43"/>
    <x v="4"/>
    <x v="1"/>
    <x v="4"/>
    <x v="4"/>
    <x v="1"/>
    <x v="1"/>
    <x v="1"/>
    <x v="0"/>
    <n v="9300"/>
  </r>
  <r>
    <s v="17391_2018"/>
    <x v="1"/>
    <x v="0"/>
    <d v="2018-01-17T00:00:00"/>
    <x v="43"/>
    <x v="4"/>
    <x v="1"/>
    <x v="4"/>
    <x v="4"/>
    <x v="1"/>
    <x v="1"/>
    <x v="1"/>
    <x v="0"/>
    <n v="9000"/>
  </r>
  <r>
    <s v="17391_2018"/>
    <x v="1"/>
    <x v="0"/>
    <d v="2018-01-17T00:00:00"/>
    <x v="43"/>
    <x v="4"/>
    <x v="1"/>
    <x v="4"/>
    <x v="4"/>
    <x v="1"/>
    <x v="1"/>
    <x v="1"/>
    <x v="0"/>
    <n v="2500"/>
  </r>
  <r>
    <s v="17391_2018"/>
    <x v="1"/>
    <x v="0"/>
    <d v="2018-01-17T00:00:00"/>
    <x v="43"/>
    <x v="4"/>
    <x v="1"/>
    <x v="4"/>
    <x v="4"/>
    <x v="1"/>
    <x v="1"/>
    <x v="1"/>
    <x v="0"/>
    <n v="2700"/>
  </r>
  <r>
    <s v="17391_2018"/>
    <x v="1"/>
    <x v="0"/>
    <d v="2018-01-17T00:00:00"/>
    <x v="43"/>
    <x v="4"/>
    <x v="1"/>
    <x v="4"/>
    <x v="4"/>
    <x v="1"/>
    <x v="1"/>
    <x v="1"/>
    <x v="0"/>
    <n v="6000"/>
  </r>
  <r>
    <s v="17391_2018"/>
    <x v="1"/>
    <x v="0"/>
    <d v="2018-01-17T00:00:00"/>
    <x v="43"/>
    <x v="4"/>
    <x v="1"/>
    <x v="4"/>
    <x v="4"/>
    <x v="1"/>
    <x v="1"/>
    <x v="1"/>
    <x v="0"/>
    <n v="3000"/>
  </r>
  <r>
    <s v="17391_2018"/>
    <x v="1"/>
    <x v="0"/>
    <d v="2018-01-17T00:00:00"/>
    <x v="43"/>
    <x v="4"/>
    <x v="1"/>
    <x v="4"/>
    <x v="4"/>
    <x v="1"/>
    <x v="1"/>
    <x v="1"/>
    <x v="0"/>
    <n v="13500"/>
  </r>
  <r>
    <s v="17391_2018"/>
    <x v="1"/>
    <x v="0"/>
    <d v="2018-01-17T00:00:00"/>
    <x v="43"/>
    <x v="4"/>
    <x v="1"/>
    <x v="4"/>
    <x v="4"/>
    <x v="1"/>
    <x v="1"/>
    <x v="1"/>
    <x v="0"/>
    <n v="7300"/>
  </r>
  <r>
    <s v="17391_2018"/>
    <x v="1"/>
    <x v="0"/>
    <d v="2018-01-17T00:00:00"/>
    <x v="43"/>
    <x v="4"/>
    <x v="1"/>
    <x v="4"/>
    <x v="4"/>
    <x v="1"/>
    <x v="1"/>
    <x v="1"/>
    <x v="0"/>
    <n v="19300"/>
  </r>
  <r>
    <s v="17391_2018"/>
    <x v="1"/>
    <x v="0"/>
    <d v="2018-01-17T00:00:00"/>
    <x v="43"/>
    <x v="4"/>
    <x v="1"/>
    <x v="4"/>
    <x v="4"/>
    <x v="1"/>
    <x v="1"/>
    <x v="1"/>
    <x v="0"/>
    <n v="12700"/>
  </r>
  <r>
    <s v="17392_2018"/>
    <x v="0"/>
    <x v="0"/>
    <d v="2018-01-17T00:00:00"/>
    <x v="32"/>
    <x v="778"/>
    <x v="1"/>
    <x v="41"/>
    <x v="69"/>
    <x v="1"/>
    <x v="0"/>
    <x v="0"/>
    <x v="0"/>
    <n v="13284"/>
  </r>
  <r>
    <s v="17392_2018"/>
    <x v="0"/>
    <x v="0"/>
    <d v="2018-01-17T00:00:00"/>
    <x v="32"/>
    <x v="779"/>
    <x v="1"/>
    <x v="54"/>
    <x v="46"/>
    <x v="1"/>
    <x v="11"/>
    <x v="13"/>
    <x v="0"/>
    <n v="3280"/>
  </r>
  <r>
    <s v="17392_2018"/>
    <x v="0"/>
    <x v="0"/>
    <d v="2018-01-17T00:00:00"/>
    <x v="32"/>
    <x v="780"/>
    <x v="1"/>
    <x v="54"/>
    <x v="46"/>
    <x v="1"/>
    <x v="11"/>
    <x v="14"/>
    <x v="0"/>
    <n v="6656"/>
  </r>
  <r>
    <s v="17393_2018"/>
    <x v="0"/>
    <x v="0"/>
    <d v="2018-01-17T00:00:00"/>
    <x v="32"/>
    <x v="4"/>
    <x v="1"/>
    <x v="4"/>
    <x v="4"/>
    <x v="1"/>
    <x v="1"/>
    <x v="1"/>
    <x v="0"/>
    <n v="32216"/>
  </r>
  <r>
    <s v="17394_2018"/>
    <x v="0"/>
    <x v="0"/>
    <d v="2018-01-17T00:00:00"/>
    <x v="13"/>
    <x v="606"/>
    <x v="1"/>
    <x v="22"/>
    <x v="72"/>
    <x v="4"/>
    <x v="0"/>
    <x v="12"/>
    <x v="0"/>
    <n v="2000"/>
  </r>
  <r>
    <s v="17394_2018"/>
    <x v="0"/>
    <x v="0"/>
    <d v="2018-01-17T00:00:00"/>
    <x v="13"/>
    <x v="250"/>
    <x v="1"/>
    <x v="22"/>
    <x v="72"/>
    <x v="3"/>
    <x v="2"/>
    <x v="3"/>
    <x v="0"/>
    <n v="2200"/>
  </r>
  <r>
    <s v="17394_2018"/>
    <x v="0"/>
    <x v="0"/>
    <d v="2018-01-17T00:00:00"/>
    <x v="13"/>
    <x v="781"/>
    <x v="1"/>
    <x v="22"/>
    <x v="72"/>
    <x v="4"/>
    <x v="2"/>
    <x v="3"/>
    <x v="0"/>
    <n v="6100"/>
  </r>
  <r>
    <s v="17394_2018"/>
    <x v="0"/>
    <x v="0"/>
    <d v="2018-01-17T00:00:00"/>
    <x v="13"/>
    <x v="782"/>
    <x v="1"/>
    <x v="44"/>
    <x v="45"/>
    <x v="4"/>
    <x v="2"/>
    <x v="3"/>
    <x v="0"/>
    <n v="14000"/>
  </r>
  <r>
    <s v="17394_2018"/>
    <x v="0"/>
    <x v="0"/>
    <d v="2018-01-17T00:00:00"/>
    <x v="13"/>
    <x v="783"/>
    <x v="1"/>
    <x v="22"/>
    <x v="72"/>
    <x v="4"/>
    <x v="11"/>
    <x v="19"/>
    <x v="0"/>
    <n v="16100"/>
  </r>
  <r>
    <s v="17394_2018"/>
    <x v="0"/>
    <x v="0"/>
    <d v="2018-01-17T00:00:00"/>
    <x v="13"/>
    <x v="784"/>
    <x v="1"/>
    <x v="35"/>
    <x v="45"/>
    <x v="4"/>
    <x v="0"/>
    <x v="19"/>
    <x v="0"/>
    <n v="2100"/>
  </r>
  <r>
    <s v="17394_2018"/>
    <x v="0"/>
    <x v="0"/>
    <d v="2018-01-17T00:00:00"/>
    <x v="13"/>
    <x v="612"/>
    <x v="1"/>
    <x v="44"/>
    <x v="4"/>
    <x v="4"/>
    <x v="0"/>
    <x v="0"/>
    <x v="0"/>
    <n v="21000"/>
  </r>
  <r>
    <s v="17394_2018"/>
    <x v="0"/>
    <x v="0"/>
    <d v="2018-01-17T00:00:00"/>
    <x v="13"/>
    <x v="247"/>
    <x v="1"/>
    <x v="22"/>
    <x v="72"/>
    <x v="4"/>
    <x v="11"/>
    <x v="12"/>
    <x v="0"/>
    <n v="900"/>
  </r>
  <r>
    <s v="17394_2018"/>
    <x v="0"/>
    <x v="0"/>
    <d v="2018-01-17T00:00:00"/>
    <x v="13"/>
    <x v="615"/>
    <x v="1"/>
    <x v="44"/>
    <x v="45"/>
    <x v="4"/>
    <x v="0"/>
    <x v="14"/>
    <x v="0"/>
    <n v="1000"/>
  </r>
  <r>
    <s v="17394_2018"/>
    <x v="0"/>
    <x v="0"/>
    <d v="2018-01-17T00:00:00"/>
    <x v="13"/>
    <x v="785"/>
    <x v="1"/>
    <x v="22"/>
    <x v="72"/>
    <x v="0"/>
    <x v="0"/>
    <x v="0"/>
    <x v="0"/>
    <n v="1600"/>
  </r>
  <r>
    <s v="17394_2018"/>
    <x v="0"/>
    <x v="0"/>
    <d v="2018-01-17T00:00:00"/>
    <x v="13"/>
    <x v="786"/>
    <x v="1"/>
    <x v="57"/>
    <x v="73"/>
    <x v="0"/>
    <x v="0"/>
    <x v="0"/>
    <x v="0"/>
    <n v="9000"/>
  </r>
  <r>
    <s v="17395_2018"/>
    <x v="0"/>
    <x v="0"/>
    <d v="2018-01-25T00:00:00"/>
    <x v="10"/>
    <x v="787"/>
    <x v="1"/>
    <x v="34"/>
    <x v="77"/>
    <x v="3"/>
    <x v="11"/>
    <x v="19"/>
    <x v="0"/>
    <n v="10000"/>
  </r>
  <r>
    <s v="17395_2018"/>
    <x v="0"/>
    <x v="0"/>
    <d v="2018-01-25T00:00:00"/>
    <x v="10"/>
    <x v="788"/>
    <x v="1"/>
    <x v="34"/>
    <x v="75"/>
    <x v="4"/>
    <x v="11"/>
    <x v="19"/>
    <x v="0"/>
    <n v="15000"/>
  </r>
  <r>
    <s v="17395_2018"/>
    <x v="0"/>
    <x v="0"/>
    <d v="2018-01-25T00:00:00"/>
    <x v="10"/>
    <x v="789"/>
    <x v="1"/>
    <x v="34"/>
    <x v="75"/>
    <x v="11"/>
    <x v="11"/>
    <x v="19"/>
    <x v="0"/>
    <n v="20000"/>
  </r>
  <r>
    <s v="17395_2018"/>
    <x v="0"/>
    <x v="0"/>
    <d v="2018-01-25T00:00:00"/>
    <x v="10"/>
    <x v="790"/>
    <x v="1"/>
    <x v="20"/>
    <x v="4"/>
    <x v="3"/>
    <x v="0"/>
    <x v="0"/>
    <x v="1"/>
    <n v="3500"/>
  </r>
  <r>
    <s v="17395_2018"/>
    <x v="0"/>
    <x v="0"/>
    <d v="2018-01-25T00:00:00"/>
    <x v="10"/>
    <x v="791"/>
    <x v="1"/>
    <x v="22"/>
    <x v="4"/>
    <x v="3"/>
    <x v="11"/>
    <x v="12"/>
    <x v="1"/>
    <n v="4000"/>
  </r>
  <r>
    <s v="17395_2018"/>
    <x v="0"/>
    <x v="0"/>
    <d v="2018-01-25T00:00:00"/>
    <x v="10"/>
    <x v="792"/>
    <x v="1"/>
    <x v="22"/>
    <x v="84"/>
    <x v="3"/>
    <x v="11"/>
    <x v="13"/>
    <x v="1"/>
    <n v="3500"/>
  </r>
  <r>
    <s v="17395_2018"/>
    <x v="0"/>
    <x v="0"/>
    <d v="2018-01-25T00:00:00"/>
    <x v="10"/>
    <x v="793"/>
    <x v="1"/>
    <x v="22"/>
    <x v="75"/>
    <x v="4"/>
    <x v="11"/>
    <x v="13"/>
    <x v="1"/>
    <n v="6000"/>
  </r>
  <r>
    <s v="17395_2018"/>
    <x v="0"/>
    <x v="0"/>
    <d v="2018-01-25T00:00:00"/>
    <x v="10"/>
    <x v="794"/>
    <x v="1"/>
    <x v="22"/>
    <x v="4"/>
    <x v="4"/>
    <x v="0"/>
    <x v="12"/>
    <x v="1"/>
    <n v="3000"/>
  </r>
  <r>
    <s v="17395_2018"/>
    <x v="0"/>
    <x v="0"/>
    <d v="2018-01-25T00:00:00"/>
    <x v="10"/>
    <x v="394"/>
    <x v="1"/>
    <x v="22"/>
    <x v="4"/>
    <x v="4"/>
    <x v="0"/>
    <x v="12"/>
    <x v="1"/>
    <n v="2000"/>
  </r>
  <r>
    <s v="17395_2018"/>
    <x v="0"/>
    <x v="0"/>
    <d v="2018-01-25T00:00:00"/>
    <x v="10"/>
    <x v="795"/>
    <x v="1"/>
    <x v="23"/>
    <x v="79"/>
    <x v="11"/>
    <x v="0"/>
    <x v="0"/>
    <x v="0"/>
    <n v="30000"/>
  </r>
  <r>
    <s v="17395_2018"/>
    <x v="0"/>
    <x v="0"/>
    <d v="2018-01-25T00:00:00"/>
    <x v="10"/>
    <x v="796"/>
    <x v="1"/>
    <x v="40"/>
    <x v="16"/>
    <x v="11"/>
    <x v="0"/>
    <x v="0"/>
    <x v="0"/>
    <n v="40000"/>
  </r>
  <r>
    <s v="17395_2018"/>
    <x v="0"/>
    <x v="0"/>
    <d v="2018-01-25T00:00:00"/>
    <x v="10"/>
    <x v="797"/>
    <x v="1"/>
    <x v="33"/>
    <x v="97"/>
    <x v="3"/>
    <x v="0"/>
    <x v="0"/>
    <x v="0"/>
    <n v="21000"/>
  </r>
  <r>
    <s v="17395_2018"/>
    <x v="0"/>
    <x v="0"/>
    <d v="2018-01-25T00:00:00"/>
    <x v="10"/>
    <x v="798"/>
    <x v="1"/>
    <x v="33"/>
    <x v="146"/>
    <x v="11"/>
    <x v="0"/>
    <x v="0"/>
    <x v="0"/>
    <n v="25000"/>
  </r>
  <r>
    <s v="17395_2018"/>
    <x v="0"/>
    <x v="0"/>
    <d v="2018-01-25T00:00:00"/>
    <x v="10"/>
    <x v="799"/>
    <x v="1"/>
    <x v="57"/>
    <x v="73"/>
    <x v="3"/>
    <x v="0"/>
    <x v="14"/>
    <x v="0"/>
    <n v="18000"/>
  </r>
  <r>
    <s v="17395_2018"/>
    <x v="0"/>
    <x v="0"/>
    <d v="2018-01-25T00:00:00"/>
    <x v="10"/>
    <x v="800"/>
    <x v="1"/>
    <x v="57"/>
    <x v="73"/>
    <x v="3"/>
    <x v="11"/>
    <x v="22"/>
    <x v="0"/>
    <n v="5000"/>
  </r>
  <r>
    <s v="17395_2018"/>
    <x v="0"/>
    <x v="0"/>
    <d v="2018-01-25T00:00:00"/>
    <x v="10"/>
    <x v="395"/>
    <x v="1"/>
    <x v="59"/>
    <x v="83"/>
    <x v="3"/>
    <x v="11"/>
    <x v="19"/>
    <x v="0"/>
    <n v="500"/>
  </r>
  <r>
    <s v="17395_2018"/>
    <x v="0"/>
    <x v="0"/>
    <d v="2018-01-25T00:00:00"/>
    <x v="10"/>
    <x v="801"/>
    <x v="1"/>
    <x v="59"/>
    <x v="57"/>
    <x v="4"/>
    <x v="11"/>
    <x v="19"/>
    <x v="0"/>
    <n v="15000"/>
  </r>
  <r>
    <s v="17395_2018"/>
    <x v="0"/>
    <x v="0"/>
    <d v="2018-01-25T00:00:00"/>
    <x v="10"/>
    <x v="802"/>
    <x v="1"/>
    <x v="59"/>
    <x v="4"/>
    <x v="11"/>
    <x v="11"/>
    <x v="19"/>
    <x v="0"/>
    <n v="10000"/>
  </r>
  <r>
    <s v="17395_2018"/>
    <x v="0"/>
    <x v="0"/>
    <d v="2018-01-25T00:00:00"/>
    <x v="10"/>
    <x v="803"/>
    <x v="1"/>
    <x v="35"/>
    <x v="4"/>
    <x v="11"/>
    <x v="0"/>
    <x v="19"/>
    <x v="0"/>
    <n v="3000"/>
  </r>
  <r>
    <s v="17395_2018"/>
    <x v="0"/>
    <x v="0"/>
    <d v="2018-01-25T00:00:00"/>
    <x v="10"/>
    <x v="804"/>
    <x v="1"/>
    <x v="35"/>
    <x v="70"/>
    <x v="4"/>
    <x v="0"/>
    <x v="19"/>
    <x v="0"/>
    <n v="7000"/>
  </r>
  <r>
    <s v="17395_2018"/>
    <x v="0"/>
    <x v="0"/>
    <d v="2018-01-25T00:00:00"/>
    <x v="10"/>
    <x v="805"/>
    <x v="1"/>
    <x v="35"/>
    <x v="45"/>
    <x v="3"/>
    <x v="0"/>
    <x v="19"/>
    <x v="0"/>
    <n v="6000"/>
  </r>
  <r>
    <s v="17395_2018"/>
    <x v="0"/>
    <x v="0"/>
    <d v="2018-01-25T00:00:00"/>
    <x v="10"/>
    <x v="806"/>
    <x v="1"/>
    <x v="28"/>
    <x v="147"/>
    <x v="3"/>
    <x v="0"/>
    <x v="14"/>
    <x v="0"/>
    <n v="4150"/>
  </r>
  <r>
    <s v="17395_2018"/>
    <x v="0"/>
    <x v="0"/>
    <d v="2018-01-25T00:00:00"/>
    <x v="10"/>
    <x v="807"/>
    <x v="1"/>
    <x v="44"/>
    <x v="75"/>
    <x v="3"/>
    <x v="0"/>
    <x v="12"/>
    <x v="0"/>
    <n v="20000"/>
  </r>
  <r>
    <s v="17395_2018"/>
    <x v="0"/>
    <x v="0"/>
    <d v="2018-01-25T00:00:00"/>
    <x v="10"/>
    <x v="4"/>
    <x v="1"/>
    <x v="4"/>
    <x v="4"/>
    <x v="1"/>
    <x v="1"/>
    <x v="1"/>
    <x v="0"/>
    <n v="149200"/>
  </r>
  <r>
    <s v="17396_2018"/>
    <x v="0"/>
    <x v="0"/>
    <d v="2018-01-17T00:00:00"/>
    <x v="14"/>
    <x v="808"/>
    <x v="1"/>
    <x v="35"/>
    <x v="4"/>
    <x v="4"/>
    <x v="0"/>
    <x v="0"/>
    <x v="1"/>
    <n v="20000"/>
  </r>
  <r>
    <s v="17396_2018"/>
    <x v="0"/>
    <x v="0"/>
    <d v="2018-01-17T00:00:00"/>
    <x v="14"/>
    <x v="274"/>
    <x v="1"/>
    <x v="34"/>
    <x v="75"/>
    <x v="4"/>
    <x v="11"/>
    <x v="12"/>
    <x v="1"/>
    <n v="46500"/>
  </r>
  <r>
    <s v="17396_2018"/>
    <x v="0"/>
    <x v="0"/>
    <d v="2018-01-17T00:00:00"/>
    <x v="14"/>
    <x v="809"/>
    <x v="1"/>
    <x v="34"/>
    <x v="75"/>
    <x v="3"/>
    <x v="11"/>
    <x v="12"/>
    <x v="1"/>
    <n v="20000"/>
  </r>
  <r>
    <s v="17396_2018"/>
    <x v="0"/>
    <x v="0"/>
    <d v="2018-01-17T00:00:00"/>
    <x v="14"/>
    <x v="275"/>
    <x v="1"/>
    <x v="34"/>
    <x v="75"/>
    <x v="4"/>
    <x v="11"/>
    <x v="13"/>
    <x v="1"/>
    <n v="70000"/>
  </r>
  <r>
    <s v="17396_2018"/>
    <x v="0"/>
    <x v="0"/>
    <d v="2018-01-17T00:00:00"/>
    <x v="14"/>
    <x v="276"/>
    <x v="1"/>
    <x v="34"/>
    <x v="4"/>
    <x v="4"/>
    <x v="11"/>
    <x v="14"/>
    <x v="1"/>
    <n v="30000"/>
  </r>
  <r>
    <s v="17396_2018"/>
    <x v="0"/>
    <x v="0"/>
    <d v="2018-01-17T00:00:00"/>
    <x v="14"/>
    <x v="277"/>
    <x v="1"/>
    <x v="34"/>
    <x v="4"/>
    <x v="4"/>
    <x v="0"/>
    <x v="14"/>
    <x v="1"/>
    <n v="60000"/>
  </r>
  <r>
    <s v="17396_2018"/>
    <x v="0"/>
    <x v="0"/>
    <d v="2018-01-17T00:00:00"/>
    <x v="14"/>
    <x v="810"/>
    <x v="1"/>
    <x v="34"/>
    <x v="75"/>
    <x v="3"/>
    <x v="0"/>
    <x v="14"/>
    <x v="1"/>
    <n v="15000"/>
  </r>
  <r>
    <s v="17575_2018"/>
    <x v="1"/>
    <x v="0"/>
    <d v="2018-01-17T00:00:00"/>
    <x v="44"/>
    <x v="4"/>
    <x v="2"/>
    <x v="4"/>
    <x v="4"/>
    <x v="1"/>
    <x v="1"/>
    <x v="1"/>
    <x v="0"/>
    <n v="34"/>
  </r>
  <r>
    <s v="17575_2018"/>
    <x v="1"/>
    <x v="0"/>
    <d v="2018-01-17T00:00:00"/>
    <x v="44"/>
    <x v="4"/>
    <x v="2"/>
    <x v="4"/>
    <x v="4"/>
    <x v="1"/>
    <x v="1"/>
    <x v="1"/>
    <x v="0"/>
    <n v="12"/>
  </r>
  <r>
    <s v="17575_2018"/>
    <x v="1"/>
    <x v="0"/>
    <d v="2018-01-17T00:00:00"/>
    <x v="44"/>
    <x v="4"/>
    <x v="2"/>
    <x v="4"/>
    <x v="4"/>
    <x v="1"/>
    <x v="1"/>
    <x v="1"/>
    <x v="0"/>
    <n v="20"/>
  </r>
  <r>
    <s v="17575_2018"/>
    <x v="1"/>
    <x v="0"/>
    <d v="2018-01-17T00:00:00"/>
    <x v="44"/>
    <x v="4"/>
    <x v="2"/>
    <x v="4"/>
    <x v="4"/>
    <x v="1"/>
    <x v="1"/>
    <x v="1"/>
    <x v="0"/>
    <n v="25"/>
  </r>
  <r>
    <s v="17575_2018"/>
    <x v="1"/>
    <x v="0"/>
    <d v="2018-01-17T00:00:00"/>
    <x v="44"/>
    <x v="4"/>
    <x v="2"/>
    <x v="4"/>
    <x v="4"/>
    <x v="1"/>
    <x v="1"/>
    <x v="1"/>
    <x v="0"/>
    <n v="8"/>
  </r>
  <r>
    <s v="17575_2018"/>
    <x v="1"/>
    <x v="0"/>
    <d v="2018-01-17T00:00:00"/>
    <x v="44"/>
    <x v="4"/>
    <x v="2"/>
    <x v="4"/>
    <x v="4"/>
    <x v="1"/>
    <x v="1"/>
    <x v="1"/>
    <x v="0"/>
    <n v="14"/>
  </r>
  <r>
    <s v="17575_2018"/>
    <x v="1"/>
    <x v="0"/>
    <d v="2018-01-17T00:00:00"/>
    <x v="44"/>
    <x v="4"/>
    <x v="2"/>
    <x v="4"/>
    <x v="4"/>
    <x v="1"/>
    <x v="1"/>
    <x v="1"/>
    <x v="0"/>
    <n v="2"/>
  </r>
  <r>
    <s v="17575_2018"/>
    <x v="1"/>
    <x v="0"/>
    <d v="2018-01-17T00:00:00"/>
    <x v="44"/>
    <x v="4"/>
    <x v="2"/>
    <x v="4"/>
    <x v="4"/>
    <x v="1"/>
    <x v="1"/>
    <x v="1"/>
    <x v="0"/>
    <n v="6"/>
  </r>
  <r>
    <s v="17575_2018"/>
    <x v="1"/>
    <x v="0"/>
    <d v="2018-01-17T00:00:00"/>
    <x v="44"/>
    <x v="4"/>
    <x v="2"/>
    <x v="4"/>
    <x v="4"/>
    <x v="1"/>
    <x v="1"/>
    <x v="1"/>
    <x v="0"/>
    <n v="6"/>
  </r>
  <r>
    <s v="17575_2018"/>
    <x v="1"/>
    <x v="0"/>
    <d v="2018-01-17T00:00:00"/>
    <x v="44"/>
    <x v="4"/>
    <x v="2"/>
    <x v="4"/>
    <x v="4"/>
    <x v="1"/>
    <x v="1"/>
    <x v="1"/>
    <x v="0"/>
    <n v="30"/>
  </r>
  <r>
    <s v="17575_2018"/>
    <x v="1"/>
    <x v="0"/>
    <d v="2018-01-17T00:00:00"/>
    <x v="44"/>
    <x v="4"/>
    <x v="2"/>
    <x v="4"/>
    <x v="4"/>
    <x v="1"/>
    <x v="1"/>
    <x v="1"/>
    <x v="0"/>
    <n v="5"/>
  </r>
  <r>
    <s v="17575_2018"/>
    <x v="1"/>
    <x v="0"/>
    <d v="2018-01-17T00:00:00"/>
    <x v="44"/>
    <x v="4"/>
    <x v="2"/>
    <x v="4"/>
    <x v="4"/>
    <x v="1"/>
    <x v="1"/>
    <x v="1"/>
    <x v="0"/>
    <n v="2"/>
  </r>
  <r>
    <s v="17575_2018"/>
    <x v="1"/>
    <x v="0"/>
    <d v="2018-01-17T00:00:00"/>
    <x v="44"/>
    <x v="4"/>
    <x v="2"/>
    <x v="4"/>
    <x v="4"/>
    <x v="1"/>
    <x v="1"/>
    <x v="1"/>
    <x v="0"/>
    <n v="1"/>
  </r>
  <r>
    <s v="17580_2018"/>
    <x v="1"/>
    <x v="0"/>
    <d v="2018-01-17T00:00:00"/>
    <x v="44"/>
    <x v="4"/>
    <x v="2"/>
    <x v="4"/>
    <x v="4"/>
    <x v="1"/>
    <x v="1"/>
    <x v="1"/>
    <x v="0"/>
    <n v="3"/>
  </r>
  <r>
    <s v="17580_2018"/>
    <x v="1"/>
    <x v="0"/>
    <d v="2018-01-17T00:00:00"/>
    <x v="44"/>
    <x v="4"/>
    <x v="2"/>
    <x v="4"/>
    <x v="4"/>
    <x v="1"/>
    <x v="1"/>
    <x v="1"/>
    <x v="0"/>
    <n v="1"/>
  </r>
  <r>
    <s v="17580_2018"/>
    <x v="1"/>
    <x v="0"/>
    <d v="2018-01-17T00:00:00"/>
    <x v="44"/>
    <x v="4"/>
    <x v="2"/>
    <x v="4"/>
    <x v="4"/>
    <x v="1"/>
    <x v="1"/>
    <x v="1"/>
    <x v="0"/>
    <n v="1"/>
  </r>
  <r>
    <s v="17580_2018"/>
    <x v="1"/>
    <x v="0"/>
    <d v="2018-01-17T00:00:00"/>
    <x v="44"/>
    <x v="4"/>
    <x v="2"/>
    <x v="4"/>
    <x v="4"/>
    <x v="1"/>
    <x v="1"/>
    <x v="1"/>
    <x v="0"/>
    <n v="19"/>
  </r>
  <r>
    <s v="17580_2018"/>
    <x v="1"/>
    <x v="0"/>
    <d v="2018-01-17T00:00:00"/>
    <x v="44"/>
    <x v="4"/>
    <x v="2"/>
    <x v="4"/>
    <x v="4"/>
    <x v="1"/>
    <x v="1"/>
    <x v="1"/>
    <x v="0"/>
    <n v="1"/>
  </r>
  <r>
    <s v="17580_2018"/>
    <x v="1"/>
    <x v="0"/>
    <d v="2018-01-17T00:00:00"/>
    <x v="44"/>
    <x v="4"/>
    <x v="2"/>
    <x v="4"/>
    <x v="4"/>
    <x v="1"/>
    <x v="1"/>
    <x v="1"/>
    <x v="0"/>
    <n v="3"/>
  </r>
  <r>
    <s v="17580_2018"/>
    <x v="1"/>
    <x v="0"/>
    <d v="2018-01-17T00:00:00"/>
    <x v="44"/>
    <x v="4"/>
    <x v="2"/>
    <x v="4"/>
    <x v="4"/>
    <x v="1"/>
    <x v="1"/>
    <x v="1"/>
    <x v="0"/>
    <n v="10"/>
  </r>
  <r>
    <s v="17580_2018"/>
    <x v="1"/>
    <x v="0"/>
    <d v="2018-01-17T00:00:00"/>
    <x v="44"/>
    <x v="4"/>
    <x v="2"/>
    <x v="4"/>
    <x v="4"/>
    <x v="1"/>
    <x v="1"/>
    <x v="1"/>
    <x v="0"/>
    <n v="31"/>
  </r>
  <r>
    <s v="17580_2018"/>
    <x v="1"/>
    <x v="0"/>
    <d v="2018-01-17T00:00:00"/>
    <x v="44"/>
    <x v="4"/>
    <x v="2"/>
    <x v="4"/>
    <x v="4"/>
    <x v="1"/>
    <x v="1"/>
    <x v="1"/>
    <x v="0"/>
    <n v="308"/>
  </r>
  <r>
    <s v="17584_2018"/>
    <x v="1"/>
    <x v="0"/>
    <d v="2018-01-17T00:00:00"/>
    <x v="45"/>
    <x v="4"/>
    <x v="0"/>
    <x v="4"/>
    <x v="4"/>
    <x v="1"/>
    <x v="1"/>
    <x v="1"/>
    <x v="0"/>
    <n v="7260"/>
  </r>
  <r>
    <s v="17584_2018"/>
    <x v="1"/>
    <x v="0"/>
    <d v="2018-01-17T00:00:00"/>
    <x v="45"/>
    <x v="4"/>
    <x v="0"/>
    <x v="4"/>
    <x v="4"/>
    <x v="1"/>
    <x v="1"/>
    <x v="1"/>
    <x v="0"/>
    <n v="15210"/>
  </r>
  <r>
    <s v="17585_2018"/>
    <x v="0"/>
    <x v="0"/>
    <d v="2018-01-17T00:00:00"/>
    <x v="46"/>
    <x v="811"/>
    <x v="0"/>
    <x v="17"/>
    <x v="4"/>
    <x v="1"/>
    <x v="11"/>
    <x v="19"/>
    <x v="0"/>
    <n v="8160"/>
  </r>
  <r>
    <s v="17585_2018"/>
    <x v="0"/>
    <x v="0"/>
    <d v="2018-01-17T00:00:00"/>
    <x v="46"/>
    <x v="812"/>
    <x v="0"/>
    <x v="0"/>
    <x v="4"/>
    <x v="1"/>
    <x v="0"/>
    <x v="19"/>
    <x v="0"/>
    <n v="12510"/>
  </r>
  <r>
    <s v="17586_2018"/>
    <x v="1"/>
    <x v="0"/>
    <d v="2018-01-17T00:00:00"/>
    <x v="45"/>
    <x v="4"/>
    <x v="0"/>
    <x v="4"/>
    <x v="4"/>
    <x v="1"/>
    <x v="1"/>
    <x v="1"/>
    <x v="0"/>
    <n v="12000"/>
  </r>
  <r>
    <s v="17586_2018"/>
    <x v="1"/>
    <x v="0"/>
    <d v="2018-01-17T00:00:00"/>
    <x v="45"/>
    <x v="4"/>
    <x v="0"/>
    <x v="4"/>
    <x v="4"/>
    <x v="1"/>
    <x v="1"/>
    <x v="1"/>
    <x v="0"/>
    <n v="7200"/>
  </r>
  <r>
    <s v="17586_2018"/>
    <x v="1"/>
    <x v="0"/>
    <d v="2018-01-17T00:00:00"/>
    <x v="45"/>
    <x v="4"/>
    <x v="0"/>
    <x v="4"/>
    <x v="4"/>
    <x v="1"/>
    <x v="1"/>
    <x v="1"/>
    <x v="0"/>
    <n v="11600"/>
  </r>
  <r>
    <s v="17586_2018"/>
    <x v="1"/>
    <x v="0"/>
    <d v="2018-01-17T00:00:00"/>
    <x v="45"/>
    <x v="4"/>
    <x v="0"/>
    <x v="4"/>
    <x v="4"/>
    <x v="1"/>
    <x v="1"/>
    <x v="1"/>
    <x v="0"/>
    <n v="9000"/>
  </r>
  <r>
    <s v="17587_2018"/>
    <x v="0"/>
    <x v="0"/>
    <d v="2018-01-17T00:00:00"/>
    <x v="46"/>
    <x v="813"/>
    <x v="0"/>
    <x v="3"/>
    <x v="148"/>
    <x v="1"/>
    <x v="11"/>
    <x v="12"/>
    <x v="0"/>
    <n v="30000"/>
  </r>
  <r>
    <s v="17587_2018"/>
    <x v="0"/>
    <x v="0"/>
    <d v="2018-01-17T00:00:00"/>
    <x v="46"/>
    <x v="814"/>
    <x v="0"/>
    <x v="17"/>
    <x v="137"/>
    <x v="1"/>
    <x v="11"/>
    <x v="12"/>
    <x v="0"/>
    <n v="1200"/>
  </r>
  <r>
    <s v="17587_2018"/>
    <x v="0"/>
    <x v="0"/>
    <d v="2018-01-17T00:00:00"/>
    <x v="46"/>
    <x v="815"/>
    <x v="0"/>
    <x v="2"/>
    <x v="50"/>
    <x v="1"/>
    <x v="0"/>
    <x v="0"/>
    <x v="0"/>
    <n v="57600"/>
  </r>
  <r>
    <s v="17587_2018"/>
    <x v="0"/>
    <x v="0"/>
    <d v="2018-01-17T00:00:00"/>
    <x v="46"/>
    <x v="816"/>
    <x v="0"/>
    <x v="3"/>
    <x v="47"/>
    <x v="1"/>
    <x v="0"/>
    <x v="14"/>
    <x v="0"/>
    <n v="7200"/>
  </r>
  <r>
    <s v="17589_2018"/>
    <x v="1"/>
    <x v="0"/>
    <d v="2018-01-17T00:00:00"/>
    <x v="44"/>
    <x v="4"/>
    <x v="0"/>
    <x v="4"/>
    <x v="4"/>
    <x v="1"/>
    <x v="1"/>
    <x v="1"/>
    <x v="0"/>
    <n v="100"/>
  </r>
  <r>
    <s v="17589_2018"/>
    <x v="1"/>
    <x v="0"/>
    <d v="2018-01-17T00:00:00"/>
    <x v="44"/>
    <x v="4"/>
    <x v="0"/>
    <x v="4"/>
    <x v="4"/>
    <x v="1"/>
    <x v="1"/>
    <x v="1"/>
    <x v="0"/>
    <n v="2"/>
  </r>
  <r>
    <s v="17589_2018"/>
    <x v="1"/>
    <x v="0"/>
    <d v="2018-01-17T00:00:00"/>
    <x v="44"/>
    <x v="4"/>
    <x v="0"/>
    <x v="4"/>
    <x v="4"/>
    <x v="1"/>
    <x v="1"/>
    <x v="1"/>
    <x v="0"/>
    <n v="30"/>
  </r>
  <r>
    <s v="17589_2018"/>
    <x v="1"/>
    <x v="0"/>
    <d v="2018-01-17T00:00:00"/>
    <x v="44"/>
    <x v="4"/>
    <x v="0"/>
    <x v="4"/>
    <x v="4"/>
    <x v="1"/>
    <x v="1"/>
    <x v="1"/>
    <x v="0"/>
    <n v="3"/>
  </r>
  <r>
    <s v="17589_2018"/>
    <x v="1"/>
    <x v="0"/>
    <d v="2018-01-17T00:00:00"/>
    <x v="44"/>
    <x v="4"/>
    <x v="0"/>
    <x v="4"/>
    <x v="4"/>
    <x v="1"/>
    <x v="1"/>
    <x v="1"/>
    <x v="0"/>
    <n v="5"/>
  </r>
  <r>
    <s v="17589_2018"/>
    <x v="1"/>
    <x v="0"/>
    <d v="2018-01-17T00:00:00"/>
    <x v="44"/>
    <x v="4"/>
    <x v="0"/>
    <x v="4"/>
    <x v="4"/>
    <x v="1"/>
    <x v="1"/>
    <x v="1"/>
    <x v="0"/>
    <n v="4"/>
  </r>
  <r>
    <s v="17589_2018"/>
    <x v="1"/>
    <x v="0"/>
    <d v="2018-01-17T00:00:00"/>
    <x v="44"/>
    <x v="4"/>
    <x v="0"/>
    <x v="4"/>
    <x v="4"/>
    <x v="1"/>
    <x v="1"/>
    <x v="1"/>
    <x v="0"/>
    <n v="3"/>
  </r>
  <r>
    <s v="17589_2018"/>
    <x v="1"/>
    <x v="0"/>
    <d v="2018-01-17T00:00:00"/>
    <x v="44"/>
    <x v="4"/>
    <x v="0"/>
    <x v="4"/>
    <x v="4"/>
    <x v="1"/>
    <x v="1"/>
    <x v="1"/>
    <x v="0"/>
    <n v="1"/>
  </r>
  <r>
    <s v="17589_2018"/>
    <x v="1"/>
    <x v="0"/>
    <d v="2018-01-17T00:00:00"/>
    <x v="44"/>
    <x v="4"/>
    <x v="0"/>
    <x v="4"/>
    <x v="4"/>
    <x v="1"/>
    <x v="1"/>
    <x v="1"/>
    <x v="0"/>
    <n v="1"/>
  </r>
  <r>
    <s v="17589_2018"/>
    <x v="1"/>
    <x v="0"/>
    <d v="2018-01-17T00:00:00"/>
    <x v="44"/>
    <x v="4"/>
    <x v="0"/>
    <x v="4"/>
    <x v="4"/>
    <x v="1"/>
    <x v="1"/>
    <x v="1"/>
    <x v="0"/>
    <n v="1"/>
  </r>
  <r>
    <s v="17598_2018"/>
    <x v="0"/>
    <x v="0"/>
    <d v="2018-01-17T00:00:00"/>
    <x v="46"/>
    <x v="817"/>
    <x v="3"/>
    <x v="92"/>
    <x v="149"/>
    <x v="21"/>
    <x v="12"/>
    <x v="6"/>
    <x v="0"/>
    <n v="2000"/>
  </r>
  <r>
    <s v="17598_2018"/>
    <x v="0"/>
    <x v="0"/>
    <d v="2018-01-17T00:00:00"/>
    <x v="46"/>
    <x v="818"/>
    <x v="3"/>
    <x v="29"/>
    <x v="115"/>
    <x v="7"/>
    <x v="12"/>
    <x v="6"/>
    <x v="0"/>
    <n v="875"/>
  </r>
  <r>
    <s v="17598_2018"/>
    <x v="0"/>
    <x v="0"/>
    <d v="2018-01-17T00:00:00"/>
    <x v="46"/>
    <x v="819"/>
    <x v="3"/>
    <x v="24"/>
    <x v="150"/>
    <x v="5"/>
    <x v="12"/>
    <x v="6"/>
    <x v="0"/>
    <n v="1000"/>
  </r>
  <r>
    <s v="17598_2018"/>
    <x v="0"/>
    <x v="0"/>
    <d v="2018-01-17T00:00:00"/>
    <x v="46"/>
    <x v="820"/>
    <x v="3"/>
    <x v="29"/>
    <x v="151"/>
    <x v="21"/>
    <x v="12"/>
    <x v="6"/>
    <x v="0"/>
    <n v="1575"/>
  </r>
  <r>
    <s v="17600_2018"/>
    <x v="1"/>
    <x v="0"/>
    <d v="2018-01-17T00:00:00"/>
    <x v="44"/>
    <x v="4"/>
    <x v="3"/>
    <x v="4"/>
    <x v="4"/>
    <x v="1"/>
    <x v="1"/>
    <x v="1"/>
    <x v="0"/>
    <n v="2"/>
  </r>
  <r>
    <s v="17601_2018"/>
    <x v="0"/>
    <x v="0"/>
    <d v="2018-01-17T00:00:00"/>
    <x v="46"/>
    <x v="821"/>
    <x v="4"/>
    <x v="36"/>
    <x v="152"/>
    <x v="0"/>
    <x v="0"/>
    <x v="9"/>
    <x v="0"/>
    <n v="354"/>
  </r>
  <r>
    <s v="17602_2018"/>
    <x v="0"/>
    <x v="0"/>
    <d v="2018-01-17T00:00:00"/>
    <x v="46"/>
    <x v="822"/>
    <x v="4"/>
    <x v="40"/>
    <x v="16"/>
    <x v="4"/>
    <x v="20"/>
    <x v="1"/>
    <x v="0"/>
    <n v="2100"/>
  </r>
  <r>
    <s v="17603_2018"/>
    <x v="1"/>
    <x v="0"/>
    <d v="2018-01-17T00:00:00"/>
    <x v="44"/>
    <x v="4"/>
    <x v="4"/>
    <x v="4"/>
    <x v="4"/>
    <x v="1"/>
    <x v="1"/>
    <x v="1"/>
    <x v="0"/>
    <n v="9"/>
  </r>
  <r>
    <s v="17603_2018"/>
    <x v="1"/>
    <x v="0"/>
    <d v="2018-01-17T00:00:00"/>
    <x v="44"/>
    <x v="4"/>
    <x v="4"/>
    <x v="4"/>
    <x v="4"/>
    <x v="1"/>
    <x v="1"/>
    <x v="1"/>
    <x v="0"/>
    <n v="1"/>
  </r>
  <r>
    <s v="17603_2018"/>
    <x v="1"/>
    <x v="0"/>
    <d v="2018-01-17T00:00:00"/>
    <x v="44"/>
    <x v="4"/>
    <x v="4"/>
    <x v="4"/>
    <x v="4"/>
    <x v="1"/>
    <x v="1"/>
    <x v="1"/>
    <x v="0"/>
    <n v="8"/>
  </r>
  <r>
    <s v="17603_2018"/>
    <x v="1"/>
    <x v="0"/>
    <d v="2018-01-17T00:00:00"/>
    <x v="44"/>
    <x v="4"/>
    <x v="4"/>
    <x v="4"/>
    <x v="4"/>
    <x v="1"/>
    <x v="1"/>
    <x v="1"/>
    <x v="0"/>
    <n v="5"/>
  </r>
  <r>
    <s v="17603_2018"/>
    <x v="1"/>
    <x v="0"/>
    <d v="2018-01-17T00:00:00"/>
    <x v="44"/>
    <x v="4"/>
    <x v="4"/>
    <x v="4"/>
    <x v="4"/>
    <x v="1"/>
    <x v="1"/>
    <x v="1"/>
    <x v="0"/>
    <n v="1"/>
  </r>
  <r>
    <s v="17607_2018"/>
    <x v="1"/>
    <x v="0"/>
    <d v="2018-01-17T00:00:00"/>
    <x v="19"/>
    <x v="4"/>
    <x v="6"/>
    <x v="4"/>
    <x v="4"/>
    <x v="1"/>
    <x v="1"/>
    <x v="1"/>
    <x v="0"/>
    <n v="500"/>
  </r>
  <r>
    <s v="17612_2018"/>
    <x v="0"/>
    <x v="0"/>
    <d v="2018-01-17T00:00:00"/>
    <x v="47"/>
    <x v="823"/>
    <x v="1"/>
    <x v="35"/>
    <x v="4"/>
    <x v="1"/>
    <x v="11"/>
    <x v="12"/>
    <x v="0"/>
    <n v="30000"/>
  </r>
  <r>
    <s v="17612_2018"/>
    <x v="0"/>
    <x v="0"/>
    <d v="2018-01-17T00:00:00"/>
    <x v="47"/>
    <x v="824"/>
    <x v="1"/>
    <x v="35"/>
    <x v="4"/>
    <x v="1"/>
    <x v="11"/>
    <x v="12"/>
    <x v="0"/>
    <n v="30000"/>
  </r>
  <r>
    <s v="17612_2018"/>
    <x v="0"/>
    <x v="0"/>
    <d v="2018-01-17T00:00:00"/>
    <x v="47"/>
    <x v="825"/>
    <x v="1"/>
    <x v="35"/>
    <x v="4"/>
    <x v="1"/>
    <x v="11"/>
    <x v="14"/>
    <x v="0"/>
    <n v="87100"/>
  </r>
  <r>
    <s v="17612_2018"/>
    <x v="0"/>
    <x v="0"/>
    <d v="2018-01-17T00:00:00"/>
    <x v="47"/>
    <x v="826"/>
    <x v="1"/>
    <x v="35"/>
    <x v="4"/>
    <x v="1"/>
    <x v="0"/>
    <x v="14"/>
    <x v="0"/>
    <n v="20000"/>
  </r>
  <r>
    <s v="17612_2018"/>
    <x v="0"/>
    <x v="0"/>
    <d v="2018-01-17T00:00:00"/>
    <x v="47"/>
    <x v="827"/>
    <x v="1"/>
    <x v="35"/>
    <x v="4"/>
    <x v="1"/>
    <x v="11"/>
    <x v="14"/>
    <x v="0"/>
    <n v="20000"/>
  </r>
  <r>
    <s v="17612_2018"/>
    <x v="0"/>
    <x v="0"/>
    <d v="2018-01-17T00:00:00"/>
    <x v="47"/>
    <x v="828"/>
    <x v="1"/>
    <x v="35"/>
    <x v="4"/>
    <x v="1"/>
    <x v="0"/>
    <x v="14"/>
    <x v="0"/>
    <n v="40000"/>
  </r>
  <r>
    <s v="17615_2018"/>
    <x v="0"/>
    <x v="0"/>
    <d v="2018-01-18T00:00:00"/>
    <x v="32"/>
    <x v="829"/>
    <x v="1"/>
    <x v="28"/>
    <x v="153"/>
    <x v="5"/>
    <x v="0"/>
    <x v="0"/>
    <x v="0"/>
    <n v="504"/>
  </r>
  <r>
    <s v="17615_2018"/>
    <x v="0"/>
    <x v="0"/>
    <d v="2018-01-18T00:00:00"/>
    <x v="32"/>
    <x v="830"/>
    <x v="1"/>
    <x v="16"/>
    <x v="154"/>
    <x v="4"/>
    <x v="0"/>
    <x v="0"/>
    <x v="0"/>
    <n v="504"/>
  </r>
  <r>
    <s v="17615_2018"/>
    <x v="0"/>
    <x v="0"/>
    <d v="2018-01-18T00:00:00"/>
    <x v="32"/>
    <x v="831"/>
    <x v="1"/>
    <x v="28"/>
    <x v="153"/>
    <x v="4"/>
    <x v="0"/>
    <x v="0"/>
    <x v="0"/>
    <n v="504"/>
  </r>
  <r>
    <s v="17617_2018"/>
    <x v="0"/>
    <x v="0"/>
    <d v="2018-01-17T00:00:00"/>
    <x v="7"/>
    <x v="832"/>
    <x v="1"/>
    <x v="34"/>
    <x v="77"/>
    <x v="0"/>
    <x v="11"/>
    <x v="12"/>
    <x v="0"/>
    <n v="20000"/>
  </r>
  <r>
    <s v="17617_2018"/>
    <x v="0"/>
    <x v="0"/>
    <d v="2018-01-17T00:00:00"/>
    <x v="7"/>
    <x v="354"/>
    <x v="1"/>
    <x v="45"/>
    <x v="78"/>
    <x v="4"/>
    <x v="0"/>
    <x v="0"/>
    <x v="0"/>
    <n v="30000"/>
  </r>
  <r>
    <s v="17617_2018"/>
    <x v="0"/>
    <x v="0"/>
    <d v="2018-01-17T00:00:00"/>
    <x v="7"/>
    <x v="833"/>
    <x v="1"/>
    <x v="45"/>
    <x v="16"/>
    <x v="0"/>
    <x v="0"/>
    <x v="0"/>
    <x v="0"/>
    <n v="9800"/>
  </r>
  <r>
    <s v="17617_2018"/>
    <x v="0"/>
    <x v="0"/>
    <d v="2018-01-17T00:00:00"/>
    <x v="7"/>
    <x v="400"/>
    <x v="1"/>
    <x v="35"/>
    <x v="42"/>
    <x v="0"/>
    <x v="11"/>
    <x v="12"/>
    <x v="0"/>
    <n v="10000"/>
  </r>
  <r>
    <s v="17617_2018"/>
    <x v="0"/>
    <x v="0"/>
    <d v="2018-01-17T00:00:00"/>
    <x v="7"/>
    <x v="401"/>
    <x v="1"/>
    <x v="35"/>
    <x v="45"/>
    <x v="4"/>
    <x v="11"/>
    <x v="12"/>
    <x v="0"/>
    <n v="20000"/>
  </r>
  <r>
    <s v="17617_2018"/>
    <x v="0"/>
    <x v="0"/>
    <d v="2018-01-17T00:00:00"/>
    <x v="7"/>
    <x v="152"/>
    <x v="1"/>
    <x v="35"/>
    <x v="45"/>
    <x v="4"/>
    <x v="11"/>
    <x v="14"/>
    <x v="0"/>
    <n v="25000"/>
  </r>
  <r>
    <s v="17617_2018"/>
    <x v="0"/>
    <x v="0"/>
    <d v="2018-01-17T00:00:00"/>
    <x v="7"/>
    <x v="155"/>
    <x v="1"/>
    <x v="35"/>
    <x v="45"/>
    <x v="4"/>
    <x v="0"/>
    <x v="14"/>
    <x v="0"/>
    <n v="40000"/>
  </r>
  <r>
    <s v="17617_2018"/>
    <x v="0"/>
    <x v="0"/>
    <d v="2018-01-17T00:00:00"/>
    <x v="7"/>
    <x v="150"/>
    <x v="1"/>
    <x v="34"/>
    <x v="46"/>
    <x v="4"/>
    <x v="0"/>
    <x v="14"/>
    <x v="0"/>
    <n v="30000"/>
  </r>
  <r>
    <s v="17617_2018"/>
    <x v="0"/>
    <x v="0"/>
    <d v="2018-01-17T00:00:00"/>
    <x v="7"/>
    <x v="748"/>
    <x v="1"/>
    <x v="22"/>
    <x v="72"/>
    <x v="4"/>
    <x v="11"/>
    <x v="19"/>
    <x v="0"/>
    <n v="10000"/>
  </r>
  <r>
    <s v="17618_2018"/>
    <x v="0"/>
    <x v="0"/>
    <d v="2018-01-17T00:00:00"/>
    <x v="7"/>
    <x v="832"/>
    <x v="1"/>
    <x v="34"/>
    <x v="77"/>
    <x v="0"/>
    <x v="11"/>
    <x v="12"/>
    <x v="0"/>
    <n v="10000"/>
  </r>
  <r>
    <s v="17618_2018"/>
    <x v="0"/>
    <x v="0"/>
    <d v="2018-01-17T00:00:00"/>
    <x v="7"/>
    <x v="146"/>
    <x v="1"/>
    <x v="20"/>
    <x v="44"/>
    <x v="5"/>
    <x v="0"/>
    <x v="0"/>
    <x v="0"/>
    <n v="2000"/>
  </r>
  <r>
    <s v="17618_2018"/>
    <x v="0"/>
    <x v="0"/>
    <d v="2018-01-17T00:00:00"/>
    <x v="7"/>
    <x v="354"/>
    <x v="1"/>
    <x v="45"/>
    <x v="78"/>
    <x v="4"/>
    <x v="0"/>
    <x v="0"/>
    <x v="0"/>
    <n v="20000"/>
  </r>
  <r>
    <s v="17618_2018"/>
    <x v="0"/>
    <x v="0"/>
    <d v="2018-01-17T00:00:00"/>
    <x v="7"/>
    <x v="833"/>
    <x v="1"/>
    <x v="45"/>
    <x v="16"/>
    <x v="0"/>
    <x v="0"/>
    <x v="0"/>
    <x v="0"/>
    <n v="13000"/>
  </r>
  <r>
    <s v="17618_2018"/>
    <x v="0"/>
    <x v="0"/>
    <d v="2018-01-17T00:00:00"/>
    <x v="7"/>
    <x v="399"/>
    <x v="1"/>
    <x v="35"/>
    <x v="47"/>
    <x v="5"/>
    <x v="11"/>
    <x v="12"/>
    <x v="0"/>
    <n v="3000"/>
  </r>
  <r>
    <s v="17618_2018"/>
    <x v="0"/>
    <x v="0"/>
    <d v="2018-01-17T00:00:00"/>
    <x v="7"/>
    <x v="400"/>
    <x v="1"/>
    <x v="35"/>
    <x v="42"/>
    <x v="0"/>
    <x v="11"/>
    <x v="12"/>
    <x v="0"/>
    <n v="10000"/>
  </r>
  <r>
    <s v="17618_2018"/>
    <x v="0"/>
    <x v="0"/>
    <d v="2018-01-17T00:00:00"/>
    <x v="7"/>
    <x v="401"/>
    <x v="1"/>
    <x v="35"/>
    <x v="45"/>
    <x v="4"/>
    <x v="11"/>
    <x v="12"/>
    <x v="0"/>
    <n v="20000"/>
  </r>
  <r>
    <s v="17618_2018"/>
    <x v="0"/>
    <x v="0"/>
    <d v="2018-01-17T00:00:00"/>
    <x v="7"/>
    <x v="834"/>
    <x v="1"/>
    <x v="34"/>
    <x v="84"/>
    <x v="5"/>
    <x v="0"/>
    <x v="12"/>
    <x v="0"/>
    <n v="6000"/>
  </r>
  <r>
    <s v="17618_2018"/>
    <x v="0"/>
    <x v="0"/>
    <d v="2018-01-17T00:00:00"/>
    <x v="7"/>
    <x v="398"/>
    <x v="1"/>
    <x v="35"/>
    <x v="47"/>
    <x v="5"/>
    <x v="0"/>
    <x v="12"/>
    <x v="0"/>
    <n v="2200"/>
  </r>
  <r>
    <s v="17618_2018"/>
    <x v="0"/>
    <x v="0"/>
    <d v="2018-01-17T00:00:00"/>
    <x v="7"/>
    <x v="835"/>
    <x v="1"/>
    <x v="34"/>
    <x v="84"/>
    <x v="5"/>
    <x v="11"/>
    <x v="14"/>
    <x v="0"/>
    <n v="6000"/>
  </r>
  <r>
    <s v="17618_2018"/>
    <x v="0"/>
    <x v="0"/>
    <d v="2018-01-17T00:00:00"/>
    <x v="7"/>
    <x v="151"/>
    <x v="1"/>
    <x v="35"/>
    <x v="42"/>
    <x v="0"/>
    <x v="11"/>
    <x v="14"/>
    <x v="0"/>
    <n v="17000"/>
  </r>
  <r>
    <s v="17618_2018"/>
    <x v="0"/>
    <x v="0"/>
    <d v="2018-01-17T00:00:00"/>
    <x v="7"/>
    <x v="152"/>
    <x v="1"/>
    <x v="35"/>
    <x v="45"/>
    <x v="4"/>
    <x v="11"/>
    <x v="14"/>
    <x v="0"/>
    <n v="10000"/>
  </r>
  <r>
    <s v="17618_2018"/>
    <x v="0"/>
    <x v="0"/>
    <d v="2018-01-17T00:00:00"/>
    <x v="7"/>
    <x v="356"/>
    <x v="1"/>
    <x v="34"/>
    <x v="46"/>
    <x v="4"/>
    <x v="11"/>
    <x v="14"/>
    <x v="0"/>
    <n v="1000"/>
  </r>
  <r>
    <s v="17618_2018"/>
    <x v="0"/>
    <x v="0"/>
    <d v="2018-01-17T00:00:00"/>
    <x v="7"/>
    <x v="402"/>
    <x v="1"/>
    <x v="34"/>
    <x v="84"/>
    <x v="5"/>
    <x v="0"/>
    <x v="14"/>
    <x v="0"/>
    <n v="9600"/>
  </r>
  <r>
    <s v="17618_2018"/>
    <x v="0"/>
    <x v="0"/>
    <d v="2018-01-17T00:00:00"/>
    <x v="7"/>
    <x v="155"/>
    <x v="1"/>
    <x v="35"/>
    <x v="45"/>
    <x v="4"/>
    <x v="0"/>
    <x v="14"/>
    <x v="0"/>
    <n v="20000"/>
  </r>
  <r>
    <s v="17618_2018"/>
    <x v="0"/>
    <x v="0"/>
    <d v="2018-01-17T00:00:00"/>
    <x v="7"/>
    <x v="357"/>
    <x v="1"/>
    <x v="34"/>
    <x v="77"/>
    <x v="0"/>
    <x v="0"/>
    <x v="14"/>
    <x v="0"/>
    <n v="15000"/>
  </r>
  <r>
    <s v="17618_2018"/>
    <x v="0"/>
    <x v="0"/>
    <d v="2018-01-17T00:00:00"/>
    <x v="7"/>
    <x v="150"/>
    <x v="1"/>
    <x v="34"/>
    <x v="46"/>
    <x v="4"/>
    <x v="0"/>
    <x v="14"/>
    <x v="0"/>
    <n v="10000"/>
  </r>
  <r>
    <s v="17618_2018"/>
    <x v="0"/>
    <x v="0"/>
    <d v="2018-01-17T00:00:00"/>
    <x v="7"/>
    <x v="748"/>
    <x v="1"/>
    <x v="22"/>
    <x v="72"/>
    <x v="4"/>
    <x v="11"/>
    <x v="19"/>
    <x v="0"/>
    <n v="12000"/>
  </r>
  <r>
    <s v="17618_2018"/>
    <x v="0"/>
    <x v="0"/>
    <d v="2018-01-17T00:00:00"/>
    <x v="7"/>
    <x v="749"/>
    <x v="1"/>
    <x v="35"/>
    <x v="45"/>
    <x v="0"/>
    <x v="0"/>
    <x v="19"/>
    <x v="0"/>
    <n v="5000"/>
  </r>
  <r>
    <s v="17618_2018"/>
    <x v="0"/>
    <x v="0"/>
    <d v="2018-01-17T00:00:00"/>
    <x v="7"/>
    <x v="750"/>
    <x v="1"/>
    <x v="35"/>
    <x v="110"/>
    <x v="4"/>
    <x v="0"/>
    <x v="19"/>
    <x v="0"/>
    <n v="5000"/>
  </r>
  <r>
    <s v="17620_2018"/>
    <x v="0"/>
    <x v="0"/>
    <d v="2018-01-17T00:00:00"/>
    <x v="13"/>
    <x v="836"/>
    <x v="1"/>
    <x v="44"/>
    <x v="45"/>
    <x v="0"/>
    <x v="11"/>
    <x v="13"/>
    <x v="0"/>
    <n v="4800"/>
  </r>
  <r>
    <s v="17622_2018"/>
    <x v="1"/>
    <x v="0"/>
    <d v="2018-01-19T00:00:00"/>
    <x v="41"/>
    <x v="837"/>
    <x v="1"/>
    <x v="4"/>
    <x v="4"/>
    <x v="1"/>
    <x v="1"/>
    <x v="1"/>
    <x v="0"/>
    <n v="1056"/>
  </r>
  <r>
    <s v="17623_2018"/>
    <x v="1"/>
    <x v="0"/>
    <d v="2018-01-27T00:00:00"/>
    <x v="19"/>
    <x v="4"/>
    <x v="1"/>
    <x v="4"/>
    <x v="4"/>
    <x v="1"/>
    <x v="1"/>
    <x v="1"/>
    <x v="0"/>
    <n v="10482"/>
  </r>
  <r>
    <s v="17627_2018"/>
    <x v="1"/>
    <x v="0"/>
    <d v="2018-01-21T00:00:00"/>
    <x v="1"/>
    <x v="4"/>
    <x v="1"/>
    <x v="4"/>
    <x v="4"/>
    <x v="1"/>
    <x v="1"/>
    <x v="1"/>
    <x v="0"/>
    <n v="1900"/>
  </r>
  <r>
    <s v="17627_2018"/>
    <x v="1"/>
    <x v="0"/>
    <d v="2018-01-21T00:00:00"/>
    <x v="1"/>
    <x v="4"/>
    <x v="1"/>
    <x v="4"/>
    <x v="4"/>
    <x v="1"/>
    <x v="1"/>
    <x v="1"/>
    <x v="0"/>
    <n v="500"/>
  </r>
  <r>
    <s v="17627_2018"/>
    <x v="1"/>
    <x v="0"/>
    <d v="2018-01-21T00:00:00"/>
    <x v="1"/>
    <x v="4"/>
    <x v="1"/>
    <x v="4"/>
    <x v="4"/>
    <x v="1"/>
    <x v="1"/>
    <x v="1"/>
    <x v="0"/>
    <n v="500"/>
  </r>
  <r>
    <s v="17629_2018"/>
    <x v="0"/>
    <x v="0"/>
    <d v="2018-01-17T00:00:00"/>
    <x v="47"/>
    <x v="823"/>
    <x v="1"/>
    <x v="35"/>
    <x v="4"/>
    <x v="1"/>
    <x v="11"/>
    <x v="12"/>
    <x v="0"/>
    <n v="30000"/>
  </r>
  <r>
    <s v="17629_2018"/>
    <x v="0"/>
    <x v="0"/>
    <d v="2018-01-17T00:00:00"/>
    <x v="47"/>
    <x v="824"/>
    <x v="1"/>
    <x v="35"/>
    <x v="4"/>
    <x v="1"/>
    <x v="11"/>
    <x v="12"/>
    <x v="0"/>
    <n v="30000"/>
  </r>
  <r>
    <s v="17629_2018"/>
    <x v="0"/>
    <x v="0"/>
    <d v="2018-01-17T00:00:00"/>
    <x v="47"/>
    <x v="825"/>
    <x v="1"/>
    <x v="35"/>
    <x v="4"/>
    <x v="1"/>
    <x v="11"/>
    <x v="14"/>
    <x v="0"/>
    <n v="86350"/>
  </r>
  <r>
    <s v="17629_2018"/>
    <x v="0"/>
    <x v="0"/>
    <d v="2018-01-17T00:00:00"/>
    <x v="47"/>
    <x v="826"/>
    <x v="1"/>
    <x v="35"/>
    <x v="4"/>
    <x v="1"/>
    <x v="0"/>
    <x v="14"/>
    <x v="0"/>
    <n v="20000"/>
  </r>
  <r>
    <s v="17629_2018"/>
    <x v="0"/>
    <x v="0"/>
    <d v="2018-01-17T00:00:00"/>
    <x v="47"/>
    <x v="827"/>
    <x v="1"/>
    <x v="35"/>
    <x v="4"/>
    <x v="1"/>
    <x v="11"/>
    <x v="14"/>
    <x v="0"/>
    <n v="20000"/>
  </r>
  <r>
    <s v="17629_2018"/>
    <x v="0"/>
    <x v="0"/>
    <d v="2018-01-17T00:00:00"/>
    <x v="47"/>
    <x v="828"/>
    <x v="1"/>
    <x v="35"/>
    <x v="4"/>
    <x v="1"/>
    <x v="0"/>
    <x v="14"/>
    <x v="0"/>
    <n v="40000"/>
  </r>
  <r>
    <s v="17630_2018"/>
    <x v="1"/>
    <x v="0"/>
    <d v="2018-01-17T00:00:00"/>
    <x v="41"/>
    <x v="746"/>
    <x v="1"/>
    <x v="4"/>
    <x v="4"/>
    <x v="1"/>
    <x v="1"/>
    <x v="1"/>
    <x v="0"/>
    <n v="15360"/>
  </r>
  <r>
    <s v="17631_2018"/>
    <x v="1"/>
    <x v="0"/>
    <d v="2018-01-17T00:00:00"/>
    <x v="41"/>
    <x v="838"/>
    <x v="1"/>
    <x v="4"/>
    <x v="4"/>
    <x v="1"/>
    <x v="1"/>
    <x v="1"/>
    <x v="0"/>
    <n v="2592"/>
  </r>
  <r>
    <s v="17633_2018"/>
    <x v="1"/>
    <x v="0"/>
    <d v="2018-01-23T00:00:00"/>
    <x v="1"/>
    <x v="4"/>
    <x v="1"/>
    <x v="4"/>
    <x v="4"/>
    <x v="1"/>
    <x v="1"/>
    <x v="1"/>
    <x v="0"/>
    <n v="6300"/>
  </r>
  <r>
    <s v="17634_2018"/>
    <x v="1"/>
    <x v="0"/>
    <d v="2018-02-07T00:00:00"/>
    <x v="48"/>
    <x v="4"/>
    <x v="1"/>
    <x v="4"/>
    <x v="4"/>
    <x v="1"/>
    <x v="1"/>
    <x v="1"/>
    <x v="0"/>
    <n v="2000"/>
  </r>
  <r>
    <s v="17634_2018"/>
    <x v="1"/>
    <x v="0"/>
    <d v="2018-02-07T00:00:00"/>
    <x v="48"/>
    <x v="4"/>
    <x v="1"/>
    <x v="4"/>
    <x v="4"/>
    <x v="1"/>
    <x v="1"/>
    <x v="1"/>
    <x v="0"/>
    <n v="4000"/>
  </r>
  <r>
    <s v="17634_2018"/>
    <x v="1"/>
    <x v="0"/>
    <d v="2018-02-07T00:00:00"/>
    <x v="48"/>
    <x v="4"/>
    <x v="1"/>
    <x v="4"/>
    <x v="4"/>
    <x v="1"/>
    <x v="1"/>
    <x v="1"/>
    <x v="0"/>
    <n v="3000"/>
  </r>
  <r>
    <s v="17634_2018"/>
    <x v="1"/>
    <x v="0"/>
    <d v="2018-02-07T00:00:00"/>
    <x v="48"/>
    <x v="4"/>
    <x v="1"/>
    <x v="4"/>
    <x v="4"/>
    <x v="1"/>
    <x v="1"/>
    <x v="1"/>
    <x v="0"/>
    <n v="5000"/>
  </r>
  <r>
    <s v="17634_2018"/>
    <x v="1"/>
    <x v="0"/>
    <d v="2018-02-07T00:00:00"/>
    <x v="48"/>
    <x v="4"/>
    <x v="1"/>
    <x v="4"/>
    <x v="4"/>
    <x v="1"/>
    <x v="1"/>
    <x v="1"/>
    <x v="0"/>
    <n v="1000"/>
  </r>
  <r>
    <s v="17634_2018"/>
    <x v="1"/>
    <x v="0"/>
    <d v="2018-02-07T00:00:00"/>
    <x v="48"/>
    <x v="4"/>
    <x v="1"/>
    <x v="4"/>
    <x v="4"/>
    <x v="1"/>
    <x v="1"/>
    <x v="1"/>
    <x v="0"/>
    <n v="1000"/>
  </r>
  <r>
    <s v="17634_2018"/>
    <x v="1"/>
    <x v="0"/>
    <d v="2018-02-07T00:00:00"/>
    <x v="48"/>
    <x v="4"/>
    <x v="1"/>
    <x v="4"/>
    <x v="4"/>
    <x v="1"/>
    <x v="1"/>
    <x v="1"/>
    <x v="0"/>
    <n v="1000"/>
  </r>
  <r>
    <s v="17634_2018"/>
    <x v="1"/>
    <x v="0"/>
    <d v="2018-02-07T00:00:00"/>
    <x v="48"/>
    <x v="4"/>
    <x v="1"/>
    <x v="4"/>
    <x v="4"/>
    <x v="1"/>
    <x v="1"/>
    <x v="1"/>
    <x v="0"/>
    <n v="1500"/>
  </r>
  <r>
    <s v="17634_2018"/>
    <x v="1"/>
    <x v="0"/>
    <d v="2018-02-07T00:00:00"/>
    <x v="48"/>
    <x v="4"/>
    <x v="1"/>
    <x v="4"/>
    <x v="4"/>
    <x v="1"/>
    <x v="1"/>
    <x v="1"/>
    <x v="0"/>
    <n v="1500"/>
  </r>
  <r>
    <s v="17634_2018"/>
    <x v="1"/>
    <x v="0"/>
    <d v="2018-02-07T00:00:00"/>
    <x v="48"/>
    <x v="4"/>
    <x v="1"/>
    <x v="4"/>
    <x v="4"/>
    <x v="1"/>
    <x v="1"/>
    <x v="1"/>
    <x v="0"/>
    <n v="2000"/>
  </r>
  <r>
    <s v="17634_2018"/>
    <x v="1"/>
    <x v="0"/>
    <d v="2018-02-07T00:00:00"/>
    <x v="48"/>
    <x v="4"/>
    <x v="1"/>
    <x v="4"/>
    <x v="4"/>
    <x v="1"/>
    <x v="1"/>
    <x v="1"/>
    <x v="0"/>
    <n v="1000"/>
  </r>
  <r>
    <s v="17634_2018"/>
    <x v="1"/>
    <x v="0"/>
    <d v="2018-02-07T00:00:00"/>
    <x v="48"/>
    <x v="4"/>
    <x v="1"/>
    <x v="4"/>
    <x v="4"/>
    <x v="1"/>
    <x v="1"/>
    <x v="1"/>
    <x v="0"/>
    <n v="1000"/>
  </r>
  <r>
    <s v="17634_2018"/>
    <x v="1"/>
    <x v="0"/>
    <d v="2018-02-07T00:00:00"/>
    <x v="48"/>
    <x v="4"/>
    <x v="1"/>
    <x v="4"/>
    <x v="4"/>
    <x v="1"/>
    <x v="1"/>
    <x v="1"/>
    <x v="0"/>
    <n v="1000"/>
  </r>
  <r>
    <s v="17634_2018"/>
    <x v="1"/>
    <x v="0"/>
    <d v="2018-02-07T00:00:00"/>
    <x v="48"/>
    <x v="4"/>
    <x v="1"/>
    <x v="4"/>
    <x v="4"/>
    <x v="1"/>
    <x v="1"/>
    <x v="1"/>
    <x v="0"/>
    <n v="1000"/>
  </r>
  <r>
    <s v="17634_2018"/>
    <x v="1"/>
    <x v="0"/>
    <d v="2018-02-07T00:00:00"/>
    <x v="48"/>
    <x v="4"/>
    <x v="1"/>
    <x v="4"/>
    <x v="4"/>
    <x v="1"/>
    <x v="1"/>
    <x v="1"/>
    <x v="0"/>
    <n v="2000"/>
  </r>
  <r>
    <s v="17634_2018"/>
    <x v="1"/>
    <x v="0"/>
    <d v="2018-02-07T00:00:00"/>
    <x v="48"/>
    <x v="4"/>
    <x v="1"/>
    <x v="4"/>
    <x v="4"/>
    <x v="1"/>
    <x v="1"/>
    <x v="1"/>
    <x v="0"/>
    <n v="1500"/>
  </r>
  <r>
    <s v="17634_2018"/>
    <x v="1"/>
    <x v="0"/>
    <d v="2018-02-07T00:00:00"/>
    <x v="48"/>
    <x v="4"/>
    <x v="1"/>
    <x v="4"/>
    <x v="4"/>
    <x v="1"/>
    <x v="1"/>
    <x v="1"/>
    <x v="0"/>
    <n v="2500"/>
  </r>
  <r>
    <s v="17634_2018"/>
    <x v="1"/>
    <x v="0"/>
    <d v="2018-02-07T00:00:00"/>
    <x v="48"/>
    <x v="4"/>
    <x v="1"/>
    <x v="4"/>
    <x v="4"/>
    <x v="1"/>
    <x v="1"/>
    <x v="1"/>
    <x v="0"/>
    <n v="1500"/>
  </r>
  <r>
    <s v="17634_2018"/>
    <x v="1"/>
    <x v="0"/>
    <d v="2018-02-07T00:00:00"/>
    <x v="48"/>
    <x v="4"/>
    <x v="1"/>
    <x v="4"/>
    <x v="4"/>
    <x v="1"/>
    <x v="1"/>
    <x v="1"/>
    <x v="0"/>
    <n v="2500"/>
  </r>
  <r>
    <s v="17634_2018"/>
    <x v="1"/>
    <x v="0"/>
    <d v="2018-02-07T00:00:00"/>
    <x v="48"/>
    <x v="4"/>
    <x v="1"/>
    <x v="4"/>
    <x v="4"/>
    <x v="1"/>
    <x v="1"/>
    <x v="1"/>
    <x v="0"/>
    <n v="2500"/>
  </r>
  <r>
    <s v="17634_2018"/>
    <x v="1"/>
    <x v="0"/>
    <d v="2018-02-07T00:00:00"/>
    <x v="48"/>
    <x v="4"/>
    <x v="1"/>
    <x v="4"/>
    <x v="4"/>
    <x v="1"/>
    <x v="1"/>
    <x v="1"/>
    <x v="0"/>
    <n v="3500"/>
  </r>
  <r>
    <s v="17634_2018"/>
    <x v="1"/>
    <x v="0"/>
    <d v="2018-02-07T00:00:00"/>
    <x v="48"/>
    <x v="4"/>
    <x v="1"/>
    <x v="4"/>
    <x v="4"/>
    <x v="1"/>
    <x v="1"/>
    <x v="1"/>
    <x v="0"/>
    <n v="2000"/>
  </r>
  <r>
    <s v="17634_2018"/>
    <x v="1"/>
    <x v="0"/>
    <d v="2018-02-07T00:00:00"/>
    <x v="48"/>
    <x v="4"/>
    <x v="1"/>
    <x v="4"/>
    <x v="4"/>
    <x v="1"/>
    <x v="1"/>
    <x v="1"/>
    <x v="0"/>
    <n v="2000"/>
  </r>
  <r>
    <s v="17634_2018"/>
    <x v="1"/>
    <x v="0"/>
    <d v="2018-02-07T00:00:00"/>
    <x v="48"/>
    <x v="4"/>
    <x v="1"/>
    <x v="4"/>
    <x v="4"/>
    <x v="1"/>
    <x v="1"/>
    <x v="1"/>
    <x v="0"/>
    <n v="2000"/>
  </r>
  <r>
    <s v="17634_2018"/>
    <x v="1"/>
    <x v="0"/>
    <d v="2018-02-07T00:00:00"/>
    <x v="48"/>
    <x v="4"/>
    <x v="1"/>
    <x v="4"/>
    <x v="4"/>
    <x v="1"/>
    <x v="1"/>
    <x v="1"/>
    <x v="0"/>
    <n v="2000"/>
  </r>
  <r>
    <s v="17634_2018"/>
    <x v="1"/>
    <x v="0"/>
    <d v="2018-02-07T00:00:00"/>
    <x v="48"/>
    <x v="4"/>
    <x v="1"/>
    <x v="4"/>
    <x v="4"/>
    <x v="1"/>
    <x v="1"/>
    <x v="1"/>
    <x v="0"/>
    <n v="3000"/>
  </r>
  <r>
    <s v="17634_2018"/>
    <x v="1"/>
    <x v="0"/>
    <d v="2018-02-07T00:00:00"/>
    <x v="48"/>
    <x v="4"/>
    <x v="1"/>
    <x v="4"/>
    <x v="4"/>
    <x v="1"/>
    <x v="1"/>
    <x v="1"/>
    <x v="0"/>
    <n v="5000"/>
  </r>
  <r>
    <s v="17634_2018"/>
    <x v="1"/>
    <x v="0"/>
    <d v="2018-02-07T00:00:00"/>
    <x v="48"/>
    <x v="4"/>
    <x v="1"/>
    <x v="4"/>
    <x v="4"/>
    <x v="1"/>
    <x v="1"/>
    <x v="1"/>
    <x v="0"/>
    <n v="3000"/>
  </r>
  <r>
    <s v="17634_2018"/>
    <x v="1"/>
    <x v="0"/>
    <d v="2018-02-07T00:00:00"/>
    <x v="48"/>
    <x v="4"/>
    <x v="1"/>
    <x v="4"/>
    <x v="4"/>
    <x v="1"/>
    <x v="1"/>
    <x v="1"/>
    <x v="0"/>
    <n v="5000"/>
  </r>
  <r>
    <s v="17634_2018"/>
    <x v="1"/>
    <x v="0"/>
    <d v="2018-02-07T00:00:00"/>
    <x v="48"/>
    <x v="4"/>
    <x v="1"/>
    <x v="4"/>
    <x v="4"/>
    <x v="1"/>
    <x v="1"/>
    <x v="1"/>
    <x v="0"/>
    <n v="4000"/>
  </r>
  <r>
    <s v="17634_2018"/>
    <x v="1"/>
    <x v="0"/>
    <d v="2018-02-07T00:00:00"/>
    <x v="48"/>
    <x v="4"/>
    <x v="1"/>
    <x v="4"/>
    <x v="4"/>
    <x v="1"/>
    <x v="1"/>
    <x v="1"/>
    <x v="0"/>
    <n v="8000"/>
  </r>
  <r>
    <s v="17869_2018"/>
    <x v="1"/>
    <x v="0"/>
    <d v="2018-01-18T00:00:00"/>
    <x v="28"/>
    <x v="4"/>
    <x v="2"/>
    <x v="4"/>
    <x v="4"/>
    <x v="1"/>
    <x v="1"/>
    <x v="1"/>
    <x v="0"/>
    <n v="5000"/>
  </r>
  <r>
    <s v="17872_2018"/>
    <x v="0"/>
    <x v="0"/>
    <d v="2018-01-24T00:00:00"/>
    <x v="32"/>
    <x v="726"/>
    <x v="2"/>
    <x v="6"/>
    <x v="4"/>
    <x v="1"/>
    <x v="2"/>
    <x v="19"/>
    <x v="0"/>
    <n v="800"/>
  </r>
  <r>
    <s v="17872_2018"/>
    <x v="0"/>
    <x v="0"/>
    <d v="2018-01-24T00:00:00"/>
    <x v="32"/>
    <x v="727"/>
    <x v="2"/>
    <x v="21"/>
    <x v="4"/>
    <x v="1"/>
    <x v="2"/>
    <x v="2"/>
    <x v="0"/>
    <n v="1000"/>
  </r>
  <r>
    <s v="17872_2018"/>
    <x v="0"/>
    <x v="0"/>
    <d v="2018-01-24T00:00:00"/>
    <x v="32"/>
    <x v="728"/>
    <x v="2"/>
    <x v="0"/>
    <x v="4"/>
    <x v="1"/>
    <x v="4"/>
    <x v="5"/>
    <x v="0"/>
    <n v="1500"/>
  </r>
  <r>
    <s v="17872_2018"/>
    <x v="0"/>
    <x v="0"/>
    <d v="2018-01-24T00:00:00"/>
    <x v="32"/>
    <x v="729"/>
    <x v="2"/>
    <x v="3"/>
    <x v="4"/>
    <x v="1"/>
    <x v="4"/>
    <x v="5"/>
    <x v="0"/>
    <n v="900"/>
  </r>
  <r>
    <s v="17872_2018"/>
    <x v="0"/>
    <x v="0"/>
    <d v="2018-01-24T00:00:00"/>
    <x v="32"/>
    <x v="730"/>
    <x v="2"/>
    <x v="16"/>
    <x v="4"/>
    <x v="1"/>
    <x v="4"/>
    <x v="5"/>
    <x v="0"/>
    <n v="900"/>
  </r>
  <r>
    <s v="17872_2018"/>
    <x v="0"/>
    <x v="0"/>
    <d v="2018-01-24T00:00:00"/>
    <x v="32"/>
    <x v="731"/>
    <x v="2"/>
    <x v="16"/>
    <x v="4"/>
    <x v="1"/>
    <x v="2"/>
    <x v="19"/>
    <x v="0"/>
    <n v="600"/>
  </r>
  <r>
    <s v="17875_2018"/>
    <x v="1"/>
    <x v="0"/>
    <d v="2018-01-18T00:00:00"/>
    <x v="28"/>
    <x v="4"/>
    <x v="2"/>
    <x v="4"/>
    <x v="4"/>
    <x v="1"/>
    <x v="1"/>
    <x v="1"/>
    <x v="0"/>
    <n v="4000"/>
  </r>
  <r>
    <s v="17875_2018"/>
    <x v="1"/>
    <x v="0"/>
    <d v="2018-01-18T00:00:00"/>
    <x v="28"/>
    <x v="4"/>
    <x v="2"/>
    <x v="4"/>
    <x v="4"/>
    <x v="1"/>
    <x v="1"/>
    <x v="1"/>
    <x v="0"/>
    <n v="6000"/>
  </r>
  <r>
    <s v="17877_2018"/>
    <x v="0"/>
    <x v="0"/>
    <d v="2018-01-18T00:00:00"/>
    <x v="46"/>
    <x v="839"/>
    <x v="2"/>
    <x v="16"/>
    <x v="155"/>
    <x v="15"/>
    <x v="5"/>
    <x v="1"/>
    <x v="0"/>
    <n v="500"/>
  </r>
  <r>
    <s v="17884_2018"/>
    <x v="1"/>
    <x v="0"/>
    <d v="2018-01-19T00:00:00"/>
    <x v="3"/>
    <x v="4"/>
    <x v="2"/>
    <x v="4"/>
    <x v="4"/>
    <x v="1"/>
    <x v="1"/>
    <x v="1"/>
    <x v="0"/>
    <n v="30"/>
  </r>
  <r>
    <s v="17887_2018"/>
    <x v="0"/>
    <x v="0"/>
    <d v="2018-01-24T00:00:00"/>
    <x v="32"/>
    <x v="732"/>
    <x v="2"/>
    <x v="65"/>
    <x v="4"/>
    <x v="1"/>
    <x v="7"/>
    <x v="2"/>
    <x v="0"/>
    <n v="1000"/>
  </r>
  <r>
    <s v="17887_2018"/>
    <x v="0"/>
    <x v="0"/>
    <d v="2018-01-24T00:00:00"/>
    <x v="32"/>
    <x v="735"/>
    <x v="2"/>
    <x v="45"/>
    <x v="4"/>
    <x v="1"/>
    <x v="8"/>
    <x v="19"/>
    <x v="0"/>
    <n v="480"/>
  </r>
  <r>
    <s v="17887_2018"/>
    <x v="0"/>
    <x v="0"/>
    <d v="2018-01-24T00:00:00"/>
    <x v="32"/>
    <x v="736"/>
    <x v="2"/>
    <x v="45"/>
    <x v="4"/>
    <x v="1"/>
    <x v="5"/>
    <x v="5"/>
    <x v="0"/>
    <n v="1200"/>
  </r>
  <r>
    <s v="17887_2018"/>
    <x v="0"/>
    <x v="0"/>
    <d v="2018-01-24T00:00:00"/>
    <x v="32"/>
    <x v="733"/>
    <x v="2"/>
    <x v="45"/>
    <x v="4"/>
    <x v="1"/>
    <x v="5"/>
    <x v="5"/>
    <x v="0"/>
    <n v="3300"/>
  </r>
  <r>
    <s v="17887_2018"/>
    <x v="0"/>
    <x v="0"/>
    <d v="2018-01-24T00:00:00"/>
    <x v="32"/>
    <x v="738"/>
    <x v="2"/>
    <x v="16"/>
    <x v="4"/>
    <x v="1"/>
    <x v="7"/>
    <x v="2"/>
    <x v="0"/>
    <n v="600"/>
  </r>
  <r>
    <s v="17889_2018"/>
    <x v="1"/>
    <x v="0"/>
    <d v="2018-01-18T00:00:00"/>
    <x v="28"/>
    <x v="4"/>
    <x v="0"/>
    <x v="4"/>
    <x v="4"/>
    <x v="1"/>
    <x v="1"/>
    <x v="1"/>
    <x v="0"/>
    <n v="3000"/>
  </r>
  <r>
    <s v="17896_2018"/>
    <x v="0"/>
    <x v="0"/>
    <d v="2018-01-18T00:00:00"/>
    <x v="4"/>
    <x v="4"/>
    <x v="3"/>
    <x v="4"/>
    <x v="4"/>
    <x v="1"/>
    <x v="1"/>
    <x v="1"/>
    <x v="0"/>
    <n v="200"/>
  </r>
  <r>
    <s v="17897_2018"/>
    <x v="0"/>
    <x v="0"/>
    <d v="2018-01-18T00:00:00"/>
    <x v="46"/>
    <x v="840"/>
    <x v="3"/>
    <x v="78"/>
    <x v="156"/>
    <x v="4"/>
    <x v="13"/>
    <x v="7"/>
    <x v="0"/>
    <n v="2000"/>
  </r>
  <r>
    <s v="17897_2018"/>
    <x v="0"/>
    <x v="0"/>
    <d v="2018-01-18T00:00:00"/>
    <x v="46"/>
    <x v="841"/>
    <x v="3"/>
    <x v="92"/>
    <x v="157"/>
    <x v="4"/>
    <x v="12"/>
    <x v="6"/>
    <x v="0"/>
    <n v="50"/>
  </r>
  <r>
    <s v="17897_2018"/>
    <x v="0"/>
    <x v="0"/>
    <d v="2018-01-18T00:00:00"/>
    <x v="46"/>
    <x v="842"/>
    <x v="3"/>
    <x v="25"/>
    <x v="158"/>
    <x v="5"/>
    <x v="13"/>
    <x v="7"/>
    <x v="0"/>
    <n v="520"/>
  </r>
  <r>
    <s v="17897_2018"/>
    <x v="0"/>
    <x v="0"/>
    <d v="2018-01-18T00:00:00"/>
    <x v="46"/>
    <x v="843"/>
    <x v="3"/>
    <x v="25"/>
    <x v="92"/>
    <x v="4"/>
    <x v="13"/>
    <x v="7"/>
    <x v="0"/>
    <n v="680"/>
  </r>
  <r>
    <s v="17897_2018"/>
    <x v="0"/>
    <x v="0"/>
    <d v="2018-01-18T00:00:00"/>
    <x v="46"/>
    <x v="844"/>
    <x v="3"/>
    <x v="26"/>
    <x v="159"/>
    <x v="4"/>
    <x v="13"/>
    <x v="7"/>
    <x v="0"/>
    <n v="2760"/>
  </r>
  <r>
    <s v="17897_2018"/>
    <x v="0"/>
    <x v="0"/>
    <d v="2018-01-18T00:00:00"/>
    <x v="46"/>
    <x v="845"/>
    <x v="3"/>
    <x v="11"/>
    <x v="160"/>
    <x v="4"/>
    <x v="13"/>
    <x v="7"/>
    <x v="0"/>
    <n v="1400"/>
  </r>
  <r>
    <s v="17897_2018"/>
    <x v="0"/>
    <x v="0"/>
    <d v="2018-01-18T00:00:00"/>
    <x v="46"/>
    <x v="846"/>
    <x v="3"/>
    <x v="27"/>
    <x v="161"/>
    <x v="5"/>
    <x v="13"/>
    <x v="7"/>
    <x v="0"/>
    <n v="200"/>
  </r>
  <r>
    <s v="17897_2018"/>
    <x v="0"/>
    <x v="0"/>
    <d v="2018-01-18T00:00:00"/>
    <x v="46"/>
    <x v="847"/>
    <x v="3"/>
    <x v="11"/>
    <x v="162"/>
    <x v="5"/>
    <x v="13"/>
    <x v="7"/>
    <x v="0"/>
    <n v="40"/>
  </r>
  <r>
    <s v="17897_2018"/>
    <x v="0"/>
    <x v="0"/>
    <d v="2018-01-18T00:00:00"/>
    <x v="46"/>
    <x v="848"/>
    <x v="3"/>
    <x v="6"/>
    <x v="163"/>
    <x v="3"/>
    <x v="13"/>
    <x v="7"/>
    <x v="0"/>
    <n v="40"/>
  </r>
  <r>
    <s v="17897_2018"/>
    <x v="0"/>
    <x v="0"/>
    <d v="2018-01-18T00:00:00"/>
    <x v="46"/>
    <x v="849"/>
    <x v="3"/>
    <x v="6"/>
    <x v="163"/>
    <x v="4"/>
    <x v="13"/>
    <x v="7"/>
    <x v="0"/>
    <n v="520"/>
  </r>
  <r>
    <s v="17897_2018"/>
    <x v="0"/>
    <x v="0"/>
    <d v="2018-01-18T00:00:00"/>
    <x v="46"/>
    <x v="850"/>
    <x v="3"/>
    <x v="23"/>
    <x v="78"/>
    <x v="3"/>
    <x v="12"/>
    <x v="6"/>
    <x v="0"/>
    <n v="25"/>
  </r>
  <r>
    <s v="17897_2018"/>
    <x v="0"/>
    <x v="0"/>
    <d v="2018-01-18T00:00:00"/>
    <x v="46"/>
    <x v="851"/>
    <x v="3"/>
    <x v="85"/>
    <x v="17"/>
    <x v="4"/>
    <x v="12"/>
    <x v="6"/>
    <x v="0"/>
    <n v="50"/>
  </r>
  <r>
    <s v="17900_2018"/>
    <x v="1"/>
    <x v="0"/>
    <d v="2018-01-19T00:00:00"/>
    <x v="3"/>
    <x v="4"/>
    <x v="3"/>
    <x v="4"/>
    <x v="4"/>
    <x v="1"/>
    <x v="1"/>
    <x v="1"/>
    <x v="0"/>
    <n v="150"/>
  </r>
  <r>
    <s v="17901_2018"/>
    <x v="1"/>
    <x v="0"/>
    <d v="2018-01-19T00:00:00"/>
    <x v="3"/>
    <x v="4"/>
    <x v="3"/>
    <x v="4"/>
    <x v="4"/>
    <x v="1"/>
    <x v="1"/>
    <x v="1"/>
    <x v="0"/>
    <n v="25"/>
  </r>
  <r>
    <s v="17902_2018"/>
    <x v="1"/>
    <x v="0"/>
    <d v="2018-01-25T00:00:00"/>
    <x v="35"/>
    <x v="4"/>
    <x v="3"/>
    <x v="4"/>
    <x v="4"/>
    <x v="1"/>
    <x v="1"/>
    <x v="1"/>
    <x v="0"/>
    <n v="4550"/>
  </r>
  <r>
    <s v="17902_2018"/>
    <x v="1"/>
    <x v="0"/>
    <d v="2018-01-25T00:00:00"/>
    <x v="35"/>
    <x v="4"/>
    <x v="3"/>
    <x v="4"/>
    <x v="4"/>
    <x v="1"/>
    <x v="1"/>
    <x v="1"/>
    <x v="0"/>
    <n v="875"/>
  </r>
  <r>
    <s v="17902_2018"/>
    <x v="1"/>
    <x v="0"/>
    <d v="2018-01-25T00:00:00"/>
    <x v="35"/>
    <x v="4"/>
    <x v="3"/>
    <x v="4"/>
    <x v="4"/>
    <x v="1"/>
    <x v="1"/>
    <x v="1"/>
    <x v="0"/>
    <n v="1050"/>
  </r>
  <r>
    <s v="17902_2018"/>
    <x v="1"/>
    <x v="0"/>
    <d v="2018-01-25T00:00:00"/>
    <x v="35"/>
    <x v="4"/>
    <x v="3"/>
    <x v="4"/>
    <x v="4"/>
    <x v="1"/>
    <x v="1"/>
    <x v="1"/>
    <x v="0"/>
    <n v="57550"/>
  </r>
  <r>
    <s v="17904_2018"/>
    <x v="0"/>
    <x v="0"/>
    <d v="2018-01-22T00:00:00"/>
    <x v="32"/>
    <x v="739"/>
    <x v="3"/>
    <x v="29"/>
    <x v="4"/>
    <x v="1"/>
    <x v="12"/>
    <x v="6"/>
    <x v="0"/>
    <n v="375"/>
  </r>
  <r>
    <s v="17905_2018"/>
    <x v="0"/>
    <x v="0"/>
    <d v="2018-01-18T00:00:00"/>
    <x v="49"/>
    <x v="852"/>
    <x v="4"/>
    <x v="40"/>
    <x v="4"/>
    <x v="4"/>
    <x v="20"/>
    <x v="9"/>
    <x v="0"/>
    <n v="1000"/>
  </r>
  <r>
    <s v="17905_2018"/>
    <x v="0"/>
    <x v="0"/>
    <d v="2018-01-18T00:00:00"/>
    <x v="49"/>
    <x v="853"/>
    <x v="4"/>
    <x v="41"/>
    <x v="4"/>
    <x v="4"/>
    <x v="20"/>
    <x v="9"/>
    <x v="0"/>
    <n v="1000"/>
  </r>
  <r>
    <s v="17905_2018"/>
    <x v="0"/>
    <x v="0"/>
    <d v="2018-01-18T00:00:00"/>
    <x v="49"/>
    <x v="854"/>
    <x v="4"/>
    <x v="45"/>
    <x v="4"/>
    <x v="4"/>
    <x v="11"/>
    <x v="13"/>
    <x v="0"/>
    <n v="1500"/>
  </r>
  <r>
    <s v="17905_2018"/>
    <x v="0"/>
    <x v="0"/>
    <d v="2018-01-18T00:00:00"/>
    <x v="49"/>
    <x v="855"/>
    <x v="4"/>
    <x v="45"/>
    <x v="4"/>
    <x v="0"/>
    <x v="11"/>
    <x v="13"/>
    <x v="0"/>
    <n v="1500"/>
  </r>
  <r>
    <s v="17905_2018"/>
    <x v="0"/>
    <x v="0"/>
    <d v="2018-01-18T00:00:00"/>
    <x v="49"/>
    <x v="856"/>
    <x v="4"/>
    <x v="45"/>
    <x v="4"/>
    <x v="0"/>
    <x v="11"/>
    <x v="12"/>
    <x v="0"/>
    <n v="1500"/>
  </r>
  <r>
    <s v="17905_2018"/>
    <x v="0"/>
    <x v="0"/>
    <d v="2018-01-18T00:00:00"/>
    <x v="49"/>
    <x v="857"/>
    <x v="4"/>
    <x v="45"/>
    <x v="4"/>
    <x v="4"/>
    <x v="11"/>
    <x v="12"/>
    <x v="0"/>
    <n v="1500"/>
  </r>
  <r>
    <s v="17905_2018"/>
    <x v="0"/>
    <x v="0"/>
    <d v="2018-01-18T00:00:00"/>
    <x v="49"/>
    <x v="858"/>
    <x v="4"/>
    <x v="33"/>
    <x v="4"/>
    <x v="0"/>
    <x v="11"/>
    <x v="8"/>
    <x v="0"/>
    <n v="3000"/>
  </r>
  <r>
    <s v="17905_2018"/>
    <x v="0"/>
    <x v="0"/>
    <d v="2018-01-18T00:00:00"/>
    <x v="49"/>
    <x v="859"/>
    <x v="4"/>
    <x v="33"/>
    <x v="4"/>
    <x v="4"/>
    <x v="0"/>
    <x v="8"/>
    <x v="0"/>
    <n v="3000"/>
  </r>
  <r>
    <s v="17906_2018"/>
    <x v="0"/>
    <x v="0"/>
    <d v="2018-01-18T00:00:00"/>
    <x v="46"/>
    <x v="860"/>
    <x v="4"/>
    <x v="28"/>
    <x v="92"/>
    <x v="4"/>
    <x v="14"/>
    <x v="1"/>
    <x v="0"/>
    <n v="950"/>
  </r>
  <r>
    <s v="17906_2018"/>
    <x v="0"/>
    <x v="0"/>
    <d v="2018-01-18T00:00:00"/>
    <x v="46"/>
    <x v="861"/>
    <x v="4"/>
    <x v="28"/>
    <x v="92"/>
    <x v="4"/>
    <x v="15"/>
    <x v="1"/>
    <x v="0"/>
    <n v="800"/>
  </r>
  <r>
    <s v="17906_2018"/>
    <x v="0"/>
    <x v="0"/>
    <d v="2018-01-18T00:00:00"/>
    <x v="46"/>
    <x v="862"/>
    <x v="4"/>
    <x v="37"/>
    <x v="49"/>
    <x v="4"/>
    <x v="14"/>
    <x v="1"/>
    <x v="0"/>
    <n v="900"/>
  </r>
  <r>
    <s v="17906_2018"/>
    <x v="0"/>
    <x v="0"/>
    <d v="2018-01-18T00:00:00"/>
    <x v="46"/>
    <x v="863"/>
    <x v="4"/>
    <x v="28"/>
    <x v="92"/>
    <x v="3"/>
    <x v="14"/>
    <x v="1"/>
    <x v="0"/>
    <n v="150"/>
  </r>
  <r>
    <s v="17906_2018"/>
    <x v="0"/>
    <x v="0"/>
    <d v="2018-01-18T00:00:00"/>
    <x v="46"/>
    <x v="864"/>
    <x v="4"/>
    <x v="37"/>
    <x v="49"/>
    <x v="3"/>
    <x v="14"/>
    <x v="1"/>
    <x v="0"/>
    <n v="50"/>
  </r>
  <r>
    <s v="17906_2018"/>
    <x v="0"/>
    <x v="0"/>
    <d v="2018-01-18T00:00:00"/>
    <x v="46"/>
    <x v="865"/>
    <x v="4"/>
    <x v="37"/>
    <x v="49"/>
    <x v="4"/>
    <x v="15"/>
    <x v="1"/>
    <x v="0"/>
    <n v="550"/>
  </r>
  <r>
    <s v="17906_2018"/>
    <x v="0"/>
    <x v="0"/>
    <d v="2018-01-18T00:00:00"/>
    <x v="46"/>
    <x v="866"/>
    <x v="4"/>
    <x v="28"/>
    <x v="92"/>
    <x v="3"/>
    <x v="15"/>
    <x v="1"/>
    <x v="0"/>
    <n v="250"/>
  </r>
  <r>
    <s v="17906_2018"/>
    <x v="0"/>
    <x v="0"/>
    <d v="2018-01-18T00:00:00"/>
    <x v="46"/>
    <x v="867"/>
    <x v="4"/>
    <x v="40"/>
    <x v="16"/>
    <x v="3"/>
    <x v="20"/>
    <x v="1"/>
    <x v="0"/>
    <n v="200"/>
  </r>
  <r>
    <s v="17906_2018"/>
    <x v="0"/>
    <x v="0"/>
    <d v="2018-01-18T00:00:00"/>
    <x v="46"/>
    <x v="868"/>
    <x v="4"/>
    <x v="40"/>
    <x v="16"/>
    <x v="4"/>
    <x v="21"/>
    <x v="9"/>
    <x v="0"/>
    <n v="4950"/>
  </r>
  <r>
    <s v="17906_2018"/>
    <x v="0"/>
    <x v="0"/>
    <d v="2018-01-18T00:00:00"/>
    <x v="46"/>
    <x v="869"/>
    <x v="4"/>
    <x v="31"/>
    <x v="49"/>
    <x v="4"/>
    <x v="19"/>
    <x v="1"/>
    <x v="0"/>
    <n v="50"/>
  </r>
  <r>
    <s v="17906_2018"/>
    <x v="0"/>
    <x v="0"/>
    <d v="2018-01-18T00:00:00"/>
    <x v="46"/>
    <x v="870"/>
    <x v="4"/>
    <x v="28"/>
    <x v="92"/>
    <x v="4"/>
    <x v="19"/>
    <x v="1"/>
    <x v="0"/>
    <n v="700"/>
  </r>
  <r>
    <s v="17906_2018"/>
    <x v="0"/>
    <x v="0"/>
    <d v="2018-01-18T00:00:00"/>
    <x v="46"/>
    <x v="871"/>
    <x v="4"/>
    <x v="39"/>
    <x v="14"/>
    <x v="4"/>
    <x v="14"/>
    <x v="1"/>
    <x v="0"/>
    <n v="50"/>
  </r>
  <r>
    <s v="17906_2018"/>
    <x v="0"/>
    <x v="0"/>
    <d v="2018-01-18T00:00:00"/>
    <x v="46"/>
    <x v="872"/>
    <x v="4"/>
    <x v="24"/>
    <x v="164"/>
    <x v="4"/>
    <x v="19"/>
    <x v="1"/>
    <x v="0"/>
    <n v="175"/>
  </r>
  <r>
    <s v="17907_2018"/>
    <x v="0"/>
    <x v="0"/>
    <d v="2018-01-18T00:00:00"/>
    <x v="46"/>
    <x v="873"/>
    <x v="4"/>
    <x v="80"/>
    <x v="165"/>
    <x v="5"/>
    <x v="0"/>
    <x v="8"/>
    <x v="0"/>
    <n v="24"/>
  </r>
  <r>
    <s v="17908_2018"/>
    <x v="1"/>
    <x v="0"/>
    <d v="2018-01-18T00:00:00"/>
    <x v="50"/>
    <x v="4"/>
    <x v="4"/>
    <x v="4"/>
    <x v="4"/>
    <x v="1"/>
    <x v="1"/>
    <x v="1"/>
    <x v="0"/>
    <n v="1000"/>
  </r>
  <r>
    <s v="17908_2018"/>
    <x v="1"/>
    <x v="0"/>
    <d v="2018-01-18T00:00:00"/>
    <x v="50"/>
    <x v="4"/>
    <x v="4"/>
    <x v="4"/>
    <x v="4"/>
    <x v="1"/>
    <x v="1"/>
    <x v="1"/>
    <x v="0"/>
    <n v="500"/>
  </r>
  <r>
    <s v="17908_2018"/>
    <x v="1"/>
    <x v="0"/>
    <d v="2018-01-18T00:00:00"/>
    <x v="50"/>
    <x v="4"/>
    <x v="4"/>
    <x v="4"/>
    <x v="4"/>
    <x v="1"/>
    <x v="1"/>
    <x v="1"/>
    <x v="0"/>
    <n v="500"/>
  </r>
  <r>
    <s v="17908_2018"/>
    <x v="1"/>
    <x v="0"/>
    <d v="2018-01-18T00:00:00"/>
    <x v="50"/>
    <x v="4"/>
    <x v="4"/>
    <x v="4"/>
    <x v="4"/>
    <x v="1"/>
    <x v="1"/>
    <x v="1"/>
    <x v="0"/>
    <n v="500"/>
  </r>
  <r>
    <s v="17913_2018"/>
    <x v="0"/>
    <x v="0"/>
    <d v="2018-01-18T00:00:00"/>
    <x v="18"/>
    <x v="874"/>
    <x v="4"/>
    <x v="17"/>
    <x v="4"/>
    <x v="1"/>
    <x v="0"/>
    <x v="8"/>
    <x v="0"/>
    <n v="12576"/>
  </r>
  <r>
    <s v="17913_2018"/>
    <x v="0"/>
    <x v="0"/>
    <d v="2018-01-18T00:00:00"/>
    <x v="18"/>
    <x v="875"/>
    <x v="4"/>
    <x v="16"/>
    <x v="4"/>
    <x v="1"/>
    <x v="0"/>
    <x v="8"/>
    <x v="0"/>
    <n v="44150"/>
  </r>
  <r>
    <s v="17913_2018"/>
    <x v="0"/>
    <x v="0"/>
    <d v="2018-01-18T00:00:00"/>
    <x v="18"/>
    <x v="876"/>
    <x v="4"/>
    <x v="17"/>
    <x v="4"/>
    <x v="1"/>
    <x v="0"/>
    <x v="8"/>
    <x v="0"/>
    <n v="6432"/>
  </r>
  <r>
    <s v="17913_2018"/>
    <x v="0"/>
    <x v="0"/>
    <d v="2018-01-18T00:00:00"/>
    <x v="18"/>
    <x v="877"/>
    <x v="4"/>
    <x v="29"/>
    <x v="4"/>
    <x v="1"/>
    <x v="0"/>
    <x v="8"/>
    <x v="0"/>
    <n v="11250"/>
  </r>
  <r>
    <s v="17913_2018"/>
    <x v="0"/>
    <x v="0"/>
    <d v="2018-01-18T00:00:00"/>
    <x v="18"/>
    <x v="878"/>
    <x v="4"/>
    <x v="29"/>
    <x v="4"/>
    <x v="1"/>
    <x v="0"/>
    <x v="8"/>
    <x v="0"/>
    <n v="13500"/>
  </r>
  <r>
    <s v="17913_2018"/>
    <x v="0"/>
    <x v="0"/>
    <d v="2018-01-18T00:00:00"/>
    <x v="18"/>
    <x v="879"/>
    <x v="4"/>
    <x v="41"/>
    <x v="4"/>
    <x v="1"/>
    <x v="20"/>
    <x v="9"/>
    <x v="0"/>
    <n v="10200"/>
  </r>
  <r>
    <s v="17913_2018"/>
    <x v="0"/>
    <x v="0"/>
    <d v="2018-01-18T00:00:00"/>
    <x v="18"/>
    <x v="880"/>
    <x v="4"/>
    <x v="41"/>
    <x v="4"/>
    <x v="1"/>
    <x v="20"/>
    <x v="9"/>
    <x v="0"/>
    <n v="600"/>
  </r>
  <r>
    <s v="17913_2018"/>
    <x v="0"/>
    <x v="0"/>
    <d v="2018-01-18T00:00:00"/>
    <x v="18"/>
    <x v="881"/>
    <x v="4"/>
    <x v="40"/>
    <x v="4"/>
    <x v="1"/>
    <x v="20"/>
    <x v="9"/>
    <x v="0"/>
    <n v="40000"/>
  </r>
  <r>
    <s v="17913_2018"/>
    <x v="0"/>
    <x v="0"/>
    <d v="2018-01-18T00:00:00"/>
    <x v="18"/>
    <x v="882"/>
    <x v="4"/>
    <x v="40"/>
    <x v="4"/>
    <x v="1"/>
    <x v="20"/>
    <x v="9"/>
    <x v="0"/>
    <n v="8800"/>
  </r>
  <r>
    <s v="17913_2018"/>
    <x v="0"/>
    <x v="0"/>
    <d v="2018-01-18T00:00:00"/>
    <x v="18"/>
    <x v="883"/>
    <x v="4"/>
    <x v="28"/>
    <x v="4"/>
    <x v="1"/>
    <x v="14"/>
    <x v="9"/>
    <x v="0"/>
    <n v="1800"/>
  </r>
  <r>
    <s v="17913_2018"/>
    <x v="0"/>
    <x v="0"/>
    <d v="2018-01-18T00:00:00"/>
    <x v="18"/>
    <x v="884"/>
    <x v="4"/>
    <x v="37"/>
    <x v="4"/>
    <x v="1"/>
    <x v="14"/>
    <x v="9"/>
    <x v="0"/>
    <n v="1000"/>
  </r>
  <r>
    <s v="17913_2018"/>
    <x v="0"/>
    <x v="0"/>
    <d v="2018-01-18T00:00:00"/>
    <x v="18"/>
    <x v="885"/>
    <x v="4"/>
    <x v="28"/>
    <x v="4"/>
    <x v="1"/>
    <x v="15"/>
    <x v="9"/>
    <x v="0"/>
    <n v="1000"/>
  </r>
  <r>
    <s v="17913_2018"/>
    <x v="0"/>
    <x v="0"/>
    <d v="2018-01-18T00:00:00"/>
    <x v="18"/>
    <x v="886"/>
    <x v="4"/>
    <x v="37"/>
    <x v="4"/>
    <x v="1"/>
    <x v="15"/>
    <x v="9"/>
    <x v="0"/>
    <n v="1000"/>
  </r>
  <r>
    <s v="17914_2018"/>
    <x v="1"/>
    <x v="0"/>
    <d v="2018-01-18T00:00:00"/>
    <x v="50"/>
    <x v="4"/>
    <x v="5"/>
    <x v="4"/>
    <x v="4"/>
    <x v="1"/>
    <x v="1"/>
    <x v="1"/>
    <x v="0"/>
    <n v="1000"/>
  </r>
  <r>
    <s v="17914_2018"/>
    <x v="1"/>
    <x v="0"/>
    <d v="2018-01-18T00:00:00"/>
    <x v="50"/>
    <x v="4"/>
    <x v="5"/>
    <x v="4"/>
    <x v="4"/>
    <x v="1"/>
    <x v="1"/>
    <x v="1"/>
    <x v="0"/>
    <n v="5000"/>
  </r>
  <r>
    <s v="17914_2018"/>
    <x v="1"/>
    <x v="0"/>
    <d v="2018-01-18T00:00:00"/>
    <x v="50"/>
    <x v="4"/>
    <x v="5"/>
    <x v="4"/>
    <x v="4"/>
    <x v="1"/>
    <x v="1"/>
    <x v="1"/>
    <x v="0"/>
    <n v="510"/>
  </r>
  <r>
    <s v="17914_2018"/>
    <x v="1"/>
    <x v="0"/>
    <d v="2018-01-18T00:00:00"/>
    <x v="50"/>
    <x v="4"/>
    <x v="5"/>
    <x v="4"/>
    <x v="4"/>
    <x v="1"/>
    <x v="1"/>
    <x v="1"/>
    <x v="0"/>
    <n v="1500"/>
  </r>
  <r>
    <s v="17914_2018"/>
    <x v="1"/>
    <x v="0"/>
    <d v="2018-01-18T00:00:00"/>
    <x v="50"/>
    <x v="4"/>
    <x v="5"/>
    <x v="4"/>
    <x v="4"/>
    <x v="1"/>
    <x v="1"/>
    <x v="1"/>
    <x v="0"/>
    <n v="5000"/>
  </r>
  <r>
    <s v="17914_2018"/>
    <x v="1"/>
    <x v="0"/>
    <d v="2018-01-18T00:00:00"/>
    <x v="50"/>
    <x v="4"/>
    <x v="5"/>
    <x v="4"/>
    <x v="4"/>
    <x v="1"/>
    <x v="1"/>
    <x v="1"/>
    <x v="0"/>
    <n v="3000"/>
  </r>
  <r>
    <s v="17915_2018"/>
    <x v="0"/>
    <x v="0"/>
    <d v="2018-01-18T00:00:00"/>
    <x v="46"/>
    <x v="887"/>
    <x v="6"/>
    <x v="7"/>
    <x v="166"/>
    <x v="17"/>
    <x v="22"/>
    <x v="4"/>
    <x v="0"/>
    <n v="132"/>
  </r>
  <r>
    <s v="17915_2018"/>
    <x v="0"/>
    <x v="0"/>
    <d v="2018-01-18T00:00:00"/>
    <x v="46"/>
    <x v="888"/>
    <x v="6"/>
    <x v="14"/>
    <x v="167"/>
    <x v="17"/>
    <x v="22"/>
    <x v="4"/>
    <x v="0"/>
    <n v="48"/>
  </r>
  <r>
    <s v="17915_2018"/>
    <x v="0"/>
    <x v="0"/>
    <d v="2018-01-18T00:00:00"/>
    <x v="46"/>
    <x v="889"/>
    <x v="6"/>
    <x v="93"/>
    <x v="168"/>
    <x v="17"/>
    <x v="22"/>
    <x v="4"/>
    <x v="0"/>
    <n v="12"/>
  </r>
  <r>
    <s v="17915_2018"/>
    <x v="0"/>
    <x v="0"/>
    <d v="2018-01-18T00:00:00"/>
    <x v="46"/>
    <x v="890"/>
    <x v="6"/>
    <x v="94"/>
    <x v="169"/>
    <x v="17"/>
    <x v="22"/>
    <x v="4"/>
    <x v="0"/>
    <n v="12"/>
  </r>
  <r>
    <s v="17916_2018"/>
    <x v="1"/>
    <x v="0"/>
    <d v="2018-01-18T00:00:00"/>
    <x v="50"/>
    <x v="4"/>
    <x v="6"/>
    <x v="4"/>
    <x v="4"/>
    <x v="1"/>
    <x v="1"/>
    <x v="1"/>
    <x v="0"/>
    <n v="200"/>
  </r>
  <r>
    <s v="17916_2018"/>
    <x v="1"/>
    <x v="0"/>
    <d v="2018-01-18T00:00:00"/>
    <x v="50"/>
    <x v="4"/>
    <x v="6"/>
    <x v="4"/>
    <x v="4"/>
    <x v="1"/>
    <x v="1"/>
    <x v="1"/>
    <x v="0"/>
    <n v="500"/>
  </r>
  <r>
    <s v="17916_2018"/>
    <x v="1"/>
    <x v="0"/>
    <d v="2018-01-18T00:00:00"/>
    <x v="50"/>
    <x v="4"/>
    <x v="6"/>
    <x v="4"/>
    <x v="4"/>
    <x v="1"/>
    <x v="1"/>
    <x v="1"/>
    <x v="0"/>
    <n v="2000"/>
  </r>
  <r>
    <s v="17916_2018"/>
    <x v="1"/>
    <x v="0"/>
    <d v="2018-01-18T00:00:00"/>
    <x v="50"/>
    <x v="4"/>
    <x v="6"/>
    <x v="4"/>
    <x v="4"/>
    <x v="1"/>
    <x v="1"/>
    <x v="1"/>
    <x v="0"/>
    <n v="500"/>
  </r>
  <r>
    <s v="17922_2018"/>
    <x v="0"/>
    <x v="0"/>
    <d v="2018-01-18T00:00:00"/>
    <x v="46"/>
    <x v="891"/>
    <x v="7"/>
    <x v="71"/>
    <x v="4"/>
    <x v="3"/>
    <x v="34"/>
    <x v="23"/>
    <x v="0"/>
    <n v="354"/>
  </r>
  <r>
    <s v="17922_2018"/>
    <x v="0"/>
    <x v="0"/>
    <d v="2018-01-18T00:00:00"/>
    <x v="46"/>
    <x v="892"/>
    <x v="7"/>
    <x v="71"/>
    <x v="170"/>
    <x v="3"/>
    <x v="24"/>
    <x v="4"/>
    <x v="0"/>
    <n v="144"/>
  </r>
  <r>
    <s v="17922_2018"/>
    <x v="0"/>
    <x v="0"/>
    <d v="2018-01-18T00:00:00"/>
    <x v="46"/>
    <x v="893"/>
    <x v="7"/>
    <x v="6"/>
    <x v="21"/>
    <x v="10"/>
    <x v="24"/>
    <x v="4"/>
    <x v="0"/>
    <n v="204"/>
  </r>
  <r>
    <s v="17922_2018"/>
    <x v="0"/>
    <x v="0"/>
    <d v="2018-01-18T00:00:00"/>
    <x v="46"/>
    <x v="894"/>
    <x v="7"/>
    <x v="95"/>
    <x v="171"/>
    <x v="3"/>
    <x v="25"/>
    <x v="4"/>
    <x v="0"/>
    <n v="144"/>
  </r>
  <r>
    <s v="17922_2018"/>
    <x v="0"/>
    <x v="0"/>
    <d v="2018-01-18T00:00:00"/>
    <x v="46"/>
    <x v="895"/>
    <x v="7"/>
    <x v="71"/>
    <x v="172"/>
    <x v="10"/>
    <x v="25"/>
    <x v="4"/>
    <x v="0"/>
    <n v="288"/>
  </r>
  <r>
    <s v="17922_2018"/>
    <x v="0"/>
    <x v="0"/>
    <d v="2018-01-18T00:00:00"/>
    <x v="46"/>
    <x v="896"/>
    <x v="7"/>
    <x v="32"/>
    <x v="173"/>
    <x v="3"/>
    <x v="25"/>
    <x v="4"/>
    <x v="0"/>
    <n v="420"/>
  </r>
  <r>
    <s v="17922_2018"/>
    <x v="0"/>
    <x v="0"/>
    <d v="2018-01-18T00:00:00"/>
    <x v="46"/>
    <x v="897"/>
    <x v="7"/>
    <x v="8"/>
    <x v="162"/>
    <x v="10"/>
    <x v="24"/>
    <x v="4"/>
    <x v="0"/>
    <n v="72"/>
  </r>
  <r>
    <s v="17922_2018"/>
    <x v="0"/>
    <x v="0"/>
    <d v="2018-01-18T00:00:00"/>
    <x v="46"/>
    <x v="898"/>
    <x v="7"/>
    <x v="32"/>
    <x v="174"/>
    <x v="3"/>
    <x v="24"/>
    <x v="4"/>
    <x v="0"/>
    <n v="204"/>
  </r>
  <r>
    <s v="17922_2018"/>
    <x v="0"/>
    <x v="0"/>
    <d v="2018-01-18T00:00:00"/>
    <x v="46"/>
    <x v="899"/>
    <x v="7"/>
    <x v="38"/>
    <x v="175"/>
    <x v="3"/>
    <x v="35"/>
    <x v="4"/>
    <x v="0"/>
    <n v="24"/>
  </r>
  <r>
    <s v="17922_2018"/>
    <x v="0"/>
    <x v="0"/>
    <d v="2018-01-18T00:00:00"/>
    <x v="46"/>
    <x v="900"/>
    <x v="7"/>
    <x v="96"/>
    <x v="176"/>
    <x v="3"/>
    <x v="23"/>
    <x v="4"/>
    <x v="0"/>
    <n v="360"/>
  </r>
  <r>
    <s v="17922_2018"/>
    <x v="0"/>
    <x v="0"/>
    <d v="2018-01-18T00:00:00"/>
    <x v="46"/>
    <x v="901"/>
    <x v="7"/>
    <x v="97"/>
    <x v="177"/>
    <x v="22"/>
    <x v="36"/>
    <x v="4"/>
    <x v="0"/>
    <n v="6"/>
  </r>
  <r>
    <s v="17922_2018"/>
    <x v="0"/>
    <x v="0"/>
    <d v="2018-01-18T00:00:00"/>
    <x v="46"/>
    <x v="902"/>
    <x v="7"/>
    <x v="98"/>
    <x v="178"/>
    <x v="22"/>
    <x v="37"/>
    <x v="4"/>
    <x v="0"/>
    <n v="2"/>
  </r>
  <r>
    <s v="17922_2018"/>
    <x v="0"/>
    <x v="0"/>
    <d v="2018-01-18T00:00:00"/>
    <x v="46"/>
    <x v="903"/>
    <x v="7"/>
    <x v="71"/>
    <x v="93"/>
    <x v="10"/>
    <x v="25"/>
    <x v="4"/>
    <x v="0"/>
    <n v="48"/>
  </r>
  <r>
    <s v="17922_2018"/>
    <x v="0"/>
    <x v="0"/>
    <d v="2018-01-18T00:00:00"/>
    <x v="46"/>
    <x v="904"/>
    <x v="7"/>
    <x v="71"/>
    <x v="179"/>
    <x v="15"/>
    <x v="0"/>
    <x v="4"/>
    <x v="0"/>
    <n v="144"/>
  </r>
  <r>
    <s v="17922_2018"/>
    <x v="0"/>
    <x v="0"/>
    <d v="2018-01-18T00:00:00"/>
    <x v="46"/>
    <x v="905"/>
    <x v="7"/>
    <x v="99"/>
    <x v="180"/>
    <x v="15"/>
    <x v="22"/>
    <x v="4"/>
    <x v="0"/>
    <n v="60"/>
  </r>
  <r>
    <s v="17922_2018"/>
    <x v="0"/>
    <x v="0"/>
    <d v="2018-01-18T00:00:00"/>
    <x v="46"/>
    <x v="906"/>
    <x v="7"/>
    <x v="98"/>
    <x v="181"/>
    <x v="10"/>
    <x v="37"/>
    <x v="4"/>
    <x v="0"/>
    <n v="4"/>
  </r>
  <r>
    <s v="17922_2018"/>
    <x v="0"/>
    <x v="0"/>
    <d v="2018-01-18T00:00:00"/>
    <x v="46"/>
    <x v="907"/>
    <x v="7"/>
    <x v="100"/>
    <x v="182"/>
    <x v="22"/>
    <x v="38"/>
    <x v="4"/>
    <x v="0"/>
    <n v="90"/>
  </r>
  <r>
    <s v="17922_2018"/>
    <x v="0"/>
    <x v="0"/>
    <d v="2018-01-18T00:00:00"/>
    <x v="46"/>
    <x v="908"/>
    <x v="7"/>
    <x v="101"/>
    <x v="183"/>
    <x v="15"/>
    <x v="22"/>
    <x v="4"/>
    <x v="0"/>
    <n v="24"/>
  </r>
  <r>
    <s v="17923_2018"/>
    <x v="1"/>
    <x v="0"/>
    <d v="2018-01-18T00:00:00"/>
    <x v="50"/>
    <x v="4"/>
    <x v="7"/>
    <x v="4"/>
    <x v="4"/>
    <x v="1"/>
    <x v="1"/>
    <x v="1"/>
    <x v="0"/>
    <n v="300"/>
  </r>
  <r>
    <s v="17923_2018"/>
    <x v="1"/>
    <x v="0"/>
    <d v="2018-01-18T00:00:00"/>
    <x v="50"/>
    <x v="4"/>
    <x v="7"/>
    <x v="4"/>
    <x v="4"/>
    <x v="1"/>
    <x v="1"/>
    <x v="1"/>
    <x v="0"/>
    <n v="300"/>
  </r>
  <r>
    <s v="17923_2018"/>
    <x v="1"/>
    <x v="0"/>
    <d v="2018-01-18T00:00:00"/>
    <x v="50"/>
    <x v="4"/>
    <x v="7"/>
    <x v="4"/>
    <x v="4"/>
    <x v="1"/>
    <x v="1"/>
    <x v="1"/>
    <x v="0"/>
    <n v="200"/>
  </r>
  <r>
    <s v="17931_2018"/>
    <x v="1"/>
    <x v="0"/>
    <d v="2018-01-19T00:00:00"/>
    <x v="35"/>
    <x v="4"/>
    <x v="1"/>
    <x v="4"/>
    <x v="4"/>
    <x v="1"/>
    <x v="1"/>
    <x v="1"/>
    <x v="0"/>
    <n v="3000"/>
  </r>
  <r>
    <s v="17931_2018"/>
    <x v="1"/>
    <x v="0"/>
    <d v="2018-01-19T00:00:00"/>
    <x v="35"/>
    <x v="4"/>
    <x v="1"/>
    <x v="4"/>
    <x v="4"/>
    <x v="1"/>
    <x v="1"/>
    <x v="1"/>
    <x v="0"/>
    <n v="5000"/>
  </r>
  <r>
    <s v="17931_2018"/>
    <x v="1"/>
    <x v="0"/>
    <d v="2018-01-19T00:00:00"/>
    <x v="35"/>
    <x v="4"/>
    <x v="1"/>
    <x v="4"/>
    <x v="4"/>
    <x v="1"/>
    <x v="1"/>
    <x v="1"/>
    <x v="0"/>
    <n v="3000"/>
  </r>
  <r>
    <s v="17931_2018"/>
    <x v="1"/>
    <x v="0"/>
    <d v="2018-01-19T00:00:00"/>
    <x v="35"/>
    <x v="4"/>
    <x v="1"/>
    <x v="4"/>
    <x v="4"/>
    <x v="1"/>
    <x v="1"/>
    <x v="1"/>
    <x v="0"/>
    <n v="8000"/>
  </r>
  <r>
    <s v="17932_2018"/>
    <x v="0"/>
    <x v="0"/>
    <d v="2018-01-18T00:00:00"/>
    <x v="51"/>
    <x v="909"/>
    <x v="1"/>
    <x v="20"/>
    <x v="82"/>
    <x v="3"/>
    <x v="26"/>
    <x v="15"/>
    <x v="0"/>
    <n v="20000"/>
  </r>
  <r>
    <s v="17932_2018"/>
    <x v="0"/>
    <x v="0"/>
    <d v="2018-01-18T00:00:00"/>
    <x v="51"/>
    <x v="910"/>
    <x v="1"/>
    <x v="20"/>
    <x v="145"/>
    <x v="6"/>
    <x v="26"/>
    <x v="15"/>
    <x v="0"/>
    <n v="30000"/>
  </r>
  <r>
    <s v="17932_2018"/>
    <x v="0"/>
    <x v="0"/>
    <d v="2018-01-18T00:00:00"/>
    <x v="51"/>
    <x v="911"/>
    <x v="1"/>
    <x v="23"/>
    <x v="184"/>
    <x v="3"/>
    <x v="26"/>
    <x v="15"/>
    <x v="0"/>
    <n v="3500"/>
  </r>
  <r>
    <s v="17932_2018"/>
    <x v="0"/>
    <x v="0"/>
    <d v="2018-01-18T00:00:00"/>
    <x v="51"/>
    <x v="912"/>
    <x v="1"/>
    <x v="23"/>
    <x v="17"/>
    <x v="6"/>
    <x v="26"/>
    <x v="15"/>
    <x v="0"/>
    <n v="5000"/>
  </r>
  <r>
    <s v="17932_2018"/>
    <x v="0"/>
    <x v="0"/>
    <d v="2018-01-18T00:00:00"/>
    <x v="51"/>
    <x v="913"/>
    <x v="1"/>
    <x v="41"/>
    <x v="112"/>
    <x v="3"/>
    <x v="7"/>
    <x v="2"/>
    <x v="0"/>
    <n v="28000"/>
  </r>
  <r>
    <s v="17932_2018"/>
    <x v="0"/>
    <x v="0"/>
    <d v="2018-01-18T00:00:00"/>
    <x v="51"/>
    <x v="913"/>
    <x v="1"/>
    <x v="41"/>
    <x v="112"/>
    <x v="3"/>
    <x v="7"/>
    <x v="2"/>
    <x v="0"/>
    <n v="2000"/>
  </r>
  <r>
    <s v="17932_2018"/>
    <x v="0"/>
    <x v="0"/>
    <d v="2018-01-18T00:00:00"/>
    <x v="51"/>
    <x v="914"/>
    <x v="1"/>
    <x v="89"/>
    <x v="90"/>
    <x v="23"/>
    <x v="5"/>
    <x v="5"/>
    <x v="0"/>
    <n v="24000"/>
  </r>
  <r>
    <s v="17933_2018"/>
    <x v="0"/>
    <x v="0"/>
    <d v="2018-01-18T00:00:00"/>
    <x v="14"/>
    <x v="256"/>
    <x v="1"/>
    <x v="20"/>
    <x v="74"/>
    <x v="5"/>
    <x v="0"/>
    <x v="0"/>
    <x v="0"/>
    <n v="5400"/>
  </r>
  <r>
    <s v="17933_2018"/>
    <x v="0"/>
    <x v="0"/>
    <d v="2018-01-18T00:00:00"/>
    <x v="14"/>
    <x v="257"/>
    <x v="1"/>
    <x v="20"/>
    <x v="4"/>
    <x v="13"/>
    <x v="0"/>
    <x v="0"/>
    <x v="0"/>
    <n v="117000"/>
  </r>
  <r>
    <s v="17933_2018"/>
    <x v="0"/>
    <x v="0"/>
    <d v="2018-01-18T00:00:00"/>
    <x v="14"/>
    <x v="258"/>
    <x v="1"/>
    <x v="20"/>
    <x v="4"/>
    <x v="3"/>
    <x v="0"/>
    <x v="0"/>
    <x v="0"/>
    <n v="72000"/>
  </r>
  <r>
    <s v="17933_2018"/>
    <x v="0"/>
    <x v="0"/>
    <d v="2018-01-18T00:00:00"/>
    <x v="14"/>
    <x v="259"/>
    <x v="1"/>
    <x v="35"/>
    <x v="73"/>
    <x v="5"/>
    <x v="0"/>
    <x v="0"/>
    <x v="0"/>
    <n v="1800"/>
  </r>
  <r>
    <s v="17933_2018"/>
    <x v="0"/>
    <x v="0"/>
    <d v="2018-01-18T00:00:00"/>
    <x v="14"/>
    <x v="260"/>
    <x v="1"/>
    <x v="35"/>
    <x v="4"/>
    <x v="13"/>
    <x v="0"/>
    <x v="0"/>
    <x v="0"/>
    <n v="7200"/>
  </r>
  <r>
    <s v="17933_2018"/>
    <x v="0"/>
    <x v="0"/>
    <d v="2018-01-18T00:00:00"/>
    <x v="14"/>
    <x v="261"/>
    <x v="1"/>
    <x v="35"/>
    <x v="4"/>
    <x v="3"/>
    <x v="0"/>
    <x v="0"/>
    <x v="0"/>
    <n v="5400"/>
  </r>
  <r>
    <s v="17934_2018"/>
    <x v="0"/>
    <x v="0"/>
    <d v="2018-01-20T00:00:00"/>
    <x v="32"/>
    <x v="4"/>
    <x v="1"/>
    <x v="4"/>
    <x v="4"/>
    <x v="1"/>
    <x v="1"/>
    <x v="1"/>
    <x v="0"/>
    <n v="32916"/>
  </r>
  <r>
    <s v="17935_2018"/>
    <x v="1"/>
    <x v="0"/>
    <d v="2018-01-18T00:00:00"/>
    <x v="28"/>
    <x v="4"/>
    <x v="1"/>
    <x v="4"/>
    <x v="4"/>
    <x v="1"/>
    <x v="1"/>
    <x v="1"/>
    <x v="0"/>
    <n v="9000"/>
  </r>
  <r>
    <s v="17935_2018"/>
    <x v="1"/>
    <x v="0"/>
    <d v="2018-01-18T00:00:00"/>
    <x v="28"/>
    <x v="4"/>
    <x v="1"/>
    <x v="4"/>
    <x v="4"/>
    <x v="1"/>
    <x v="1"/>
    <x v="1"/>
    <x v="0"/>
    <n v="9000"/>
  </r>
  <r>
    <s v="17939_2018"/>
    <x v="0"/>
    <x v="0"/>
    <d v="2018-01-18T00:00:00"/>
    <x v="46"/>
    <x v="915"/>
    <x v="1"/>
    <x v="85"/>
    <x v="185"/>
    <x v="4"/>
    <x v="12"/>
    <x v="6"/>
    <x v="0"/>
    <n v="100"/>
  </r>
  <r>
    <s v="17939_2018"/>
    <x v="0"/>
    <x v="0"/>
    <d v="2018-01-18T00:00:00"/>
    <x v="46"/>
    <x v="916"/>
    <x v="1"/>
    <x v="57"/>
    <x v="78"/>
    <x v="4"/>
    <x v="14"/>
    <x v="9"/>
    <x v="0"/>
    <n v="20"/>
  </r>
  <r>
    <s v="17939_2018"/>
    <x v="0"/>
    <x v="0"/>
    <d v="2018-01-18T00:00:00"/>
    <x v="46"/>
    <x v="917"/>
    <x v="1"/>
    <x v="56"/>
    <x v="103"/>
    <x v="0"/>
    <x v="5"/>
    <x v="5"/>
    <x v="0"/>
    <n v="12"/>
  </r>
  <r>
    <s v="17939_2018"/>
    <x v="0"/>
    <x v="0"/>
    <d v="2018-01-18T00:00:00"/>
    <x v="46"/>
    <x v="918"/>
    <x v="1"/>
    <x v="25"/>
    <x v="18"/>
    <x v="3"/>
    <x v="3"/>
    <x v="24"/>
    <x v="0"/>
    <n v="60"/>
  </r>
  <r>
    <s v="17940_2018"/>
    <x v="1"/>
    <x v="0"/>
    <d v="2018-01-18T00:00:00"/>
    <x v="28"/>
    <x v="4"/>
    <x v="1"/>
    <x v="4"/>
    <x v="4"/>
    <x v="1"/>
    <x v="1"/>
    <x v="1"/>
    <x v="0"/>
    <n v="3094"/>
  </r>
  <r>
    <s v="17940_2018"/>
    <x v="1"/>
    <x v="0"/>
    <d v="2018-01-18T00:00:00"/>
    <x v="28"/>
    <x v="4"/>
    <x v="1"/>
    <x v="4"/>
    <x v="4"/>
    <x v="1"/>
    <x v="1"/>
    <x v="1"/>
    <x v="0"/>
    <n v="2497"/>
  </r>
  <r>
    <s v="17940_2018"/>
    <x v="1"/>
    <x v="0"/>
    <d v="2018-01-18T00:00:00"/>
    <x v="28"/>
    <x v="4"/>
    <x v="1"/>
    <x v="4"/>
    <x v="4"/>
    <x v="1"/>
    <x v="1"/>
    <x v="1"/>
    <x v="0"/>
    <n v="5500"/>
  </r>
  <r>
    <s v="17940_2018"/>
    <x v="1"/>
    <x v="0"/>
    <d v="2018-01-18T00:00:00"/>
    <x v="28"/>
    <x v="4"/>
    <x v="1"/>
    <x v="4"/>
    <x v="4"/>
    <x v="1"/>
    <x v="1"/>
    <x v="1"/>
    <x v="0"/>
    <n v="5000"/>
  </r>
  <r>
    <s v="17940_2018"/>
    <x v="1"/>
    <x v="0"/>
    <d v="2018-01-18T00:00:00"/>
    <x v="28"/>
    <x v="4"/>
    <x v="1"/>
    <x v="4"/>
    <x v="4"/>
    <x v="1"/>
    <x v="1"/>
    <x v="1"/>
    <x v="0"/>
    <n v="1000"/>
  </r>
  <r>
    <s v="17940_2018"/>
    <x v="1"/>
    <x v="0"/>
    <d v="2018-01-18T00:00:00"/>
    <x v="28"/>
    <x v="4"/>
    <x v="1"/>
    <x v="4"/>
    <x v="4"/>
    <x v="1"/>
    <x v="1"/>
    <x v="1"/>
    <x v="0"/>
    <n v="5000"/>
  </r>
  <r>
    <s v="17941_2018"/>
    <x v="1"/>
    <x v="0"/>
    <d v="2018-01-18T00:00:00"/>
    <x v="41"/>
    <x v="919"/>
    <x v="1"/>
    <x v="4"/>
    <x v="4"/>
    <x v="1"/>
    <x v="1"/>
    <x v="1"/>
    <x v="0"/>
    <n v="5120"/>
  </r>
  <r>
    <s v="17942_2018"/>
    <x v="0"/>
    <x v="0"/>
    <d v="2018-01-18T00:00:00"/>
    <x v="9"/>
    <x v="920"/>
    <x v="1"/>
    <x v="34"/>
    <x v="87"/>
    <x v="15"/>
    <x v="26"/>
    <x v="15"/>
    <x v="0"/>
    <n v="30000"/>
  </r>
  <r>
    <s v="17942_2018"/>
    <x v="0"/>
    <x v="0"/>
    <d v="2018-01-18T00:00:00"/>
    <x v="9"/>
    <x v="747"/>
    <x v="1"/>
    <x v="34"/>
    <x v="87"/>
    <x v="10"/>
    <x v="26"/>
    <x v="15"/>
    <x v="0"/>
    <n v="16200"/>
  </r>
  <r>
    <s v="17942_2018"/>
    <x v="0"/>
    <x v="0"/>
    <d v="2018-01-18T00:00:00"/>
    <x v="9"/>
    <x v="921"/>
    <x v="1"/>
    <x v="34"/>
    <x v="87"/>
    <x v="18"/>
    <x v="26"/>
    <x v="15"/>
    <x v="0"/>
    <n v="7700"/>
  </r>
  <r>
    <s v="17942_2018"/>
    <x v="0"/>
    <x v="0"/>
    <d v="2018-01-18T00:00:00"/>
    <x v="9"/>
    <x v="922"/>
    <x v="1"/>
    <x v="35"/>
    <x v="42"/>
    <x v="15"/>
    <x v="26"/>
    <x v="15"/>
    <x v="0"/>
    <n v="29600"/>
  </r>
  <r>
    <s v="17942_2018"/>
    <x v="0"/>
    <x v="0"/>
    <d v="2018-01-18T00:00:00"/>
    <x v="9"/>
    <x v="923"/>
    <x v="1"/>
    <x v="35"/>
    <x v="4"/>
    <x v="15"/>
    <x v="26"/>
    <x v="15"/>
    <x v="0"/>
    <n v="7800"/>
  </r>
  <r>
    <s v="17942_2018"/>
    <x v="0"/>
    <x v="0"/>
    <d v="2018-01-18T00:00:00"/>
    <x v="9"/>
    <x v="924"/>
    <x v="1"/>
    <x v="35"/>
    <x v="4"/>
    <x v="10"/>
    <x v="26"/>
    <x v="15"/>
    <x v="0"/>
    <n v="141400"/>
  </r>
  <r>
    <s v="17942_2018"/>
    <x v="0"/>
    <x v="0"/>
    <d v="2018-01-18T00:00:00"/>
    <x v="9"/>
    <x v="925"/>
    <x v="1"/>
    <x v="35"/>
    <x v="4"/>
    <x v="10"/>
    <x v="26"/>
    <x v="15"/>
    <x v="0"/>
    <n v="7200"/>
  </r>
  <r>
    <s v="17942_2018"/>
    <x v="0"/>
    <x v="0"/>
    <d v="2018-01-18T00:00:00"/>
    <x v="9"/>
    <x v="926"/>
    <x v="1"/>
    <x v="35"/>
    <x v="4"/>
    <x v="18"/>
    <x v="26"/>
    <x v="15"/>
    <x v="0"/>
    <n v="14500"/>
  </r>
  <r>
    <s v="17942_2018"/>
    <x v="0"/>
    <x v="0"/>
    <d v="2018-01-18T00:00:00"/>
    <x v="9"/>
    <x v="927"/>
    <x v="1"/>
    <x v="47"/>
    <x v="4"/>
    <x v="15"/>
    <x v="26"/>
    <x v="15"/>
    <x v="0"/>
    <n v="3000"/>
  </r>
  <r>
    <s v="17942_2018"/>
    <x v="0"/>
    <x v="0"/>
    <d v="2018-01-18T00:00:00"/>
    <x v="9"/>
    <x v="928"/>
    <x v="1"/>
    <x v="47"/>
    <x v="4"/>
    <x v="10"/>
    <x v="26"/>
    <x v="15"/>
    <x v="0"/>
    <n v="15000"/>
  </r>
  <r>
    <s v="17942_2018"/>
    <x v="0"/>
    <x v="0"/>
    <d v="2018-01-18T00:00:00"/>
    <x v="9"/>
    <x v="929"/>
    <x v="1"/>
    <x v="47"/>
    <x v="4"/>
    <x v="18"/>
    <x v="26"/>
    <x v="15"/>
    <x v="0"/>
    <n v="3100"/>
  </r>
  <r>
    <s v="17946_2018"/>
    <x v="0"/>
    <x v="0"/>
    <d v="2018-01-18T00:00:00"/>
    <x v="25"/>
    <x v="930"/>
    <x v="1"/>
    <x v="44"/>
    <x v="4"/>
    <x v="11"/>
    <x v="0"/>
    <x v="12"/>
    <x v="0"/>
    <n v="85300"/>
  </r>
  <r>
    <s v="17946_2018"/>
    <x v="0"/>
    <x v="0"/>
    <d v="2018-01-18T00:00:00"/>
    <x v="25"/>
    <x v="931"/>
    <x v="1"/>
    <x v="44"/>
    <x v="45"/>
    <x v="4"/>
    <x v="11"/>
    <x v="14"/>
    <x v="0"/>
    <n v="22000"/>
  </r>
  <r>
    <s v="17946_2018"/>
    <x v="0"/>
    <x v="0"/>
    <d v="2018-01-18T00:00:00"/>
    <x v="25"/>
    <x v="932"/>
    <x v="1"/>
    <x v="59"/>
    <x v="57"/>
    <x v="0"/>
    <x v="11"/>
    <x v="19"/>
    <x v="0"/>
    <n v="6700"/>
  </r>
  <r>
    <s v="17946_2018"/>
    <x v="0"/>
    <x v="0"/>
    <d v="2018-01-18T00:00:00"/>
    <x v="25"/>
    <x v="933"/>
    <x v="1"/>
    <x v="44"/>
    <x v="87"/>
    <x v="0"/>
    <x v="26"/>
    <x v="15"/>
    <x v="0"/>
    <n v="18100"/>
  </r>
  <r>
    <s v="17946_2018"/>
    <x v="0"/>
    <x v="0"/>
    <d v="2018-01-18T00:00:00"/>
    <x v="25"/>
    <x v="934"/>
    <x v="1"/>
    <x v="41"/>
    <x v="4"/>
    <x v="4"/>
    <x v="11"/>
    <x v="12"/>
    <x v="0"/>
    <n v="68000"/>
  </r>
  <r>
    <s v="17946_2018"/>
    <x v="0"/>
    <x v="0"/>
    <d v="2018-01-18T00:00:00"/>
    <x v="25"/>
    <x v="935"/>
    <x v="1"/>
    <x v="41"/>
    <x v="4"/>
    <x v="11"/>
    <x v="11"/>
    <x v="12"/>
    <x v="0"/>
    <n v="13800"/>
  </r>
  <r>
    <s v="17946_2018"/>
    <x v="0"/>
    <x v="0"/>
    <d v="2018-01-18T00:00:00"/>
    <x v="25"/>
    <x v="936"/>
    <x v="1"/>
    <x v="41"/>
    <x v="4"/>
    <x v="4"/>
    <x v="11"/>
    <x v="13"/>
    <x v="0"/>
    <n v="7200"/>
  </r>
  <r>
    <s v="17946_2018"/>
    <x v="0"/>
    <x v="0"/>
    <d v="2018-01-18T00:00:00"/>
    <x v="25"/>
    <x v="937"/>
    <x v="1"/>
    <x v="41"/>
    <x v="4"/>
    <x v="0"/>
    <x v="11"/>
    <x v="14"/>
    <x v="0"/>
    <n v="23400"/>
  </r>
  <r>
    <s v="17946_2018"/>
    <x v="0"/>
    <x v="0"/>
    <d v="2018-01-18T00:00:00"/>
    <x v="25"/>
    <x v="938"/>
    <x v="1"/>
    <x v="41"/>
    <x v="4"/>
    <x v="0"/>
    <x v="0"/>
    <x v="14"/>
    <x v="0"/>
    <n v="15400"/>
  </r>
  <r>
    <s v="17946_2018"/>
    <x v="0"/>
    <x v="0"/>
    <d v="2018-01-18T00:00:00"/>
    <x v="25"/>
    <x v="939"/>
    <x v="1"/>
    <x v="35"/>
    <x v="139"/>
    <x v="0"/>
    <x v="0"/>
    <x v="19"/>
    <x v="0"/>
    <n v="6600"/>
  </r>
  <r>
    <s v="17946_2018"/>
    <x v="0"/>
    <x v="0"/>
    <d v="2018-01-18T00:00:00"/>
    <x v="25"/>
    <x v="940"/>
    <x v="1"/>
    <x v="35"/>
    <x v="139"/>
    <x v="4"/>
    <x v="0"/>
    <x v="19"/>
    <x v="0"/>
    <n v="10700"/>
  </r>
  <r>
    <s v="17946_2018"/>
    <x v="0"/>
    <x v="0"/>
    <d v="2018-01-18T00:00:00"/>
    <x v="25"/>
    <x v="4"/>
    <x v="1"/>
    <x v="4"/>
    <x v="4"/>
    <x v="1"/>
    <x v="1"/>
    <x v="1"/>
    <x v="0"/>
    <n v="217500"/>
  </r>
  <r>
    <s v="17949_2018"/>
    <x v="0"/>
    <x v="0"/>
    <d v="2018-01-19T00:00:00"/>
    <x v="52"/>
    <x v="941"/>
    <x v="1"/>
    <x v="20"/>
    <x v="4"/>
    <x v="3"/>
    <x v="11"/>
    <x v="14"/>
    <x v="0"/>
    <n v="3200"/>
  </r>
  <r>
    <s v="17949_2018"/>
    <x v="0"/>
    <x v="0"/>
    <d v="2018-01-19T00:00:00"/>
    <x v="52"/>
    <x v="942"/>
    <x v="1"/>
    <x v="20"/>
    <x v="4"/>
    <x v="3"/>
    <x v="0"/>
    <x v="14"/>
    <x v="0"/>
    <n v="2400"/>
  </r>
  <r>
    <s v="17949_2018"/>
    <x v="0"/>
    <x v="0"/>
    <d v="2018-01-19T00:00:00"/>
    <x v="52"/>
    <x v="943"/>
    <x v="1"/>
    <x v="20"/>
    <x v="4"/>
    <x v="4"/>
    <x v="11"/>
    <x v="14"/>
    <x v="0"/>
    <n v="7100"/>
  </r>
  <r>
    <s v="17949_2018"/>
    <x v="0"/>
    <x v="0"/>
    <d v="2018-01-19T00:00:00"/>
    <x v="52"/>
    <x v="944"/>
    <x v="1"/>
    <x v="20"/>
    <x v="4"/>
    <x v="3"/>
    <x v="11"/>
    <x v="12"/>
    <x v="0"/>
    <n v="4900"/>
  </r>
  <r>
    <s v="17949_2018"/>
    <x v="0"/>
    <x v="0"/>
    <d v="2018-01-19T00:00:00"/>
    <x v="52"/>
    <x v="945"/>
    <x v="1"/>
    <x v="20"/>
    <x v="4"/>
    <x v="4"/>
    <x v="0"/>
    <x v="12"/>
    <x v="0"/>
    <n v="4800"/>
  </r>
  <r>
    <s v="17949_2018"/>
    <x v="0"/>
    <x v="0"/>
    <d v="2018-01-19T00:00:00"/>
    <x v="52"/>
    <x v="946"/>
    <x v="1"/>
    <x v="20"/>
    <x v="4"/>
    <x v="4"/>
    <x v="11"/>
    <x v="12"/>
    <x v="0"/>
    <n v="6600"/>
  </r>
  <r>
    <s v="17949_2018"/>
    <x v="0"/>
    <x v="0"/>
    <d v="2018-01-19T00:00:00"/>
    <x v="52"/>
    <x v="947"/>
    <x v="1"/>
    <x v="20"/>
    <x v="139"/>
    <x v="4"/>
    <x v="0"/>
    <x v="13"/>
    <x v="0"/>
    <n v="7500"/>
  </r>
  <r>
    <s v="17949_2018"/>
    <x v="0"/>
    <x v="0"/>
    <d v="2018-01-19T00:00:00"/>
    <x v="52"/>
    <x v="948"/>
    <x v="1"/>
    <x v="44"/>
    <x v="4"/>
    <x v="3"/>
    <x v="0"/>
    <x v="14"/>
    <x v="0"/>
    <n v="400"/>
  </r>
  <r>
    <s v="17949_2018"/>
    <x v="0"/>
    <x v="0"/>
    <d v="2018-01-19T00:00:00"/>
    <x v="52"/>
    <x v="949"/>
    <x v="1"/>
    <x v="44"/>
    <x v="4"/>
    <x v="4"/>
    <x v="0"/>
    <x v="14"/>
    <x v="0"/>
    <n v="6900"/>
  </r>
  <r>
    <s v="17950_2018"/>
    <x v="0"/>
    <x v="0"/>
    <d v="2018-01-19T00:00:00"/>
    <x v="52"/>
    <x v="950"/>
    <x v="1"/>
    <x v="28"/>
    <x v="4"/>
    <x v="11"/>
    <x v="0"/>
    <x v="0"/>
    <x v="0"/>
    <n v="17800"/>
  </r>
  <r>
    <s v="17951_2018"/>
    <x v="0"/>
    <x v="0"/>
    <d v="2018-01-19T00:00:00"/>
    <x v="0"/>
    <x v="951"/>
    <x v="1"/>
    <x v="44"/>
    <x v="186"/>
    <x v="4"/>
    <x v="0"/>
    <x v="0"/>
    <x v="0"/>
    <n v="56500"/>
  </r>
  <r>
    <s v="17951_2018"/>
    <x v="0"/>
    <x v="0"/>
    <d v="2018-01-19T00:00:00"/>
    <x v="0"/>
    <x v="211"/>
    <x v="1"/>
    <x v="40"/>
    <x v="64"/>
    <x v="4"/>
    <x v="0"/>
    <x v="0"/>
    <x v="0"/>
    <n v="90000"/>
  </r>
  <r>
    <s v="17951_2018"/>
    <x v="0"/>
    <x v="0"/>
    <d v="2018-01-19T00:00:00"/>
    <x v="0"/>
    <x v="952"/>
    <x v="1"/>
    <x v="40"/>
    <x v="64"/>
    <x v="5"/>
    <x v="0"/>
    <x v="0"/>
    <x v="0"/>
    <n v="97000"/>
  </r>
  <r>
    <s v="17951_2018"/>
    <x v="0"/>
    <x v="0"/>
    <d v="2018-01-19T00:00:00"/>
    <x v="0"/>
    <x v="953"/>
    <x v="1"/>
    <x v="23"/>
    <x v="20"/>
    <x v="4"/>
    <x v="0"/>
    <x v="0"/>
    <x v="0"/>
    <n v="75200"/>
  </r>
  <r>
    <s v="17951_2018"/>
    <x v="0"/>
    <x v="0"/>
    <d v="2018-01-19T00:00:00"/>
    <x v="0"/>
    <x v="954"/>
    <x v="1"/>
    <x v="23"/>
    <x v="20"/>
    <x v="5"/>
    <x v="0"/>
    <x v="0"/>
    <x v="0"/>
    <n v="100000"/>
  </r>
  <r>
    <s v="17952_2018"/>
    <x v="1"/>
    <x v="0"/>
    <d v="2018-01-19T00:00:00"/>
    <x v="53"/>
    <x v="4"/>
    <x v="1"/>
    <x v="4"/>
    <x v="4"/>
    <x v="1"/>
    <x v="1"/>
    <x v="1"/>
    <x v="0"/>
    <n v="6000"/>
  </r>
  <r>
    <s v="17952_2018"/>
    <x v="1"/>
    <x v="0"/>
    <d v="2018-01-19T00:00:00"/>
    <x v="53"/>
    <x v="4"/>
    <x v="1"/>
    <x v="4"/>
    <x v="4"/>
    <x v="1"/>
    <x v="1"/>
    <x v="1"/>
    <x v="0"/>
    <n v="8000"/>
  </r>
  <r>
    <s v="17952_2018"/>
    <x v="1"/>
    <x v="0"/>
    <d v="2018-01-19T00:00:00"/>
    <x v="53"/>
    <x v="4"/>
    <x v="1"/>
    <x v="4"/>
    <x v="4"/>
    <x v="1"/>
    <x v="1"/>
    <x v="1"/>
    <x v="0"/>
    <n v="3000"/>
  </r>
  <r>
    <s v="17952_2018"/>
    <x v="1"/>
    <x v="0"/>
    <d v="2018-01-19T00:00:00"/>
    <x v="53"/>
    <x v="4"/>
    <x v="1"/>
    <x v="4"/>
    <x v="4"/>
    <x v="1"/>
    <x v="1"/>
    <x v="1"/>
    <x v="0"/>
    <n v="4000"/>
  </r>
  <r>
    <s v="17952_2018"/>
    <x v="1"/>
    <x v="0"/>
    <d v="2018-01-19T00:00:00"/>
    <x v="53"/>
    <x v="4"/>
    <x v="1"/>
    <x v="4"/>
    <x v="4"/>
    <x v="1"/>
    <x v="1"/>
    <x v="1"/>
    <x v="0"/>
    <n v="10000"/>
  </r>
  <r>
    <s v="17952_2018"/>
    <x v="1"/>
    <x v="0"/>
    <d v="2018-01-19T00:00:00"/>
    <x v="53"/>
    <x v="4"/>
    <x v="1"/>
    <x v="4"/>
    <x v="4"/>
    <x v="1"/>
    <x v="1"/>
    <x v="1"/>
    <x v="0"/>
    <n v="10000"/>
  </r>
  <r>
    <s v="17952_2018"/>
    <x v="1"/>
    <x v="0"/>
    <d v="2018-01-19T00:00:00"/>
    <x v="53"/>
    <x v="4"/>
    <x v="1"/>
    <x v="4"/>
    <x v="4"/>
    <x v="1"/>
    <x v="1"/>
    <x v="1"/>
    <x v="0"/>
    <n v="18000"/>
  </r>
  <r>
    <s v="17952_2018"/>
    <x v="1"/>
    <x v="0"/>
    <d v="2018-01-19T00:00:00"/>
    <x v="53"/>
    <x v="4"/>
    <x v="1"/>
    <x v="4"/>
    <x v="4"/>
    <x v="1"/>
    <x v="1"/>
    <x v="1"/>
    <x v="0"/>
    <n v="22000"/>
  </r>
  <r>
    <s v="17952_2018"/>
    <x v="1"/>
    <x v="0"/>
    <d v="2018-01-19T00:00:00"/>
    <x v="53"/>
    <x v="4"/>
    <x v="1"/>
    <x v="4"/>
    <x v="4"/>
    <x v="1"/>
    <x v="1"/>
    <x v="1"/>
    <x v="0"/>
    <n v="6000"/>
  </r>
  <r>
    <s v="17952_2018"/>
    <x v="1"/>
    <x v="0"/>
    <d v="2018-01-19T00:00:00"/>
    <x v="53"/>
    <x v="4"/>
    <x v="1"/>
    <x v="4"/>
    <x v="4"/>
    <x v="1"/>
    <x v="1"/>
    <x v="1"/>
    <x v="0"/>
    <n v="6000"/>
  </r>
  <r>
    <s v="17952_2018"/>
    <x v="1"/>
    <x v="0"/>
    <d v="2018-01-19T00:00:00"/>
    <x v="53"/>
    <x v="4"/>
    <x v="1"/>
    <x v="4"/>
    <x v="4"/>
    <x v="1"/>
    <x v="1"/>
    <x v="1"/>
    <x v="0"/>
    <n v="20000"/>
  </r>
  <r>
    <s v="17952_2018"/>
    <x v="1"/>
    <x v="0"/>
    <d v="2018-01-19T00:00:00"/>
    <x v="53"/>
    <x v="4"/>
    <x v="1"/>
    <x v="4"/>
    <x v="4"/>
    <x v="1"/>
    <x v="1"/>
    <x v="1"/>
    <x v="0"/>
    <n v="20000"/>
  </r>
  <r>
    <s v="17952_2018"/>
    <x v="1"/>
    <x v="0"/>
    <d v="2018-01-19T00:00:00"/>
    <x v="53"/>
    <x v="4"/>
    <x v="1"/>
    <x v="4"/>
    <x v="4"/>
    <x v="1"/>
    <x v="1"/>
    <x v="1"/>
    <x v="0"/>
    <n v="5000"/>
  </r>
  <r>
    <s v="17952_2018"/>
    <x v="1"/>
    <x v="0"/>
    <d v="2018-01-19T00:00:00"/>
    <x v="53"/>
    <x v="4"/>
    <x v="1"/>
    <x v="4"/>
    <x v="4"/>
    <x v="1"/>
    <x v="1"/>
    <x v="1"/>
    <x v="0"/>
    <n v="5000"/>
  </r>
  <r>
    <s v="17952_2018"/>
    <x v="1"/>
    <x v="0"/>
    <d v="2018-01-19T00:00:00"/>
    <x v="53"/>
    <x v="4"/>
    <x v="1"/>
    <x v="4"/>
    <x v="4"/>
    <x v="1"/>
    <x v="1"/>
    <x v="1"/>
    <x v="0"/>
    <n v="3000"/>
  </r>
  <r>
    <s v="17952_2018"/>
    <x v="1"/>
    <x v="0"/>
    <d v="2018-01-19T00:00:00"/>
    <x v="53"/>
    <x v="4"/>
    <x v="1"/>
    <x v="4"/>
    <x v="4"/>
    <x v="1"/>
    <x v="1"/>
    <x v="1"/>
    <x v="0"/>
    <n v="3000"/>
  </r>
  <r>
    <s v="17955_2018"/>
    <x v="0"/>
    <x v="0"/>
    <d v="2018-01-19T00:00:00"/>
    <x v="52"/>
    <x v="955"/>
    <x v="1"/>
    <x v="44"/>
    <x v="4"/>
    <x v="3"/>
    <x v="7"/>
    <x v="2"/>
    <x v="0"/>
    <n v="3400"/>
  </r>
  <r>
    <s v="17955_2018"/>
    <x v="0"/>
    <x v="0"/>
    <d v="2018-01-19T00:00:00"/>
    <x v="52"/>
    <x v="956"/>
    <x v="1"/>
    <x v="44"/>
    <x v="4"/>
    <x v="4"/>
    <x v="7"/>
    <x v="2"/>
    <x v="0"/>
    <n v="10600"/>
  </r>
  <r>
    <s v="17955_2018"/>
    <x v="0"/>
    <x v="0"/>
    <d v="2018-01-19T00:00:00"/>
    <x v="52"/>
    <x v="957"/>
    <x v="1"/>
    <x v="35"/>
    <x v="4"/>
    <x v="3"/>
    <x v="26"/>
    <x v="15"/>
    <x v="0"/>
    <n v="3000"/>
  </r>
  <r>
    <s v="17955_2018"/>
    <x v="0"/>
    <x v="0"/>
    <d v="2018-01-19T00:00:00"/>
    <x v="52"/>
    <x v="958"/>
    <x v="1"/>
    <x v="35"/>
    <x v="4"/>
    <x v="4"/>
    <x v="26"/>
    <x v="15"/>
    <x v="0"/>
    <n v="30000"/>
  </r>
  <r>
    <s v="17955_2018"/>
    <x v="0"/>
    <x v="0"/>
    <d v="2018-01-19T00:00:00"/>
    <x v="52"/>
    <x v="959"/>
    <x v="1"/>
    <x v="20"/>
    <x v="4"/>
    <x v="4"/>
    <x v="26"/>
    <x v="15"/>
    <x v="0"/>
    <n v="20000"/>
  </r>
  <r>
    <s v="17955_2018"/>
    <x v="0"/>
    <x v="0"/>
    <d v="2018-01-19T00:00:00"/>
    <x v="52"/>
    <x v="960"/>
    <x v="1"/>
    <x v="20"/>
    <x v="4"/>
    <x v="3"/>
    <x v="26"/>
    <x v="15"/>
    <x v="0"/>
    <n v="1000"/>
  </r>
  <r>
    <s v="17955_2018"/>
    <x v="0"/>
    <x v="0"/>
    <d v="2018-01-19T00:00:00"/>
    <x v="52"/>
    <x v="961"/>
    <x v="1"/>
    <x v="34"/>
    <x v="4"/>
    <x v="4"/>
    <x v="11"/>
    <x v="19"/>
    <x v="0"/>
    <n v="5400"/>
  </r>
  <r>
    <s v="17955_2018"/>
    <x v="0"/>
    <x v="0"/>
    <d v="2018-01-19T00:00:00"/>
    <x v="52"/>
    <x v="962"/>
    <x v="1"/>
    <x v="41"/>
    <x v="4"/>
    <x v="4"/>
    <x v="0"/>
    <x v="19"/>
    <x v="0"/>
    <n v="1000"/>
  </r>
  <r>
    <s v="17956_2018"/>
    <x v="0"/>
    <x v="0"/>
    <d v="2018-01-25T00:00:00"/>
    <x v="11"/>
    <x v="188"/>
    <x v="1"/>
    <x v="16"/>
    <x v="58"/>
    <x v="4"/>
    <x v="0"/>
    <x v="0"/>
    <x v="0"/>
    <n v="51700"/>
  </r>
  <r>
    <s v="17956_2018"/>
    <x v="0"/>
    <x v="0"/>
    <d v="2018-01-25T00:00:00"/>
    <x v="11"/>
    <x v="963"/>
    <x v="1"/>
    <x v="16"/>
    <x v="4"/>
    <x v="3"/>
    <x v="0"/>
    <x v="0"/>
    <x v="0"/>
    <n v="5000"/>
  </r>
  <r>
    <s v="17956_2018"/>
    <x v="0"/>
    <x v="0"/>
    <d v="2018-01-25T00:00:00"/>
    <x v="11"/>
    <x v="188"/>
    <x v="1"/>
    <x v="16"/>
    <x v="58"/>
    <x v="4"/>
    <x v="0"/>
    <x v="0"/>
    <x v="0"/>
    <n v="10000"/>
  </r>
  <r>
    <s v="17956_2018"/>
    <x v="0"/>
    <x v="0"/>
    <d v="2018-01-25T00:00:00"/>
    <x v="11"/>
    <x v="964"/>
    <x v="1"/>
    <x v="20"/>
    <x v="4"/>
    <x v="4"/>
    <x v="11"/>
    <x v="14"/>
    <x v="0"/>
    <n v="17000"/>
  </r>
  <r>
    <s v="17956_2018"/>
    <x v="0"/>
    <x v="0"/>
    <d v="2018-01-25T00:00:00"/>
    <x v="11"/>
    <x v="965"/>
    <x v="1"/>
    <x v="20"/>
    <x v="4"/>
    <x v="4"/>
    <x v="0"/>
    <x v="14"/>
    <x v="0"/>
    <n v="20000"/>
  </r>
  <r>
    <s v="17956_2018"/>
    <x v="0"/>
    <x v="0"/>
    <d v="2018-01-25T00:00:00"/>
    <x v="11"/>
    <x v="966"/>
    <x v="1"/>
    <x v="20"/>
    <x v="4"/>
    <x v="4"/>
    <x v="0"/>
    <x v="12"/>
    <x v="0"/>
    <n v="20000"/>
  </r>
  <r>
    <s v="17956_2018"/>
    <x v="0"/>
    <x v="0"/>
    <d v="2018-01-25T00:00:00"/>
    <x v="11"/>
    <x v="967"/>
    <x v="1"/>
    <x v="55"/>
    <x v="60"/>
    <x v="4"/>
    <x v="11"/>
    <x v="19"/>
    <x v="0"/>
    <n v="5000"/>
  </r>
  <r>
    <s v="17956_2018"/>
    <x v="0"/>
    <x v="0"/>
    <d v="2018-01-25T00:00:00"/>
    <x v="11"/>
    <x v="255"/>
    <x v="1"/>
    <x v="41"/>
    <x v="4"/>
    <x v="4"/>
    <x v="7"/>
    <x v="2"/>
    <x v="0"/>
    <n v="25000"/>
  </r>
  <r>
    <s v="17957_2018"/>
    <x v="0"/>
    <x v="0"/>
    <d v="2018-01-24T00:00:00"/>
    <x v="32"/>
    <x v="4"/>
    <x v="1"/>
    <x v="4"/>
    <x v="4"/>
    <x v="1"/>
    <x v="1"/>
    <x v="1"/>
    <x v="0"/>
    <n v="33744"/>
  </r>
  <r>
    <s v="17958_2018"/>
    <x v="0"/>
    <x v="0"/>
    <d v="2018-01-24T00:00:00"/>
    <x v="32"/>
    <x v="4"/>
    <x v="1"/>
    <x v="4"/>
    <x v="4"/>
    <x v="1"/>
    <x v="1"/>
    <x v="1"/>
    <x v="0"/>
    <n v="43392"/>
  </r>
  <r>
    <s v="17960_2018"/>
    <x v="0"/>
    <x v="0"/>
    <d v="2018-01-21T00:00:00"/>
    <x v="0"/>
    <x v="968"/>
    <x v="1"/>
    <x v="73"/>
    <x v="187"/>
    <x v="5"/>
    <x v="0"/>
    <x v="4"/>
    <x v="0"/>
    <n v="3610"/>
  </r>
  <r>
    <s v="17960_2018"/>
    <x v="0"/>
    <x v="0"/>
    <d v="2018-01-21T00:00:00"/>
    <x v="0"/>
    <x v="969"/>
    <x v="1"/>
    <x v="102"/>
    <x v="107"/>
    <x v="5"/>
    <x v="0"/>
    <x v="4"/>
    <x v="0"/>
    <n v="5000"/>
  </r>
  <r>
    <s v="17960_2018"/>
    <x v="0"/>
    <x v="0"/>
    <d v="2018-01-21T00:00:00"/>
    <x v="0"/>
    <x v="211"/>
    <x v="1"/>
    <x v="40"/>
    <x v="64"/>
    <x v="4"/>
    <x v="0"/>
    <x v="0"/>
    <x v="0"/>
    <n v="99700"/>
  </r>
  <r>
    <s v="17960_2018"/>
    <x v="0"/>
    <x v="0"/>
    <d v="2018-01-21T00:00:00"/>
    <x v="0"/>
    <x v="970"/>
    <x v="1"/>
    <x v="44"/>
    <x v="186"/>
    <x v="3"/>
    <x v="0"/>
    <x v="0"/>
    <x v="0"/>
    <n v="96000"/>
  </r>
  <r>
    <s v="17960_2018"/>
    <x v="0"/>
    <x v="0"/>
    <d v="2018-01-21T00:00:00"/>
    <x v="0"/>
    <x v="951"/>
    <x v="1"/>
    <x v="44"/>
    <x v="186"/>
    <x v="4"/>
    <x v="0"/>
    <x v="0"/>
    <x v="0"/>
    <n v="27500"/>
  </r>
  <r>
    <s v="17960_2018"/>
    <x v="0"/>
    <x v="0"/>
    <d v="2018-01-21T00:00:00"/>
    <x v="0"/>
    <x v="953"/>
    <x v="1"/>
    <x v="23"/>
    <x v="20"/>
    <x v="4"/>
    <x v="0"/>
    <x v="0"/>
    <x v="0"/>
    <n v="45300"/>
  </r>
  <r>
    <s v="17961_2018"/>
    <x v="0"/>
    <x v="0"/>
    <d v="2018-01-22T00:00:00"/>
    <x v="32"/>
    <x v="4"/>
    <x v="1"/>
    <x v="4"/>
    <x v="4"/>
    <x v="1"/>
    <x v="1"/>
    <x v="1"/>
    <x v="0"/>
    <n v="113456"/>
  </r>
  <r>
    <s v="18129_2018"/>
    <x v="1"/>
    <x v="0"/>
    <d v="2018-01-19T00:00:00"/>
    <x v="42"/>
    <x v="4"/>
    <x v="1"/>
    <x v="4"/>
    <x v="4"/>
    <x v="1"/>
    <x v="1"/>
    <x v="1"/>
    <x v="0"/>
    <n v="50"/>
  </r>
  <r>
    <s v="18148_2018"/>
    <x v="0"/>
    <x v="0"/>
    <d v="2018-01-19T00:00:00"/>
    <x v="32"/>
    <x v="730"/>
    <x v="2"/>
    <x v="16"/>
    <x v="4"/>
    <x v="1"/>
    <x v="4"/>
    <x v="5"/>
    <x v="0"/>
    <n v="2400"/>
  </r>
  <r>
    <s v="18148_2018"/>
    <x v="0"/>
    <x v="0"/>
    <d v="2018-01-19T00:00:00"/>
    <x v="32"/>
    <x v="728"/>
    <x v="2"/>
    <x v="0"/>
    <x v="4"/>
    <x v="1"/>
    <x v="4"/>
    <x v="5"/>
    <x v="0"/>
    <n v="3600"/>
  </r>
  <r>
    <s v="18148_2018"/>
    <x v="0"/>
    <x v="0"/>
    <d v="2018-01-19T00:00:00"/>
    <x v="32"/>
    <x v="729"/>
    <x v="2"/>
    <x v="3"/>
    <x v="4"/>
    <x v="1"/>
    <x v="4"/>
    <x v="5"/>
    <x v="0"/>
    <n v="2400"/>
  </r>
  <r>
    <s v="18148_2018"/>
    <x v="0"/>
    <x v="0"/>
    <d v="2018-01-19T00:00:00"/>
    <x v="32"/>
    <x v="731"/>
    <x v="2"/>
    <x v="16"/>
    <x v="4"/>
    <x v="1"/>
    <x v="2"/>
    <x v="19"/>
    <x v="0"/>
    <n v="1200"/>
  </r>
  <r>
    <s v="18148_2018"/>
    <x v="0"/>
    <x v="0"/>
    <d v="2018-01-19T00:00:00"/>
    <x v="32"/>
    <x v="726"/>
    <x v="2"/>
    <x v="6"/>
    <x v="4"/>
    <x v="1"/>
    <x v="2"/>
    <x v="19"/>
    <x v="0"/>
    <n v="1600"/>
  </r>
  <r>
    <s v="18148_2018"/>
    <x v="0"/>
    <x v="0"/>
    <d v="2018-01-19T00:00:00"/>
    <x v="32"/>
    <x v="727"/>
    <x v="2"/>
    <x v="21"/>
    <x v="4"/>
    <x v="1"/>
    <x v="2"/>
    <x v="2"/>
    <x v="0"/>
    <n v="2200"/>
  </r>
  <r>
    <s v="18154_2018"/>
    <x v="0"/>
    <x v="0"/>
    <d v="2018-01-19T00:00:00"/>
    <x v="32"/>
    <x v="735"/>
    <x v="2"/>
    <x v="45"/>
    <x v="4"/>
    <x v="1"/>
    <x v="8"/>
    <x v="19"/>
    <x v="0"/>
    <n v="1260"/>
  </r>
  <r>
    <s v="18154_2018"/>
    <x v="0"/>
    <x v="0"/>
    <d v="2018-01-19T00:00:00"/>
    <x v="32"/>
    <x v="738"/>
    <x v="2"/>
    <x v="16"/>
    <x v="4"/>
    <x v="1"/>
    <x v="7"/>
    <x v="2"/>
    <x v="0"/>
    <n v="1800"/>
  </r>
  <r>
    <s v="18154_2018"/>
    <x v="0"/>
    <x v="0"/>
    <d v="2018-01-19T00:00:00"/>
    <x v="32"/>
    <x v="734"/>
    <x v="2"/>
    <x v="6"/>
    <x v="4"/>
    <x v="1"/>
    <x v="7"/>
    <x v="2"/>
    <x v="0"/>
    <n v="3400"/>
  </r>
  <r>
    <s v="18154_2018"/>
    <x v="0"/>
    <x v="0"/>
    <d v="2018-01-19T00:00:00"/>
    <x v="32"/>
    <x v="732"/>
    <x v="2"/>
    <x v="65"/>
    <x v="4"/>
    <x v="1"/>
    <x v="7"/>
    <x v="2"/>
    <x v="0"/>
    <n v="2200"/>
  </r>
  <r>
    <s v="18154_2018"/>
    <x v="0"/>
    <x v="0"/>
    <d v="2018-01-19T00:00:00"/>
    <x v="32"/>
    <x v="736"/>
    <x v="2"/>
    <x v="45"/>
    <x v="4"/>
    <x v="1"/>
    <x v="5"/>
    <x v="5"/>
    <x v="0"/>
    <n v="5100"/>
  </r>
  <r>
    <s v="18154_2018"/>
    <x v="0"/>
    <x v="0"/>
    <d v="2018-01-19T00:00:00"/>
    <x v="32"/>
    <x v="733"/>
    <x v="2"/>
    <x v="45"/>
    <x v="4"/>
    <x v="1"/>
    <x v="5"/>
    <x v="5"/>
    <x v="0"/>
    <n v="9900"/>
  </r>
  <r>
    <s v="18154_2018"/>
    <x v="0"/>
    <x v="0"/>
    <d v="2018-01-19T00:00:00"/>
    <x v="32"/>
    <x v="737"/>
    <x v="2"/>
    <x v="21"/>
    <x v="4"/>
    <x v="1"/>
    <x v="9"/>
    <x v="5"/>
    <x v="0"/>
    <n v="3300"/>
  </r>
  <r>
    <s v="18157_2018"/>
    <x v="0"/>
    <x v="0"/>
    <d v="2018-01-19T00:00:00"/>
    <x v="6"/>
    <x v="971"/>
    <x v="0"/>
    <x v="3"/>
    <x v="4"/>
    <x v="0"/>
    <x v="11"/>
    <x v="19"/>
    <x v="0"/>
    <n v="100"/>
  </r>
  <r>
    <s v="18157_2018"/>
    <x v="0"/>
    <x v="0"/>
    <d v="2018-01-19T00:00:00"/>
    <x v="6"/>
    <x v="972"/>
    <x v="0"/>
    <x v="3"/>
    <x v="4"/>
    <x v="0"/>
    <x v="0"/>
    <x v="19"/>
    <x v="0"/>
    <n v="100"/>
  </r>
  <r>
    <s v="18159_2018"/>
    <x v="0"/>
    <x v="0"/>
    <d v="2018-01-19T00:00:00"/>
    <x v="6"/>
    <x v="973"/>
    <x v="0"/>
    <x v="0"/>
    <x v="4"/>
    <x v="0"/>
    <x v="11"/>
    <x v="12"/>
    <x v="0"/>
    <n v="200"/>
  </r>
  <r>
    <s v="18159_2018"/>
    <x v="0"/>
    <x v="0"/>
    <d v="2018-01-19T00:00:00"/>
    <x v="6"/>
    <x v="974"/>
    <x v="0"/>
    <x v="3"/>
    <x v="4"/>
    <x v="0"/>
    <x v="11"/>
    <x v="12"/>
    <x v="0"/>
    <n v="200"/>
  </r>
  <r>
    <s v="18159_2018"/>
    <x v="0"/>
    <x v="0"/>
    <d v="2018-01-19T00:00:00"/>
    <x v="6"/>
    <x v="975"/>
    <x v="0"/>
    <x v="0"/>
    <x v="4"/>
    <x v="0"/>
    <x v="11"/>
    <x v="12"/>
    <x v="0"/>
    <n v="200"/>
  </r>
  <r>
    <s v="18159_2018"/>
    <x v="0"/>
    <x v="0"/>
    <d v="2018-01-19T00:00:00"/>
    <x v="6"/>
    <x v="976"/>
    <x v="0"/>
    <x v="0"/>
    <x v="4"/>
    <x v="0"/>
    <x v="0"/>
    <x v="12"/>
    <x v="0"/>
    <n v="200"/>
  </r>
  <r>
    <s v="18159_2018"/>
    <x v="0"/>
    <x v="0"/>
    <d v="2018-01-19T00:00:00"/>
    <x v="6"/>
    <x v="977"/>
    <x v="0"/>
    <x v="3"/>
    <x v="4"/>
    <x v="0"/>
    <x v="11"/>
    <x v="12"/>
    <x v="0"/>
    <n v="300"/>
  </r>
  <r>
    <s v="18159_2018"/>
    <x v="0"/>
    <x v="0"/>
    <d v="2018-01-19T00:00:00"/>
    <x v="6"/>
    <x v="978"/>
    <x v="0"/>
    <x v="3"/>
    <x v="4"/>
    <x v="0"/>
    <x v="0"/>
    <x v="12"/>
    <x v="0"/>
    <n v="100"/>
  </r>
  <r>
    <s v="18159_2018"/>
    <x v="0"/>
    <x v="0"/>
    <d v="2018-01-19T00:00:00"/>
    <x v="6"/>
    <x v="979"/>
    <x v="0"/>
    <x v="0"/>
    <x v="188"/>
    <x v="0"/>
    <x v="0"/>
    <x v="0"/>
    <x v="0"/>
    <n v="400"/>
  </r>
  <r>
    <s v="18159_2018"/>
    <x v="0"/>
    <x v="0"/>
    <d v="2018-01-19T00:00:00"/>
    <x v="6"/>
    <x v="980"/>
    <x v="0"/>
    <x v="3"/>
    <x v="3"/>
    <x v="0"/>
    <x v="0"/>
    <x v="0"/>
    <x v="0"/>
    <n v="1000"/>
  </r>
  <r>
    <s v="18159_2018"/>
    <x v="0"/>
    <x v="0"/>
    <d v="2018-01-19T00:00:00"/>
    <x v="6"/>
    <x v="981"/>
    <x v="0"/>
    <x v="3"/>
    <x v="4"/>
    <x v="0"/>
    <x v="0"/>
    <x v="14"/>
    <x v="0"/>
    <n v="300"/>
  </r>
  <r>
    <s v="18159_2018"/>
    <x v="0"/>
    <x v="0"/>
    <d v="2018-01-19T00:00:00"/>
    <x v="6"/>
    <x v="982"/>
    <x v="0"/>
    <x v="2"/>
    <x v="44"/>
    <x v="0"/>
    <x v="0"/>
    <x v="0"/>
    <x v="0"/>
    <n v="496"/>
  </r>
  <r>
    <s v="18159_2018"/>
    <x v="0"/>
    <x v="0"/>
    <d v="2018-01-19T00:00:00"/>
    <x v="6"/>
    <x v="983"/>
    <x v="0"/>
    <x v="1"/>
    <x v="1"/>
    <x v="0"/>
    <x v="0"/>
    <x v="0"/>
    <x v="0"/>
    <n v="1500"/>
  </r>
  <r>
    <s v="18167_2018"/>
    <x v="1"/>
    <x v="0"/>
    <d v="2018-01-20T00:00:00"/>
    <x v="21"/>
    <x v="4"/>
    <x v="3"/>
    <x v="4"/>
    <x v="4"/>
    <x v="1"/>
    <x v="1"/>
    <x v="1"/>
    <x v="0"/>
    <n v="30"/>
  </r>
  <r>
    <s v="18168_2018"/>
    <x v="0"/>
    <x v="0"/>
    <d v="2018-01-19T00:00:00"/>
    <x v="32"/>
    <x v="739"/>
    <x v="3"/>
    <x v="29"/>
    <x v="4"/>
    <x v="1"/>
    <x v="12"/>
    <x v="6"/>
    <x v="0"/>
    <n v="1200"/>
  </r>
  <r>
    <s v="18172_2018"/>
    <x v="1"/>
    <x v="0"/>
    <d v="2018-01-20T00:00:00"/>
    <x v="35"/>
    <x v="4"/>
    <x v="3"/>
    <x v="4"/>
    <x v="4"/>
    <x v="1"/>
    <x v="1"/>
    <x v="1"/>
    <x v="0"/>
    <n v="25700"/>
  </r>
  <r>
    <s v="18172_2018"/>
    <x v="1"/>
    <x v="0"/>
    <d v="2018-01-20T00:00:00"/>
    <x v="35"/>
    <x v="4"/>
    <x v="3"/>
    <x v="4"/>
    <x v="4"/>
    <x v="1"/>
    <x v="1"/>
    <x v="1"/>
    <x v="0"/>
    <n v="94825"/>
  </r>
  <r>
    <s v="18179_2018"/>
    <x v="1"/>
    <x v="0"/>
    <d v="2018-01-19T00:00:00"/>
    <x v="41"/>
    <x v="984"/>
    <x v="1"/>
    <x v="4"/>
    <x v="4"/>
    <x v="1"/>
    <x v="1"/>
    <x v="1"/>
    <x v="0"/>
    <n v="2187"/>
  </r>
  <r>
    <s v="18180_2018"/>
    <x v="0"/>
    <x v="0"/>
    <d v="2018-01-19T00:00:00"/>
    <x v="7"/>
    <x v="832"/>
    <x v="1"/>
    <x v="34"/>
    <x v="77"/>
    <x v="0"/>
    <x v="11"/>
    <x v="12"/>
    <x v="0"/>
    <n v="5000"/>
  </r>
  <r>
    <s v="18180_2018"/>
    <x v="0"/>
    <x v="0"/>
    <d v="2018-01-19T00:00:00"/>
    <x v="7"/>
    <x v="401"/>
    <x v="1"/>
    <x v="35"/>
    <x v="45"/>
    <x v="4"/>
    <x v="11"/>
    <x v="12"/>
    <x v="0"/>
    <n v="2800"/>
  </r>
  <r>
    <s v="18180_2018"/>
    <x v="0"/>
    <x v="0"/>
    <d v="2018-01-19T00:00:00"/>
    <x v="7"/>
    <x v="152"/>
    <x v="1"/>
    <x v="35"/>
    <x v="45"/>
    <x v="4"/>
    <x v="11"/>
    <x v="14"/>
    <x v="0"/>
    <n v="5000"/>
  </r>
  <r>
    <s v="18180_2018"/>
    <x v="0"/>
    <x v="0"/>
    <d v="2018-01-19T00:00:00"/>
    <x v="7"/>
    <x v="401"/>
    <x v="1"/>
    <x v="35"/>
    <x v="45"/>
    <x v="4"/>
    <x v="11"/>
    <x v="12"/>
    <x v="0"/>
    <n v="20000"/>
  </r>
  <r>
    <s v="18180_2018"/>
    <x v="0"/>
    <x v="0"/>
    <d v="2018-01-19T00:00:00"/>
    <x v="7"/>
    <x v="152"/>
    <x v="1"/>
    <x v="35"/>
    <x v="45"/>
    <x v="4"/>
    <x v="11"/>
    <x v="14"/>
    <x v="0"/>
    <n v="5000"/>
  </r>
  <r>
    <s v="18180_2018"/>
    <x v="0"/>
    <x v="0"/>
    <d v="2018-01-19T00:00:00"/>
    <x v="7"/>
    <x v="155"/>
    <x v="1"/>
    <x v="35"/>
    <x v="45"/>
    <x v="4"/>
    <x v="0"/>
    <x v="14"/>
    <x v="0"/>
    <n v="20000"/>
  </r>
  <r>
    <s v="18180_2018"/>
    <x v="0"/>
    <x v="0"/>
    <d v="2018-01-19T00:00:00"/>
    <x v="7"/>
    <x v="150"/>
    <x v="1"/>
    <x v="34"/>
    <x v="46"/>
    <x v="4"/>
    <x v="0"/>
    <x v="14"/>
    <x v="0"/>
    <n v="30000"/>
  </r>
  <r>
    <s v="18181_2018"/>
    <x v="0"/>
    <x v="0"/>
    <d v="2018-01-19T00:00:00"/>
    <x v="32"/>
    <x v="4"/>
    <x v="1"/>
    <x v="4"/>
    <x v="4"/>
    <x v="1"/>
    <x v="1"/>
    <x v="1"/>
    <x v="0"/>
    <n v="110420"/>
  </r>
  <r>
    <s v="18183_2018"/>
    <x v="0"/>
    <x v="0"/>
    <d v="2018-01-20T00:00:00"/>
    <x v="32"/>
    <x v="4"/>
    <x v="1"/>
    <x v="4"/>
    <x v="4"/>
    <x v="1"/>
    <x v="1"/>
    <x v="1"/>
    <x v="0"/>
    <n v="250248"/>
  </r>
  <r>
    <s v="18184_2018"/>
    <x v="0"/>
    <x v="0"/>
    <d v="2018-01-20T00:00:00"/>
    <x v="8"/>
    <x v="985"/>
    <x v="1"/>
    <x v="59"/>
    <x v="4"/>
    <x v="19"/>
    <x v="0"/>
    <x v="1"/>
    <x v="0"/>
    <n v="3600"/>
  </r>
  <r>
    <s v="18184_2018"/>
    <x v="0"/>
    <x v="0"/>
    <d v="2018-01-20T00:00:00"/>
    <x v="8"/>
    <x v="986"/>
    <x v="1"/>
    <x v="22"/>
    <x v="4"/>
    <x v="0"/>
    <x v="11"/>
    <x v="14"/>
    <x v="0"/>
    <n v="3600"/>
  </r>
  <r>
    <s v="18184_2018"/>
    <x v="0"/>
    <x v="0"/>
    <d v="2018-01-20T00:00:00"/>
    <x v="8"/>
    <x v="987"/>
    <x v="1"/>
    <x v="59"/>
    <x v="4"/>
    <x v="19"/>
    <x v="0"/>
    <x v="1"/>
    <x v="0"/>
    <n v="2860"/>
  </r>
  <r>
    <s v="18184_2018"/>
    <x v="0"/>
    <x v="0"/>
    <d v="2018-01-20T00:00:00"/>
    <x v="8"/>
    <x v="988"/>
    <x v="1"/>
    <x v="22"/>
    <x v="4"/>
    <x v="19"/>
    <x v="0"/>
    <x v="1"/>
    <x v="0"/>
    <n v="7150"/>
  </r>
  <r>
    <s v="18185_2018"/>
    <x v="0"/>
    <x v="0"/>
    <d v="2018-01-20T00:00:00"/>
    <x v="52"/>
    <x v="989"/>
    <x v="1"/>
    <x v="29"/>
    <x v="189"/>
    <x v="5"/>
    <x v="0"/>
    <x v="4"/>
    <x v="0"/>
    <n v="4600"/>
  </r>
  <r>
    <s v="18185_2018"/>
    <x v="0"/>
    <x v="0"/>
    <d v="2018-01-20T00:00:00"/>
    <x v="52"/>
    <x v="990"/>
    <x v="1"/>
    <x v="0"/>
    <x v="190"/>
    <x v="5"/>
    <x v="0"/>
    <x v="4"/>
    <x v="0"/>
    <n v="4545"/>
  </r>
  <r>
    <s v="18185_2018"/>
    <x v="0"/>
    <x v="0"/>
    <d v="2018-01-20T00:00:00"/>
    <x v="52"/>
    <x v="991"/>
    <x v="1"/>
    <x v="21"/>
    <x v="191"/>
    <x v="5"/>
    <x v="0"/>
    <x v="4"/>
    <x v="0"/>
    <n v="8360"/>
  </r>
  <r>
    <s v="18186_2018"/>
    <x v="0"/>
    <x v="0"/>
    <d v="2018-01-19T00:00:00"/>
    <x v="6"/>
    <x v="992"/>
    <x v="1"/>
    <x v="22"/>
    <x v="77"/>
    <x v="4"/>
    <x v="11"/>
    <x v="19"/>
    <x v="0"/>
    <n v="50"/>
  </r>
  <r>
    <s v="18186_2018"/>
    <x v="0"/>
    <x v="0"/>
    <d v="2018-01-19T00:00:00"/>
    <x v="6"/>
    <x v="993"/>
    <x v="1"/>
    <x v="22"/>
    <x v="77"/>
    <x v="4"/>
    <x v="0"/>
    <x v="19"/>
    <x v="0"/>
    <n v="50"/>
  </r>
  <r>
    <s v="18186_2018"/>
    <x v="0"/>
    <x v="0"/>
    <d v="2018-01-19T00:00:00"/>
    <x v="6"/>
    <x v="994"/>
    <x v="1"/>
    <x v="22"/>
    <x v="77"/>
    <x v="4"/>
    <x v="11"/>
    <x v="12"/>
    <x v="0"/>
    <n v="200"/>
  </r>
  <r>
    <s v="18186_2018"/>
    <x v="0"/>
    <x v="0"/>
    <d v="2018-01-19T00:00:00"/>
    <x v="6"/>
    <x v="995"/>
    <x v="1"/>
    <x v="22"/>
    <x v="77"/>
    <x v="4"/>
    <x v="0"/>
    <x v="12"/>
    <x v="0"/>
    <n v="200"/>
  </r>
  <r>
    <s v="18186_2018"/>
    <x v="0"/>
    <x v="0"/>
    <d v="2018-01-19T00:00:00"/>
    <x v="6"/>
    <x v="996"/>
    <x v="1"/>
    <x v="22"/>
    <x v="4"/>
    <x v="4"/>
    <x v="0"/>
    <x v="13"/>
    <x v="0"/>
    <n v="100"/>
  </r>
  <r>
    <s v="18186_2018"/>
    <x v="0"/>
    <x v="0"/>
    <d v="2018-01-19T00:00:00"/>
    <x v="6"/>
    <x v="997"/>
    <x v="1"/>
    <x v="44"/>
    <x v="4"/>
    <x v="4"/>
    <x v="11"/>
    <x v="12"/>
    <x v="0"/>
    <n v="200"/>
  </r>
  <r>
    <s v="18186_2018"/>
    <x v="0"/>
    <x v="0"/>
    <d v="2018-01-19T00:00:00"/>
    <x v="6"/>
    <x v="998"/>
    <x v="1"/>
    <x v="44"/>
    <x v="4"/>
    <x v="4"/>
    <x v="0"/>
    <x v="12"/>
    <x v="0"/>
    <n v="200"/>
  </r>
  <r>
    <s v="18186_2018"/>
    <x v="0"/>
    <x v="0"/>
    <d v="2018-01-19T00:00:00"/>
    <x v="6"/>
    <x v="999"/>
    <x v="1"/>
    <x v="46"/>
    <x v="192"/>
    <x v="4"/>
    <x v="7"/>
    <x v="2"/>
    <x v="0"/>
    <n v="200"/>
  </r>
  <r>
    <s v="18186_2018"/>
    <x v="0"/>
    <x v="0"/>
    <d v="2018-01-19T00:00:00"/>
    <x v="6"/>
    <x v="1000"/>
    <x v="1"/>
    <x v="22"/>
    <x v="77"/>
    <x v="4"/>
    <x v="7"/>
    <x v="2"/>
    <x v="0"/>
    <n v="100"/>
  </r>
  <r>
    <s v="18186_2018"/>
    <x v="0"/>
    <x v="0"/>
    <d v="2018-01-19T00:00:00"/>
    <x v="6"/>
    <x v="1001"/>
    <x v="1"/>
    <x v="22"/>
    <x v="77"/>
    <x v="4"/>
    <x v="2"/>
    <x v="3"/>
    <x v="0"/>
    <n v="200"/>
  </r>
  <r>
    <s v="18186_2018"/>
    <x v="0"/>
    <x v="0"/>
    <d v="2018-01-19T00:00:00"/>
    <x v="6"/>
    <x v="1002"/>
    <x v="1"/>
    <x v="44"/>
    <x v="186"/>
    <x v="4"/>
    <x v="7"/>
    <x v="2"/>
    <x v="0"/>
    <n v="500"/>
  </r>
  <r>
    <s v="18186_2018"/>
    <x v="0"/>
    <x v="0"/>
    <d v="2018-01-19T00:00:00"/>
    <x v="6"/>
    <x v="1003"/>
    <x v="1"/>
    <x v="44"/>
    <x v="4"/>
    <x v="4"/>
    <x v="2"/>
    <x v="3"/>
    <x v="0"/>
    <n v="600"/>
  </r>
  <r>
    <s v="18186_2018"/>
    <x v="0"/>
    <x v="0"/>
    <d v="2018-01-19T00:00:00"/>
    <x v="6"/>
    <x v="1004"/>
    <x v="1"/>
    <x v="20"/>
    <x v="4"/>
    <x v="4"/>
    <x v="26"/>
    <x v="15"/>
    <x v="0"/>
    <n v="100"/>
  </r>
  <r>
    <s v="18186_2018"/>
    <x v="0"/>
    <x v="0"/>
    <d v="2018-01-19T00:00:00"/>
    <x v="6"/>
    <x v="1005"/>
    <x v="1"/>
    <x v="40"/>
    <x v="64"/>
    <x v="4"/>
    <x v="0"/>
    <x v="0"/>
    <x v="0"/>
    <n v="500"/>
  </r>
  <r>
    <s v="18186_2018"/>
    <x v="0"/>
    <x v="0"/>
    <d v="2018-01-19T00:00:00"/>
    <x v="6"/>
    <x v="1006"/>
    <x v="1"/>
    <x v="33"/>
    <x v="4"/>
    <x v="4"/>
    <x v="0"/>
    <x v="0"/>
    <x v="0"/>
    <n v="400"/>
  </r>
  <r>
    <s v="18186_2018"/>
    <x v="0"/>
    <x v="0"/>
    <d v="2018-01-19T00:00:00"/>
    <x v="6"/>
    <x v="1007"/>
    <x v="1"/>
    <x v="23"/>
    <x v="4"/>
    <x v="4"/>
    <x v="0"/>
    <x v="0"/>
    <x v="0"/>
    <n v="400"/>
  </r>
  <r>
    <s v="18186_2018"/>
    <x v="0"/>
    <x v="0"/>
    <d v="2018-01-19T00:00:00"/>
    <x v="6"/>
    <x v="1008"/>
    <x v="1"/>
    <x v="16"/>
    <x v="4"/>
    <x v="4"/>
    <x v="0"/>
    <x v="0"/>
    <x v="0"/>
    <n v="200"/>
  </r>
  <r>
    <s v="18186_2018"/>
    <x v="0"/>
    <x v="0"/>
    <d v="2018-01-19T00:00:00"/>
    <x v="6"/>
    <x v="1009"/>
    <x v="1"/>
    <x v="46"/>
    <x v="192"/>
    <x v="4"/>
    <x v="11"/>
    <x v="14"/>
    <x v="0"/>
    <n v="100"/>
  </r>
  <r>
    <s v="18186_2018"/>
    <x v="0"/>
    <x v="0"/>
    <d v="2018-01-19T00:00:00"/>
    <x v="6"/>
    <x v="1010"/>
    <x v="1"/>
    <x v="46"/>
    <x v="192"/>
    <x v="4"/>
    <x v="0"/>
    <x v="14"/>
    <x v="0"/>
    <n v="200"/>
  </r>
  <r>
    <s v="18186_2018"/>
    <x v="0"/>
    <x v="0"/>
    <d v="2018-01-19T00:00:00"/>
    <x v="6"/>
    <x v="1011"/>
    <x v="1"/>
    <x v="22"/>
    <x v="77"/>
    <x v="4"/>
    <x v="11"/>
    <x v="14"/>
    <x v="0"/>
    <n v="100"/>
  </r>
  <r>
    <s v="18186_2018"/>
    <x v="0"/>
    <x v="0"/>
    <d v="2018-01-19T00:00:00"/>
    <x v="6"/>
    <x v="1012"/>
    <x v="1"/>
    <x v="22"/>
    <x v="77"/>
    <x v="4"/>
    <x v="0"/>
    <x v="14"/>
    <x v="0"/>
    <n v="200"/>
  </r>
  <r>
    <s v="18186_2018"/>
    <x v="0"/>
    <x v="0"/>
    <d v="2018-01-19T00:00:00"/>
    <x v="6"/>
    <x v="1013"/>
    <x v="1"/>
    <x v="44"/>
    <x v="186"/>
    <x v="4"/>
    <x v="11"/>
    <x v="14"/>
    <x v="0"/>
    <n v="100"/>
  </r>
  <r>
    <s v="18186_2018"/>
    <x v="0"/>
    <x v="0"/>
    <d v="2018-01-19T00:00:00"/>
    <x v="6"/>
    <x v="1014"/>
    <x v="1"/>
    <x v="44"/>
    <x v="186"/>
    <x v="4"/>
    <x v="0"/>
    <x v="14"/>
    <x v="0"/>
    <n v="100"/>
  </r>
  <r>
    <s v="18186_2018"/>
    <x v="0"/>
    <x v="0"/>
    <d v="2018-01-19T00:00:00"/>
    <x v="6"/>
    <x v="1015"/>
    <x v="1"/>
    <x v="35"/>
    <x v="4"/>
    <x v="4"/>
    <x v="26"/>
    <x v="15"/>
    <x v="0"/>
    <n v="100"/>
  </r>
  <r>
    <s v="18187_2018"/>
    <x v="0"/>
    <x v="0"/>
    <d v="2018-01-19T00:00:00"/>
    <x v="54"/>
    <x v="4"/>
    <x v="1"/>
    <x v="4"/>
    <x v="4"/>
    <x v="1"/>
    <x v="1"/>
    <x v="1"/>
    <x v="0"/>
    <n v="1000"/>
  </r>
  <r>
    <s v="18187_2018"/>
    <x v="0"/>
    <x v="0"/>
    <d v="2018-01-19T00:00:00"/>
    <x v="54"/>
    <x v="4"/>
    <x v="1"/>
    <x v="4"/>
    <x v="4"/>
    <x v="1"/>
    <x v="1"/>
    <x v="1"/>
    <x v="0"/>
    <n v="1000"/>
  </r>
  <r>
    <s v="18187_2018"/>
    <x v="0"/>
    <x v="0"/>
    <d v="2018-01-19T00:00:00"/>
    <x v="54"/>
    <x v="4"/>
    <x v="1"/>
    <x v="4"/>
    <x v="4"/>
    <x v="1"/>
    <x v="1"/>
    <x v="1"/>
    <x v="0"/>
    <n v="1000"/>
  </r>
  <r>
    <s v="18187_2018"/>
    <x v="0"/>
    <x v="0"/>
    <d v="2018-01-19T00:00:00"/>
    <x v="54"/>
    <x v="4"/>
    <x v="1"/>
    <x v="4"/>
    <x v="4"/>
    <x v="1"/>
    <x v="1"/>
    <x v="1"/>
    <x v="0"/>
    <n v="1000"/>
  </r>
  <r>
    <s v="18191_2018"/>
    <x v="0"/>
    <x v="0"/>
    <d v="2018-01-19T00:00:00"/>
    <x v="32"/>
    <x v="1016"/>
    <x v="1"/>
    <x v="55"/>
    <x v="139"/>
    <x v="0"/>
    <x v="7"/>
    <x v="2"/>
    <x v="0"/>
    <n v="6000"/>
  </r>
  <r>
    <s v="18191_2018"/>
    <x v="0"/>
    <x v="0"/>
    <d v="2018-01-19T00:00:00"/>
    <x v="32"/>
    <x v="1017"/>
    <x v="1"/>
    <x v="55"/>
    <x v="139"/>
    <x v="4"/>
    <x v="7"/>
    <x v="2"/>
    <x v="0"/>
    <n v="6960"/>
  </r>
  <r>
    <s v="18191_2018"/>
    <x v="0"/>
    <x v="0"/>
    <d v="2018-01-19T00:00:00"/>
    <x v="32"/>
    <x v="1018"/>
    <x v="1"/>
    <x v="54"/>
    <x v="45"/>
    <x v="1"/>
    <x v="7"/>
    <x v="2"/>
    <x v="0"/>
    <n v="11760"/>
  </r>
  <r>
    <s v="18193_2018"/>
    <x v="0"/>
    <x v="0"/>
    <d v="2018-01-19T00:00:00"/>
    <x v="7"/>
    <x v="352"/>
    <x v="1"/>
    <x v="44"/>
    <x v="42"/>
    <x v="5"/>
    <x v="7"/>
    <x v="2"/>
    <x v="0"/>
    <n v="5000"/>
  </r>
  <r>
    <s v="18193_2018"/>
    <x v="0"/>
    <x v="0"/>
    <d v="2018-01-19T00:00:00"/>
    <x v="7"/>
    <x v="354"/>
    <x v="1"/>
    <x v="45"/>
    <x v="78"/>
    <x v="4"/>
    <x v="0"/>
    <x v="0"/>
    <x v="0"/>
    <n v="20000"/>
  </r>
  <r>
    <s v="18193_2018"/>
    <x v="0"/>
    <x v="0"/>
    <d v="2018-01-19T00:00:00"/>
    <x v="7"/>
    <x v="161"/>
    <x v="1"/>
    <x v="45"/>
    <x v="50"/>
    <x v="4"/>
    <x v="26"/>
    <x v="15"/>
    <x v="0"/>
    <n v="300"/>
  </r>
  <r>
    <s v="18193_2018"/>
    <x v="0"/>
    <x v="0"/>
    <d v="2018-01-19T00:00:00"/>
    <x v="7"/>
    <x v="1019"/>
    <x v="1"/>
    <x v="56"/>
    <x v="4"/>
    <x v="0"/>
    <x v="11"/>
    <x v="4"/>
    <x v="0"/>
    <n v="2000"/>
  </r>
  <r>
    <s v="18193_2018"/>
    <x v="0"/>
    <x v="0"/>
    <d v="2018-01-19T00:00:00"/>
    <x v="7"/>
    <x v="158"/>
    <x v="1"/>
    <x v="16"/>
    <x v="49"/>
    <x v="4"/>
    <x v="0"/>
    <x v="0"/>
    <x v="0"/>
    <n v="45000"/>
  </r>
  <r>
    <s v="18193_2018"/>
    <x v="0"/>
    <x v="0"/>
    <d v="2018-01-19T00:00:00"/>
    <x v="7"/>
    <x v="401"/>
    <x v="1"/>
    <x v="35"/>
    <x v="45"/>
    <x v="4"/>
    <x v="11"/>
    <x v="12"/>
    <x v="0"/>
    <n v="10000"/>
  </r>
  <r>
    <s v="18193_2018"/>
    <x v="0"/>
    <x v="0"/>
    <d v="2018-01-19T00:00:00"/>
    <x v="7"/>
    <x v="355"/>
    <x v="1"/>
    <x v="35"/>
    <x v="45"/>
    <x v="4"/>
    <x v="0"/>
    <x v="12"/>
    <x v="0"/>
    <n v="30000"/>
  </r>
  <r>
    <s v="18193_2018"/>
    <x v="0"/>
    <x v="0"/>
    <d v="2018-01-19T00:00:00"/>
    <x v="7"/>
    <x v="356"/>
    <x v="1"/>
    <x v="34"/>
    <x v="46"/>
    <x v="4"/>
    <x v="11"/>
    <x v="14"/>
    <x v="0"/>
    <n v="20000"/>
  </r>
  <r>
    <s v="18193_2018"/>
    <x v="0"/>
    <x v="0"/>
    <d v="2018-01-19T00:00:00"/>
    <x v="7"/>
    <x v="358"/>
    <x v="1"/>
    <x v="16"/>
    <x v="49"/>
    <x v="5"/>
    <x v="0"/>
    <x v="0"/>
    <x v="0"/>
    <n v="15000"/>
  </r>
  <r>
    <s v="18198_2018"/>
    <x v="1"/>
    <x v="0"/>
    <d v="2018-01-22T00:00:00"/>
    <x v="19"/>
    <x v="4"/>
    <x v="1"/>
    <x v="4"/>
    <x v="4"/>
    <x v="1"/>
    <x v="1"/>
    <x v="1"/>
    <x v="0"/>
    <n v="2000"/>
  </r>
  <r>
    <s v="18198_2018"/>
    <x v="1"/>
    <x v="0"/>
    <d v="2018-01-22T00:00:00"/>
    <x v="19"/>
    <x v="4"/>
    <x v="1"/>
    <x v="4"/>
    <x v="4"/>
    <x v="1"/>
    <x v="1"/>
    <x v="1"/>
    <x v="0"/>
    <n v="2000"/>
  </r>
  <r>
    <s v="18198_2018"/>
    <x v="1"/>
    <x v="0"/>
    <d v="2018-01-22T00:00:00"/>
    <x v="19"/>
    <x v="4"/>
    <x v="1"/>
    <x v="4"/>
    <x v="4"/>
    <x v="1"/>
    <x v="1"/>
    <x v="1"/>
    <x v="0"/>
    <n v="4000"/>
  </r>
  <r>
    <s v="18198_2018"/>
    <x v="1"/>
    <x v="0"/>
    <d v="2018-01-22T00:00:00"/>
    <x v="19"/>
    <x v="4"/>
    <x v="1"/>
    <x v="4"/>
    <x v="4"/>
    <x v="1"/>
    <x v="1"/>
    <x v="1"/>
    <x v="0"/>
    <n v="5000"/>
  </r>
  <r>
    <s v="18198_2018"/>
    <x v="1"/>
    <x v="0"/>
    <d v="2018-01-22T00:00:00"/>
    <x v="19"/>
    <x v="4"/>
    <x v="1"/>
    <x v="4"/>
    <x v="4"/>
    <x v="1"/>
    <x v="1"/>
    <x v="1"/>
    <x v="0"/>
    <n v="2000"/>
  </r>
  <r>
    <s v="18198_2018"/>
    <x v="1"/>
    <x v="0"/>
    <d v="2018-01-22T00:00:00"/>
    <x v="19"/>
    <x v="4"/>
    <x v="1"/>
    <x v="4"/>
    <x v="4"/>
    <x v="1"/>
    <x v="1"/>
    <x v="1"/>
    <x v="0"/>
    <n v="3000"/>
  </r>
  <r>
    <s v="18198_2018"/>
    <x v="1"/>
    <x v="0"/>
    <d v="2018-01-22T00:00:00"/>
    <x v="19"/>
    <x v="4"/>
    <x v="1"/>
    <x v="4"/>
    <x v="4"/>
    <x v="1"/>
    <x v="1"/>
    <x v="1"/>
    <x v="0"/>
    <n v="5000"/>
  </r>
  <r>
    <s v="18198_2018"/>
    <x v="1"/>
    <x v="0"/>
    <d v="2018-01-22T00:00:00"/>
    <x v="19"/>
    <x v="4"/>
    <x v="1"/>
    <x v="4"/>
    <x v="4"/>
    <x v="1"/>
    <x v="1"/>
    <x v="1"/>
    <x v="0"/>
    <n v="7000"/>
  </r>
  <r>
    <s v="18198_2018"/>
    <x v="1"/>
    <x v="0"/>
    <d v="2018-01-22T00:00:00"/>
    <x v="19"/>
    <x v="4"/>
    <x v="1"/>
    <x v="4"/>
    <x v="4"/>
    <x v="1"/>
    <x v="1"/>
    <x v="1"/>
    <x v="0"/>
    <n v="3000"/>
  </r>
  <r>
    <s v="18198_2018"/>
    <x v="1"/>
    <x v="0"/>
    <d v="2018-01-22T00:00:00"/>
    <x v="19"/>
    <x v="4"/>
    <x v="1"/>
    <x v="4"/>
    <x v="4"/>
    <x v="1"/>
    <x v="1"/>
    <x v="1"/>
    <x v="0"/>
    <n v="4000"/>
  </r>
  <r>
    <s v="18198_2018"/>
    <x v="1"/>
    <x v="0"/>
    <d v="2018-01-22T00:00:00"/>
    <x v="19"/>
    <x v="4"/>
    <x v="1"/>
    <x v="4"/>
    <x v="4"/>
    <x v="1"/>
    <x v="1"/>
    <x v="1"/>
    <x v="0"/>
    <n v="2000"/>
  </r>
  <r>
    <s v="18198_2018"/>
    <x v="1"/>
    <x v="0"/>
    <d v="2018-01-22T00:00:00"/>
    <x v="19"/>
    <x v="4"/>
    <x v="1"/>
    <x v="4"/>
    <x v="4"/>
    <x v="1"/>
    <x v="1"/>
    <x v="1"/>
    <x v="0"/>
    <n v="2000"/>
  </r>
  <r>
    <s v="18198_2018"/>
    <x v="1"/>
    <x v="0"/>
    <d v="2018-01-22T00:00:00"/>
    <x v="19"/>
    <x v="4"/>
    <x v="1"/>
    <x v="4"/>
    <x v="4"/>
    <x v="1"/>
    <x v="1"/>
    <x v="1"/>
    <x v="0"/>
    <n v="5000"/>
  </r>
  <r>
    <s v="18198_2018"/>
    <x v="1"/>
    <x v="0"/>
    <d v="2018-01-22T00:00:00"/>
    <x v="19"/>
    <x v="4"/>
    <x v="1"/>
    <x v="4"/>
    <x v="4"/>
    <x v="1"/>
    <x v="1"/>
    <x v="1"/>
    <x v="0"/>
    <n v="7000"/>
  </r>
  <r>
    <s v="18198_2018"/>
    <x v="1"/>
    <x v="0"/>
    <d v="2018-01-22T00:00:00"/>
    <x v="19"/>
    <x v="4"/>
    <x v="1"/>
    <x v="4"/>
    <x v="4"/>
    <x v="1"/>
    <x v="1"/>
    <x v="1"/>
    <x v="0"/>
    <n v="2000"/>
  </r>
  <r>
    <s v="18198_2018"/>
    <x v="1"/>
    <x v="0"/>
    <d v="2018-01-22T00:00:00"/>
    <x v="19"/>
    <x v="4"/>
    <x v="1"/>
    <x v="4"/>
    <x v="4"/>
    <x v="1"/>
    <x v="1"/>
    <x v="1"/>
    <x v="0"/>
    <n v="3000"/>
  </r>
  <r>
    <s v="18198_2018"/>
    <x v="1"/>
    <x v="0"/>
    <d v="2018-01-22T00:00:00"/>
    <x v="19"/>
    <x v="4"/>
    <x v="1"/>
    <x v="4"/>
    <x v="4"/>
    <x v="1"/>
    <x v="1"/>
    <x v="1"/>
    <x v="0"/>
    <n v="3000"/>
  </r>
  <r>
    <s v="18198_2018"/>
    <x v="1"/>
    <x v="0"/>
    <d v="2018-01-22T00:00:00"/>
    <x v="19"/>
    <x v="4"/>
    <x v="1"/>
    <x v="4"/>
    <x v="4"/>
    <x v="1"/>
    <x v="1"/>
    <x v="1"/>
    <x v="0"/>
    <n v="5000"/>
  </r>
  <r>
    <s v="18198_2018"/>
    <x v="1"/>
    <x v="0"/>
    <d v="2018-01-22T00:00:00"/>
    <x v="19"/>
    <x v="4"/>
    <x v="1"/>
    <x v="4"/>
    <x v="4"/>
    <x v="1"/>
    <x v="1"/>
    <x v="1"/>
    <x v="0"/>
    <n v="6000"/>
  </r>
  <r>
    <s v="18198_2018"/>
    <x v="1"/>
    <x v="0"/>
    <d v="2018-01-22T00:00:00"/>
    <x v="19"/>
    <x v="4"/>
    <x v="1"/>
    <x v="4"/>
    <x v="4"/>
    <x v="1"/>
    <x v="1"/>
    <x v="1"/>
    <x v="0"/>
    <n v="7000"/>
  </r>
  <r>
    <s v="18198_2018"/>
    <x v="1"/>
    <x v="0"/>
    <d v="2018-01-22T00:00:00"/>
    <x v="19"/>
    <x v="4"/>
    <x v="1"/>
    <x v="4"/>
    <x v="4"/>
    <x v="1"/>
    <x v="1"/>
    <x v="1"/>
    <x v="0"/>
    <n v="6000"/>
  </r>
  <r>
    <s v="18198_2018"/>
    <x v="1"/>
    <x v="0"/>
    <d v="2018-01-22T00:00:00"/>
    <x v="19"/>
    <x v="4"/>
    <x v="1"/>
    <x v="4"/>
    <x v="4"/>
    <x v="1"/>
    <x v="1"/>
    <x v="1"/>
    <x v="0"/>
    <n v="4000"/>
  </r>
  <r>
    <s v="18198_2018"/>
    <x v="1"/>
    <x v="0"/>
    <d v="2018-01-22T00:00:00"/>
    <x v="19"/>
    <x v="4"/>
    <x v="1"/>
    <x v="4"/>
    <x v="4"/>
    <x v="1"/>
    <x v="1"/>
    <x v="1"/>
    <x v="0"/>
    <n v="4000"/>
  </r>
  <r>
    <s v="18198_2018"/>
    <x v="1"/>
    <x v="0"/>
    <d v="2018-01-22T00:00:00"/>
    <x v="19"/>
    <x v="4"/>
    <x v="1"/>
    <x v="4"/>
    <x v="4"/>
    <x v="1"/>
    <x v="1"/>
    <x v="1"/>
    <x v="0"/>
    <n v="3000"/>
  </r>
  <r>
    <s v="18198_2018"/>
    <x v="1"/>
    <x v="0"/>
    <d v="2018-01-22T00:00:00"/>
    <x v="19"/>
    <x v="4"/>
    <x v="1"/>
    <x v="4"/>
    <x v="4"/>
    <x v="1"/>
    <x v="1"/>
    <x v="1"/>
    <x v="0"/>
    <n v="5000"/>
  </r>
  <r>
    <s v="18198_2018"/>
    <x v="1"/>
    <x v="0"/>
    <d v="2018-01-22T00:00:00"/>
    <x v="19"/>
    <x v="4"/>
    <x v="1"/>
    <x v="4"/>
    <x v="4"/>
    <x v="1"/>
    <x v="1"/>
    <x v="1"/>
    <x v="0"/>
    <n v="2500"/>
  </r>
  <r>
    <s v="18198_2018"/>
    <x v="1"/>
    <x v="0"/>
    <d v="2018-01-22T00:00:00"/>
    <x v="19"/>
    <x v="4"/>
    <x v="1"/>
    <x v="4"/>
    <x v="4"/>
    <x v="1"/>
    <x v="1"/>
    <x v="1"/>
    <x v="0"/>
    <n v="2500"/>
  </r>
  <r>
    <s v="18198_2018"/>
    <x v="1"/>
    <x v="0"/>
    <d v="2018-01-22T00:00:00"/>
    <x v="19"/>
    <x v="4"/>
    <x v="1"/>
    <x v="4"/>
    <x v="4"/>
    <x v="1"/>
    <x v="1"/>
    <x v="1"/>
    <x v="0"/>
    <n v="2500"/>
  </r>
  <r>
    <s v="18198_2018"/>
    <x v="1"/>
    <x v="0"/>
    <d v="2018-01-22T00:00:00"/>
    <x v="19"/>
    <x v="4"/>
    <x v="1"/>
    <x v="4"/>
    <x v="4"/>
    <x v="1"/>
    <x v="1"/>
    <x v="1"/>
    <x v="0"/>
    <n v="2000"/>
  </r>
  <r>
    <s v="18198_2018"/>
    <x v="1"/>
    <x v="0"/>
    <d v="2018-01-22T00:00:00"/>
    <x v="19"/>
    <x v="4"/>
    <x v="1"/>
    <x v="4"/>
    <x v="4"/>
    <x v="1"/>
    <x v="1"/>
    <x v="1"/>
    <x v="0"/>
    <n v="2000"/>
  </r>
  <r>
    <s v="18198_2018"/>
    <x v="1"/>
    <x v="0"/>
    <d v="2018-01-22T00:00:00"/>
    <x v="19"/>
    <x v="4"/>
    <x v="1"/>
    <x v="4"/>
    <x v="4"/>
    <x v="1"/>
    <x v="1"/>
    <x v="1"/>
    <x v="0"/>
    <n v="3000"/>
  </r>
  <r>
    <s v="18198_2018"/>
    <x v="1"/>
    <x v="0"/>
    <d v="2018-01-22T00:00:00"/>
    <x v="19"/>
    <x v="4"/>
    <x v="1"/>
    <x v="4"/>
    <x v="4"/>
    <x v="1"/>
    <x v="1"/>
    <x v="1"/>
    <x v="0"/>
    <n v="3000"/>
  </r>
  <r>
    <s v="18198_2018"/>
    <x v="1"/>
    <x v="0"/>
    <d v="2018-01-22T00:00:00"/>
    <x v="19"/>
    <x v="4"/>
    <x v="1"/>
    <x v="4"/>
    <x v="4"/>
    <x v="1"/>
    <x v="1"/>
    <x v="1"/>
    <x v="0"/>
    <n v="3000"/>
  </r>
  <r>
    <s v="18198_2018"/>
    <x v="1"/>
    <x v="0"/>
    <d v="2018-01-22T00:00:00"/>
    <x v="19"/>
    <x v="4"/>
    <x v="1"/>
    <x v="4"/>
    <x v="4"/>
    <x v="1"/>
    <x v="1"/>
    <x v="1"/>
    <x v="0"/>
    <n v="3000"/>
  </r>
  <r>
    <s v="18350_2018"/>
    <x v="0"/>
    <x v="0"/>
    <d v="2018-01-21T00:00:00"/>
    <x v="4"/>
    <x v="1020"/>
    <x v="1"/>
    <x v="103"/>
    <x v="4"/>
    <x v="0"/>
    <x v="11"/>
    <x v="1"/>
    <x v="1"/>
    <n v="5004"/>
  </r>
  <r>
    <s v="18350_2018"/>
    <x v="0"/>
    <x v="0"/>
    <d v="2018-01-21T00:00:00"/>
    <x v="4"/>
    <x v="1021"/>
    <x v="1"/>
    <x v="103"/>
    <x v="4"/>
    <x v="0"/>
    <x v="11"/>
    <x v="1"/>
    <x v="0"/>
    <n v="5232"/>
  </r>
  <r>
    <s v="18350_2018"/>
    <x v="0"/>
    <x v="0"/>
    <d v="2018-01-21T00:00:00"/>
    <x v="4"/>
    <x v="1022"/>
    <x v="1"/>
    <x v="103"/>
    <x v="46"/>
    <x v="0"/>
    <x v="11"/>
    <x v="12"/>
    <x v="1"/>
    <n v="3000"/>
  </r>
  <r>
    <s v="18350_2018"/>
    <x v="0"/>
    <x v="0"/>
    <d v="2018-01-21T00:00:00"/>
    <x v="4"/>
    <x v="1023"/>
    <x v="1"/>
    <x v="34"/>
    <x v="69"/>
    <x v="0"/>
    <x v="0"/>
    <x v="0"/>
    <x v="1"/>
    <n v="8000"/>
  </r>
  <r>
    <s v="18350_2018"/>
    <x v="0"/>
    <x v="0"/>
    <d v="2018-01-21T00:00:00"/>
    <x v="4"/>
    <x v="1024"/>
    <x v="1"/>
    <x v="59"/>
    <x v="4"/>
    <x v="0"/>
    <x v="11"/>
    <x v="12"/>
    <x v="1"/>
    <n v="8000"/>
  </r>
  <r>
    <s v="18350_2018"/>
    <x v="0"/>
    <x v="0"/>
    <d v="2018-01-21T00:00:00"/>
    <x v="4"/>
    <x v="1025"/>
    <x v="1"/>
    <x v="103"/>
    <x v="46"/>
    <x v="0"/>
    <x v="11"/>
    <x v="12"/>
    <x v="1"/>
    <n v="3000"/>
  </r>
  <r>
    <s v="18350_2018"/>
    <x v="0"/>
    <x v="0"/>
    <d v="2018-01-21T00:00:00"/>
    <x v="4"/>
    <x v="1026"/>
    <x v="1"/>
    <x v="103"/>
    <x v="46"/>
    <x v="0"/>
    <x v="0"/>
    <x v="0"/>
    <x v="1"/>
    <n v="3000"/>
  </r>
  <r>
    <s v="18350_2018"/>
    <x v="0"/>
    <x v="0"/>
    <d v="2018-01-21T00:00:00"/>
    <x v="4"/>
    <x v="1027"/>
    <x v="1"/>
    <x v="103"/>
    <x v="46"/>
    <x v="0"/>
    <x v="11"/>
    <x v="0"/>
    <x v="1"/>
    <n v="3000"/>
  </r>
  <r>
    <s v="18350_2018"/>
    <x v="0"/>
    <x v="0"/>
    <d v="2018-01-21T00:00:00"/>
    <x v="4"/>
    <x v="1028"/>
    <x v="1"/>
    <x v="83"/>
    <x v="145"/>
    <x v="4"/>
    <x v="0"/>
    <x v="0"/>
    <x v="1"/>
    <n v="8000"/>
  </r>
  <r>
    <s v="18350_2018"/>
    <x v="0"/>
    <x v="0"/>
    <d v="2018-01-21T00:00:00"/>
    <x v="4"/>
    <x v="1029"/>
    <x v="1"/>
    <x v="59"/>
    <x v="4"/>
    <x v="0"/>
    <x v="11"/>
    <x v="12"/>
    <x v="1"/>
    <n v="10000"/>
  </r>
  <r>
    <s v="18350_2018"/>
    <x v="0"/>
    <x v="0"/>
    <d v="2018-01-21T00:00:00"/>
    <x v="4"/>
    <x v="1030"/>
    <x v="1"/>
    <x v="59"/>
    <x v="46"/>
    <x v="0"/>
    <x v="11"/>
    <x v="12"/>
    <x v="1"/>
    <n v="10000"/>
  </r>
  <r>
    <s v="18351_2018"/>
    <x v="0"/>
    <x v="0"/>
    <d v="2018-01-23T00:00:00"/>
    <x v="12"/>
    <x v="1031"/>
    <x v="1"/>
    <x v="28"/>
    <x v="4"/>
    <x v="5"/>
    <x v="0"/>
    <x v="0"/>
    <x v="0"/>
    <n v="180"/>
  </r>
  <r>
    <s v="18365_2018"/>
    <x v="1"/>
    <x v="0"/>
    <d v="2018-01-21T00:00:00"/>
    <x v="55"/>
    <x v="4"/>
    <x v="1"/>
    <x v="4"/>
    <x v="4"/>
    <x v="1"/>
    <x v="1"/>
    <x v="1"/>
    <x v="0"/>
    <n v="10000"/>
  </r>
  <r>
    <s v="18413_2018"/>
    <x v="0"/>
    <x v="0"/>
    <d v="2018-01-21T00:00:00"/>
    <x v="5"/>
    <x v="1032"/>
    <x v="5"/>
    <x v="91"/>
    <x v="162"/>
    <x v="10"/>
    <x v="0"/>
    <x v="0"/>
    <x v="0"/>
    <n v="5000"/>
  </r>
  <r>
    <s v="18413_2018"/>
    <x v="0"/>
    <x v="0"/>
    <d v="2018-01-21T00:00:00"/>
    <x v="5"/>
    <x v="1033"/>
    <x v="5"/>
    <x v="91"/>
    <x v="185"/>
    <x v="10"/>
    <x v="0"/>
    <x v="0"/>
    <x v="0"/>
    <n v="1000"/>
  </r>
  <r>
    <s v="18413_2018"/>
    <x v="0"/>
    <x v="0"/>
    <d v="2018-01-21T00:00:00"/>
    <x v="5"/>
    <x v="669"/>
    <x v="5"/>
    <x v="12"/>
    <x v="12"/>
    <x v="10"/>
    <x v="0"/>
    <x v="0"/>
    <x v="0"/>
    <n v="2000"/>
  </r>
  <r>
    <s v="18413_2018"/>
    <x v="0"/>
    <x v="0"/>
    <d v="2018-01-21T00:00:00"/>
    <x v="5"/>
    <x v="670"/>
    <x v="5"/>
    <x v="19"/>
    <x v="121"/>
    <x v="10"/>
    <x v="22"/>
    <x v="0"/>
    <x v="0"/>
    <n v="11420"/>
  </r>
  <r>
    <s v="18413_2018"/>
    <x v="0"/>
    <x v="0"/>
    <d v="2018-01-21T00:00:00"/>
    <x v="5"/>
    <x v="1034"/>
    <x v="5"/>
    <x v="42"/>
    <x v="22"/>
    <x v="10"/>
    <x v="22"/>
    <x v="0"/>
    <x v="0"/>
    <n v="2800"/>
  </r>
  <r>
    <s v="18414_2018"/>
    <x v="0"/>
    <x v="0"/>
    <d v="2018-01-21T00:00:00"/>
    <x v="5"/>
    <x v="671"/>
    <x v="6"/>
    <x v="8"/>
    <x v="122"/>
    <x v="17"/>
    <x v="0"/>
    <x v="4"/>
    <x v="0"/>
    <n v="3000"/>
  </r>
  <r>
    <s v="18414_2018"/>
    <x v="0"/>
    <x v="0"/>
    <d v="2018-01-21T00:00:00"/>
    <x v="5"/>
    <x v="673"/>
    <x v="6"/>
    <x v="9"/>
    <x v="25"/>
    <x v="17"/>
    <x v="22"/>
    <x v="4"/>
    <x v="0"/>
    <n v="1200"/>
  </r>
  <r>
    <s v="18414_2018"/>
    <x v="0"/>
    <x v="0"/>
    <d v="2018-01-21T00:00:00"/>
    <x v="5"/>
    <x v="674"/>
    <x v="6"/>
    <x v="19"/>
    <x v="28"/>
    <x v="17"/>
    <x v="22"/>
    <x v="4"/>
    <x v="0"/>
    <n v="9000"/>
  </r>
  <r>
    <s v="18414_2018"/>
    <x v="0"/>
    <x v="0"/>
    <d v="2018-01-21T00:00:00"/>
    <x v="5"/>
    <x v="675"/>
    <x v="6"/>
    <x v="14"/>
    <x v="124"/>
    <x v="17"/>
    <x v="22"/>
    <x v="4"/>
    <x v="0"/>
    <n v="7000"/>
  </r>
  <r>
    <s v="18414_2018"/>
    <x v="0"/>
    <x v="0"/>
    <d v="2018-01-21T00:00:00"/>
    <x v="5"/>
    <x v="1035"/>
    <x v="6"/>
    <x v="43"/>
    <x v="27"/>
    <x v="17"/>
    <x v="22"/>
    <x v="4"/>
    <x v="0"/>
    <n v="2000"/>
  </r>
  <r>
    <s v="18417_2018"/>
    <x v="0"/>
    <x v="0"/>
    <d v="2018-01-21T00:00:00"/>
    <x v="9"/>
    <x v="4"/>
    <x v="1"/>
    <x v="4"/>
    <x v="4"/>
    <x v="1"/>
    <x v="1"/>
    <x v="1"/>
    <x v="0"/>
    <n v="231220"/>
  </r>
  <r>
    <s v="18454_2018"/>
    <x v="1"/>
    <x v="0"/>
    <d v="2018-01-23T00:00:00"/>
    <x v="56"/>
    <x v="4"/>
    <x v="1"/>
    <x v="4"/>
    <x v="4"/>
    <x v="1"/>
    <x v="1"/>
    <x v="1"/>
    <x v="0"/>
    <n v="23402"/>
  </r>
  <r>
    <s v="18493_2018"/>
    <x v="0"/>
    <x v="0"/>
    <d v="2018-01-22T00:00:00"/>
    <x v="4"/>
    <x v="461"/>
    <x v="2"/>
    <x v="5"/>
    <x v="4"/>
    <x v="1"/>
    <x v="32"/>
    <x v="1"/>
    <x v="0"/>
    <n v="36"/>
  </r>
  <r>
    <s v="18493_2018"/>
    <x v="0"/>
    <x v="0"/>
    <d v="2018-01-22T00:00:00"/>
    <x v="4"/>
    <x v="5"/>
    <x v="2"/>
    <x v="5"/>
    <x v="4"/>
    <x v="1"/>
    <x v="1"/>
    <x v="1"/>
    <x v="0"/>
    <n v="12"/>
  </r>
  <r>
    <s v="18493_2018"/>
    <x v="0"/>
    <x v="0"/>
    <d v="2018-01-22T00:00:00"/>
    <x v="4"/>
    <x v="6"/>
    <x v="2"/>
    <x v="5"/>
    <x v="4"/>
    <x v="1"/>
    <x v="1"/>
    <x v="1"/>
    <x v="0"/>
    <n v="18"/>
  </r>
  <r>
    <s v="18493_2018"/>
    <x v="0"/>
    <x v="0"/>
    <d v="2018-01-22T00:00:00"/>
    <x v="4"/>
    <x v="462"/>
    <x v="2"/>
    <x v="75"/>
    <x v="4"/>
    <x v="1"/>
    <x v="1"/>
    <x v="1"/>
    <x v="0"/>
    <n v="6"/>
  </r>
  <r>
    <s v="18493_2018"/>
    <x v="0"/>
    <x v="0"/>
    <d v="2018-01-22T00:00:00"/>
    <x v="4"/>
    <x v="463"/>
    <x v="2"/>
    <x v="76"/>
    <x v="4"/>
    <x v="1"/>
    <x v="1"/>
    <x v="1"/>
    <x v="0"/>
    <n v="72"/>
  </r>
  <r>
    <s v="18494_2018"/>
    <x v="0"/>
    <x v="0"/>
    <d v="2018-01-22T00:00:00"/>
    <x v="4"/>
    <x v="460"/>
    <x v="2"/>
    <x v="43"/>
    <x v="4"/>
    <x v="1"/>
    <x v="1"/>
    <x v="1"/>
    <x v="0"/>
    <n v="160"/>
  </r>
  <r>
    <s v="18495_2018"/>
    <x v="0"/>
    <x v="0"/>
    <d v="2018-01-22T00:00:00"/>
    <x v="4"/>
    <x v="14"/>
    <x v="2"/>
    <x v="11"/>
    <x v="4"/>
    <x v="1"/>
    <x v="3"/>
    <x v="1"/>
    <x v="0"/>
    <n v="50"/>
  </r>
  <r>
    <s v="18495_2018"/>
    <x v="0"/>
    <x v="0"/>
    <d v="2018-01-22T00:00:00"/>
    <x v="4"/>
    <x v="635"/>
    <x v="2"/>
    <x v="58"/>
    <x v="4"/>
    <x v="1"/>
    <x v="3"/>
    <x v="1"/>
    <x v="0"/>
    <n v="50"/>
  </r>
  <r>
    <s v="18495_2018"/>
    <x v="0"/>
    <x v="0"/>
    <d v="2018-01-22T00:00:00"/>
    <x v="4"/>
    <x v="452"/>
    <x v="2"/>
    <x v="58"/>
    <x v="4"/>
    <x v="1"/>
    <x v="3"/>
    <x v="1"/>
    <x v="0"/>
    <n v="420"/>
  </r>
  <r>
    <s v="18495_2018"/>
    <x v="0"/>
    <x v="0"/>
    <d v="2018-01-22T00:00:00"/>
    <x v="4"/>
    <x v="23"/>
    <x v="2"/>
    <x v="18"/>
    <x v="8"/>
    <x v="0"/>
    <x v="4"/>
    <x v="5"/>
    <x v="0"/>
    <n v="100"/>
  </r>
  <r>
    <s v="18495_2018"/>
    <x v="0"/>
    <x v="0"/>
    <d v="2018-01-22T00:00:00"/>
    <x v="4"/>
    <x v="1036"/>
    <x v="2"/>
    <x v="18"/>
    <x v="8"/>
    <x v="0"/>
    <x v="4"/>
    <x v="5"/>
    <x v="0"/>
    <n v="140"/>
  </r>
  <r>
    <s v="18495_2018"/>
    <x v="0"/>
    <x v="0"/>
    <d v="2018-01-22T00:00:00"/>
    <x v="4"/>
    <x v="24"/>
    <x v="2"/>
    <x v="0"/>
    <x v="9"/>
    <x v="1"/>
    <x v="4"/>
    <x v="5"/>
    <x v="0"/>
    <n v="80"/>
  </r>
  <r>
    <s v="18495_2018"/>
    <x v="0"/>
    <x v="0"/>
    <d v="2018-01-22T00:00:00"/>
    <x v="4"/>
    <x v="25"/>
    <x v="2"/>
    <x v="10"/>
    <x v="4"/>
    <x v="1"/>
    <x v="4"/>
    <x v="1"/>
    <x v="0"/>
    <n v="2340"/>
  </r>
  <r>
    <s v="18496_2018"/>
    <x v="0"/>
    <x v="0"/>
    <d v="2018-01-22T00:00:00"/>
    <x v="4"/>
    <x v="9"/>
    <x v="2"/>
    <x v="2"/>
    <x v="4"/>
    <x v="1"/>
    <x v="0"/>
    <x v="1"/>
    <x v="0"/>
    <n v="645"/>
  </r>
  <r>
    <s v="18497_2018"/>
    <x v="0"/>
    <x v="0"/>
    <d v="2018-01-22T00:00:00"/>
    <x v="37"/>
    <x v="1037"/>
    <x v="2"/>
    <x v="69"/>
    <x v="193"/>
    <x v="20"/>
    <x v="3"/>
    <x v="4"/>
    <x v="0"/>
    <n v="3000"/>
  </r>
  <r>
    <s v="18497_2018"/>
    <x v="0"/>
    <x v="0"/>
    <d v="2018-01-22T00:00:00"/>
    <x v="37"/>
    <x v="1038"/>
    <x v="2"/>
    <x v="43"/>
    <x v="194"/>
    <x v="2"/>
    <x v="3"/>
    <x v="4"/>
    <x v="0"/>
    <n v="3500"/>
  </r>
  <r>
    <s v="18497_2018"/>
    <x v="0"/>
    <x v="0"/>
    <d v="2018-01-22T00:00:00"/>
    <x v="37"/>
    <x v="1039"/>
    <x v="2"/>
    <x v="2"/>
    <x v="158"/>
    <x v="15"/>
    <x v="4"/>
    <x v="5"/>
    <x v="0"/>
    <n v="1000"/>
  </r>
  <r>
    <s v="18498_2018"/>
    <x v="0"/>
    <x v="0"/>
    <d v="2018-01-22T00:00:00"/>
    <x v="37"/>
    <x v="1040"/>
    <x v="2"/>
    <x v="2"/>
    <x v="4"/>
    <x v="15"/>
    <x v="7"/>
    <x v="2"/>
    <x v="0"/>
    <n v="11400"/>
  </r>
  <r>
    <s v="18503_2018"/>
    <x v="0"/>
    <x v="0"/>
    <d v="2018-01-22T00:00:00"/>
    <x v="4"/>
    <x v="29"/>
    <x v="2"/>
    <x v="16"/>
    <x v="4"/>
    <x v="1"/>
    <x v="7"/>
    <x v="1"/>
    <x v="0"/>
    <n v="720"/>
  </r>
  <r>
    <s v="18503_2018"/>
    <x v="0"/>
    <x v="0"/>
    <d v="2018-01-22T00:00:00"/>
    <x v="4"/>
    <x v="32"/>
    <x v="2"/>
    <x v="16"/>
    <x v="4"/>
    <x v="1"/>
    <x v="8"/>
    <x v="1"/>
    <x v="0"/>
    <n v="100"/>
  </r>
  <r>
    <s v="18503_2018"/>
    <x v="0"/>
    <x v="0"/>
    <d v="2018-01-22T00:00:00"/>
    <x v="4"/>
    <x v="35"/>
    <x v="2"/>
    <x v="16"/>
    <x v="4"/>
    <x v="1"/>
    <x v="7"/>
    <x v="2"/>
    <x v="0"/>
    <n v="100"/>
  </r>
  <r>
    <s v="18503_2018"/>
    <x v="0"/>
    <x v="0"/>
    <d v="2018-01-22T00:00:00"/>
    <x v="4"/>
    <x v="52"/>
    <x v="2"/>
    <x v="21"/>
    <x v="4"/>
    <x v="1"/>
    <x v="9"/>
    <x v="1"/>
    <x v="0"/>
    <n v="300"/>
  </r>
  <r>
    <s v="18503_2018"/>
    <x v="0"/>
    <x v="0"/>
    <d v="2018-01-22T00:00:00"/>
    <x v="4"/>
    <x v="53"/>
    <x v="2"/>
    <x v="21"/>
    <x v="4"/>
    <x v="1"/>
    <x v="9"/>
    <x v="5"/>
    <x v="0"/>
    <n v="80"/>
  </r>
  <r>
    <s v="18504_2018"/>
    <x v="0"/>
    <x v="0"/>
    <d v="2018-01-22T00:00:00"/>
    <x v="4"/>
    <x v="56"/>
    <x v="2"/>
    <x v="6"/>
    <x v="4"/>
    <x v="1"/>
    <x v="10"/>
    <x v="1"/>
    <x v="0"/>
    <n v="204"/>
  </r>
  <r>
    <s v="18505_2018"/>
    <x v="0"/>
    <x v="0"/>
    <d v="2018-01-22T00:00:00"/>
    <x v="37"/>
    <x v="1041"/>
    <x v="2"/>
    <x v="6"/>
    <x v="4"/>
    <x v="3"/>
    <x v="7"/>
    <x v="2"/>
    <x v="0"/>
    <n v="18000"/>
  </r>
  <r>
    <s v="18505_2018"/>
    <x v="0"/>
    <x v="0"/>
    <d v="2018-01-22T00:00:00"/>
    <x v="37"/>
    <x v="1042"/>
    <x v="2"/>
    <x v="21"/>
    <x v="4"/>
    <x v="3"/>
    <x v="7"/>
    <x v="2"/>
    <x v="0"/>
    <n v="4200"/>
  </r>
  <r>
    <s v="18515_2018"/>
    <x v="0"/>
    <x v="0"/>
    <d v="2018-01-22T00:00:00"/>
    <x v="46"/>
    <x v="1043"/>
    <x v="0"/>
    <x v="3"/>
    <x v="4"/>
    <x v="1"/>
    <x v="11"/>
    <x v="19"/>
    <x v="0"/>
    <n v="22050"/>
  </r>
  <r>
    <s v="18515_2018"/>
    <x v="0"/>
    <x v="0"/>
    <d v="2018-01-22T00:00:00"/>
    <x v="46"/>
    <x v="1044"/>
    <x v="0"/>
    <x v="0"/>
    <x v="4"/>
    <x v="1"/>
    <x v="11"/>
    <x v="19"/>
    <x v="0"/>
    <n v="60000"/>
  </r>
  <r>
    <s v="18515_2018"/>
    <x v="0"/>
    <x v="0"/>
    <d v="2018-01-22T00:00:00"/>
    <x v="46"/>
    <x v="1045"/>
    <x v="0"/>
    <x v="3"/>
    <x v="4"/>
    <x v="1"/>
    <x v="0"/>
    <x v="19"/>
    <x v="0"/>
    <n v="21600"/>
  </r>
  <r>
    <s v="18516_2018"/>
    <x v="1"/>
    <x v="0"/>
    <d v="2018-01-22T00:00:00"/>
    <x v="45"/>
    <x v="4"/>
    <x v="0"/>
    <x v="4"/>
    <x v="4"/>
    <x v="1"/>
    <x v="1"/>
    <x v="1"/>
    <x v="0"/>
    <n v="12600"/>
  </r>
  <r>
    <s v="18518_2018"/>
    <x v="1"/>
    <x v="0"/>
    <d v="2018-01-22T00:00:00"/>
    <x v="45"/>
    <x v="4"/>
    <x v="0"/>
    <x v="4"/>
    <x v="4"/>
    <x v="1"/>
    <x v="1"/>
    <x v="1"/>
    <x v="0"/>
    <n v="5800"/>
  </r>
  <r>
    <s v="18519_2018"/>
    <x v="0"/>
    <x v="0"/>
    <d v="2018-01-22T00:00:00"/>
    <x v="46"/>
    <x v="815"/>
    <x v="0"/>
    <x v="2"/>
    <x v="50"/>
    <x v="1"/>
    <x v="0"/>
    <x v="0"/>
    <x v="0"/>
    <n v="54720"/>
  </r>
  <r>
    <s v="18523_2018"/>
    <x v="0"/>
    <x v="0"/>
    <d v="2018-01-22T00:00:00"/>
    <x v="4"/>
    <x v="1046"/>
    <x v="0"/>
    <x v="0"/>
    <x v="4"/>
    <x v="1"/>
    <x v="11"/>
    <x v="1"/>
    <x v="0"/>
    <n v="300"/>
  </r>
  <r>
    <s v="18523_2018"/>
    <x v="0"/>
    <x v="0"/>
    <d v="2018-01-22T00:00:00"/>
    <x v="4"/>
    <x v="480"/>
    <x v="2"/>
    <x v="23"/>
    <x v="90"/>
    <x v="1"/>
    <x v="11"/>
    <x v="4"/>
    <x v="0"/>
    <n v="3000"/>
  </r>
  <r>
    <s v="18524_2018"/>
    <x v="0"/>
    <x v="0"/>
    <d v="2018-01-22T00:00:00"/>
    <x v="37"/>
    <x v="1047"/>
    <x v="0"/>
    <x v="3"/>
    <x v="110"/>
    <x v="0"/>
    <x v="0"/>
    <x v="14"/>
    <x v="0"/>
    <n v="13800"/>
  </r>
  <r>
    <s v="18533_2018"/>
    <x v="0"/>
    <x v="0"/>
    <d v="2018-01-23T00:00:00"/>
    <x v="46"/>
    <x v="849"/>
    <x v="3"/>
    <x v="6"/>
    <x v="163"/>
    <x v="4"/>
    <x v="13"/>
    <x v="7"/>
    <x v="0"/>
    <n v="280"/>
  </r>
  <r>
    <s v="18533_2018"/>
    <x v="0"/>
    <x v="0"/>
    <d v="2018-01-23T00:00:00"/>
    <x v="46"/>
    <x v="1048"/>
    <x v="3"/>
    <x v="27"/>
    <x v="195"/>
    <x v="4"/>
    <x v="13"/>
    <x v="7"/>
    <x v="0"/>
    <n v="40"/>
  </r>
  <r>
    <s v="18535_2018"/>
    <x v="0"/>
    <x v="0"/>
    <d v="2018-01-22T00:00:00"/>
    <x v="46"/>
    <x v="845"/>
    <x v="3"/>
    <x v="11"/>
    <x v="160"/>
    <x v="4"/>
    <x v="13"/>
    <x v="7"/>
    <x v="0"/>
    <n v="600"/>
  </r>
  <r>
    <s v="18535_2018"/>
    <x v="0"/>
    <x v="0"/>
    <d v="2018-01-22T00:00:00"/>
    <x v="46"/>
    <x v="1049"/>
    <x v="3"/>
    <x v="30"/>
    <x v="113"/>
    <x v="4"/>
    <x v="13"/>
    <x v="7"/>
    <x v="0"/>
    <n v="240"/>
  </r>
  <r>
    <s v="18535_2018"/>
    <x v="0"/>
    <x v="0"/>
    <d v="2018-01-22T00:00:00"/>
    <x v="46"/>
    <x v="1050"/>
    <x v="3"/>
    <x v="92"/>
    <x v="91"/>
    <x v="5"/>
    <x v="12"/>
    <x v="6"/>
    <x v="0"/>
    <n v="650"/>
  </r>
  <r>
    <s v="18535_2018"/>
    <x v="0"/>
    <x v="0"/>
    <d v="2018-01-22T00:00:00"/>
    <x v="46"/>
    <x v="1051"/>
    <x v="3"/>
    <x v="24"/>
    <x v="196"/>
    <x v="5"/>
    <x v="12"/>
    <x v="6"/>
    <x v="0"/>
    <n v="150"/>
  </r>
  <r>
    <s v="18535_2018"/>
    <x v="0"/>
    <x v="0"/>
    <d v="2018-01-22T00:00:00"/>
    <x v="46"/>
    <x v="1052"/>
    <x v="3"/>
    <x v="31"/>
    <x v="19"/>
    <x v="4"/>
    <x v="13"/>
    <x v="7"/>
    <x v="0"/>
    <n v="80"/>
  </r>
  <r>
    <s v="18535_2018"/>
    <x v="0"/>
    <x v="0"/>
    <d v="2018-01-22T00:00:00"/>
    <x v="46"/>
    <x v="1053"/>
    <x v="3"/>
    <x v="25"/>
    <x v="92"/>
    <x v="3"/>
    <x v="13"/>
    <x v="7"/>
    <x v="0"/>
    <n v="200"/>
  </r>
  <r>
    <s v="18535_2018"/>
    <x v="0"/>
    <x v="0"/>
    <d v="2018-01-22T00:00:00"/>
    <x v="46"/>
    <x v="1054"/>
    <x v="3"/>
    <x v="30"/>
    <x v="113"/>
    <x v="3"/>
    <x v="13"/>
    <x v="7"/>
    <x v="0"/>
    <n v="200"/>
  </r>
  <r>
    <s v="18535_2018"/>
    <x v="0"/>
    <x v="0"/>
    <d v="2018-01-22T00:00:00"/>
    <x v="46"/>
    <x v="850"/>
    <x v="3"/>
    <x v="23"/>
    <x v="78"/>
    <x v="3"/>
    <x v="12"/>
    <x v="6"/>
    <x v="0"/>
    <n v="25"/>
  </r>
  <r>
    <s v="18535_2018"/>
    <x v="0"/>
    <x v="0"/>
    <d v="2018-01-22T00:00:00"/>
    <x v="46"/>
    <x v="1055"/>
    <x v="3"/>
    <x v="28"/>
    <x v="105"/>
    <x v="5"/>
    <x v="12"/>
    <x v="6"/>
    <x v="0"/>
    <n v="300"/>
  </r>
  <r>
    <s v="18535_2018"/>
    <x v="0"/>
    <x v="0"/>
    <d v="2018-01-22T00:00:00"/>
    <x v="46"/>
    <x v="1056"/>
    <x v="3"/>
    <x v="92"/>
    <x v="91"/>
    <x v="4"/>
    <x v="12"/>
    <x v="6"/>
    <x v="0"/>
    <n v="650"/>
  </r>
  <r>
    <s v="18535_2018"/>
    <x v="0"/>
    <x v="0"/>
    <d v="2018-01-22T00:00:00"/>
    <x v="46"/>
    <x v="843"/>
    <x v="3"/>
    <x v="25"/>
    <x v="92"/>
    <x v="4"/>
    <x v="13"/>
    <x v="7"/>
    <x v="0"/>
    <n v="2000"/>
  </r>
  <r>
    <s v="18535_2018"/>
    <x v="0"/>
    <x v="0"/>
    <d v="2018-01-22T00:00:00"/>
    <x v="46"/>
    <x v="849"/>
    <x v="3"/>
    <x v="6"/>
    <x v="163"/>
    <x v="4"/>
    <x v="13"/>
    <x v="7"/>
    <x v="0"/>
    <n v="120"/>
  </r>
  <r>
    <s v="18535_2018"/>
    <x v="0"/>
    <x v="0"/>
    <d v="2018-01-22T00:00:00"/>
    <x v="46"/>
    <x v="841"/>
    <x v="3"/>
    <x v="92"/>
    <x v="157"/>
    <x v="4"/>
    <x v="12"/>
    <x v="6"/>
    <x v="0"/>
    <n v="150"/>
  </r>
  <r>
    <s v="18536_2018"/>
    <x v="0"/>
    <x v="0"/>
    <d v="2018-01-22T00:00:00"/>
    <x v="4"/>
    <x v="659"/>
    <x v="3"/>
    <x v="25"/>
    <x v="20"/>
    <x v="3"/>
    <x v="13"/>
    <x v="7"/>
    <x v="0"/>
    <n v="1920"/>
  </r>
  <r>
    <s v="18536_2018"/>
    <x v="0"/>
    <x v="0"/>
    <d v="2018-01-22T00:00:00"/>
    <x v="4"/>
    <x v="68"/>
    <x v="3"/>
    <x v="11"/>
    <x v="4"/>
    <x v="4"/>
    <x v="13"/>
    <x v="7"/>
    <x v="0"/>
    <n v="1840"/>
  </r>
  <r>
    <s v="18536_2018"/>
    <x v="0"/>
    <x v="0"/>
    <d v="2018-01-22T00:00:00"/>
    <x v="4"/>
    <x v="1057"/>
    <x v="3"/>
    <x v="11"/>
    <x v="4"/>
    <x v="5"/>
    <x v="13"/>
    <x v="7"/>
    <x v="0"/>
    <n v="200"/>
  </r>
  <r>
    <s v="18536_2018"/>
    <x v="0"/>
    <x v="0"/>
    <d v="2018-01-22T00:00:00"/>
    <x v="4"/>
    <x v="1058"/>
    <x v="3"/>
    <x v="28"/>
    <x v="4"/>
    <x v="1"/>
    <x v="12"/>
    <x v="6"/>
    <x v="0"/>
    <n v="200"/>
  </r>
  <r>
    <s v="18536_2018"/>
    <x v="0"/>
    <x v="0"/>
    <d v="2018-01-22T00:00:00"/>
    <x v="4"/>
    <x v="73"/>
    <x v="3"/>
    <x v="29"/>
    <x v="14"/>
    <x v="3"/>
    <x v="12"/>
    <x v="6"/>
    <x v="0"/>
    <n v="50"/>
  </r>
  <r>
    <s v="18537_2018"/>
    <x v="0"/>
    <x v="0"/>
    <d v="2018-01-22T00:00:00"/>
    <x v="4"/>
    <x v="486"/>
    <x v="3"/>
    <x v="33"/>
    <x v="4"/>
    <x v="4"/>
    <x v="12"/>
    <x v="6"/>
    <x v="0"/>
    <n v="475"/>
  </r>
  <r>
    <s v="18537_2018"/>
    <x v="0"/>
    <x v="0"/>
    <d v="2018-01-22T00:00:00"/>
    <x v="4"/>
    <x v="85"/>
    <x v="3"/>
    <x v="34"/>
    <x v="4"/>
    <x v="4"/>
    <x v="12"/>
    <x v="6"/>
    <x v="0"/>
    <n v="100"/>
  </r>
  <r>
    <s v="18538_2018"/>
    <x v="0"/>
    <x v="0"/>
    <d v="2018-01-22T00:00:00"/>
    <x v="37"/>
    <x v="1059"/>
    <x v="3"/>
    <x v="26"/>
    <x v="197"/>
    <x v="10"/>
    <x v="13"/>
    <x v="7"/>
    <x v="0"/>
    <n v="2000"/>
  </r>
  <r>
    <s v="18538_2018"/>
    <x v="0"/>
    <x v="0"/>
    <d v="2018-01-22T00:00:00"/>
    <x v="37"/>
    <x v="1060"/>
    <x v="3"/>
    <x v="85"/>
    <x v="78"/>
    <x v="10"/>
    <x v="13"/>
    <x v="21"/>
    <x v="0"/>
    <n v="3200"/>
  </r>
  <r>
    <s v="18538_2018"/>
    <x v="0"/>
    <x v="0"/>
    <d v="2018-01-22T00:00:00"/>
    <x v="37"/>
    <x v="1061"/>
    <x v="3"/>
    <x v="26"/>
    <x v="197"/>
    <x v="5"/>
    <x v="13"/>
    <x v="7"/>
    <x v="0"/>
    <n v="1000"/>
  </r>
  <r>
    <s v="18538_2018"/>
    <x v="0"/>
    <x v="0"/>
    <d v="2018-01-22T00:00:00"/>
    <x v="37"/>
    <x v="1062"/>
    <x v="3"/>
    <x v="23"/>
    <x v="16"/>
    <x v="10"/>
    <x v="12"/>
    <x v="6"/>
    <x v="0"/>
    <n v="5500"/>
  </r>
  <r>
    <s v="18538_2018"/>
    <x v="0"/>
    <x v="0"/>
    <d v="2018-01-22T00:00:00"/>
    <x v="37"/>
    <x v="1063"/>
    <x v="3"/>
    <x v="28"/>
    <x v="198"/>
    <x v="10"/>
    <x v="12"/>
    <x v="6"/>
    <x v="0"/>
    <n v="5500"/>
  </r>
  <r>
    <s v="18538_2018"/>
    <x v="0"/>
    <x v="0"/>
    <d v="2018-01-22T00:00:00"/>
    <x v="37"/>
    <x v="1064"/>
    <x v="3"/>
    <x v="24"/>
    <x v="199"/>
    <x v="10"/>
    <x v="12"/>
    <x v="6"/>
    <x v="0"/>
    <n v="2625"/>
  </r>
  <r>
    <s v="18538_2018"/>
    <x v="0"/>
    <x v="0"/>
    <d v="2018-01-22T00:00:00"/>
    <x v="37"/>
    <x v="655"/>
    <x v="3"/>
    <x v="35"/>
    <x v="114"/>
    <x v="10"/>
    <x v="13"/>
    <x v="21"/>
    <x v="0"/>
    <n v="2000"/>
  </r>
  <r>
    <s v="18538_2018"/>
    <x v="0"/>
    <x v="0"/>
    <d v="2018-01-22T00:00:00"/>
    <x v="37"/>
    <x v="1065"/>
    <x v="3"/>
    <x v="45"/>
    <x v="112"/>
    <x v="10"/>
    <x v="13"/>
    <x v="21"/>
    <x v="0"/>
    <n v="800"/>
  </r>
  <r>
    <s v="18538_2018"/>
    <x v="0"/>
    <x v="0"/>
    <d v="2018-01-22T00:00:00"/>
    <x v="37"/>
    <x v="658"/>
    <x v="3"/>
    <x v="29"/>
    <x v="115"/>
    <x v="5"/>
    <x v="12"/>
    <x v="6"/>
    <x v="0"/>
    <n v="8875"/>
  </r>
  <r>
    <s v="18538_2018"/>
    <x v="0"/>
    <x v="0"/>
    <d v="2018-01-22T00:00:00"/>
    <x v="37"/>
    <x v="1066"/>
    <x v="3"/>
    <x v="16"/>
    <x v="17"/>
    <x v="10"/>
    <x v="13"/>
    <x v="21"/>
    <x v="0"/>
    <n v="2400"/>
  </r>
  <r>
    <s v="18538_2018"/>
    <x v="0"/>
    <x v="0"/>
    <d v="2018-01-22T00:00:00"/>
    <x v="37"/>
    <x v="654"/>
    <x v="3"/>
    <x v="20"/>
    <x v="45"/>
    <x v="10"/>
    <x v="12"/>
    <x v="6"/>
    <x v="0"/>
    <n v="2000"/>
  </r>
  <r>
    <s v="18538_2018"/>
    <x v="0"/>
    <x v="0"/>
    <d v="2018-01-22T00:00:00"/>
    <x v="37"/>
    <x v="1067"/>
    <x v="3"/>
    <x v="20"/>
    <x v="45"/>
    <x v="5"/>
    <x v="12"/>
    <x v="6"/>
    <x v="0"/>
    <n v="4200"/>
  </r>
  <r>
    <s v="18538_2018"/>
    <x v="0"/>
    <x v="0"/>
    <d v="2018-01-22T00:00:00"/>
    <x v="37"/>
    <x v="1068"/>
    <x v="3"/>
    <x v="23"/>
    <x v="16"/>
    <x v="5"/>
    <x v="12"/>
    <x v="6"/>
    <x v="0"/>
    <n v="5200"/>
  </r>
  <r>
    <s v="18538_2018"/>
    <x v="0"/>
    <x v="0"/>
    <d v="2018-01-22T00:00:00"/>
    <x v="37"/>
    <x v="657"/>
    <x v="3"/>
    <x v="29"/>
    <x v="49"/>
    <x v="18"/>
    <x v="13"/>
    <x v="21"/>
    <x v="0"/>
    <n v="1150"/>
  </r>
  <r>
    <s v="18543_2018"/>
    <x v="1"/>
    <x v="0"/>
    <d v="2018-01-24T00:00:00"/>
    <x v="29"/>
    <x v="4"/>
    <x v="4"/>
    <x v="4"/>
    <x v="4"/>
    <x v="1"/>
    <x v="1"/>
    <x v="1"/>
    <x v="0"/>
    <n v="5352"/>
  </r>
  <r>
    <s v="18544_2018"/>
    <x v="1"/>
    <x v="0"/>
    <d v="2018-01-24T00:00:00"/>
    <x v="57"/>
    <x v="4"/>
    <x v="4"/>
    <x v="4"/>
    <x v="4"/>
    <x v="1"/>
    <x v="1"/>
    <x v="1"/>
    <x v="0"/>
    <n v="12300"/>
  </r>
  <r>
    <s v="18544_2018"/>
    <x v="1"/>
    <x v="0"/>
    <d v="2018-01-24T00:00:00"/>
    <x v="57"/>
    <x v="4"/>
    <x v="4"/>
    <x v="4"/>
    <x v="4"/>
    <x v="1"/>
    <x v="1"/>
    <x v="1"/>
    <x v="0"/>
    <n v="13020"/>
  </r>
  <r>
    <s v="18544_2018"/>
    <x v="1"/>
    <x v="0"/>
    <d v="2018-01-24T00:00:00"/>
    <x v="57"/>
    <x v="4"/>
    <x v="4"/>
    <x v="4"/>
    <x v="4"/>
    <x v="1"/>
    <x v="1"/>
    <x v="1"/>
    <x v="0"/>
    <n v="8190"/>
  </r>
  <r>
    <s v="18544_2018"/>
    <x v="1"/>
    <x v="0"/>
    <d v="2018-01-24T00:00:00"/>
    <x v="57"/>
    <x v="4"/>
    <x v="4"/>
    <x v="4"/>
    <x v="4"/>
    <x v="1"/>
    <x v="1"/>
    <x v="1"/>
    <x v="0"/>
    <n v="8190"/>
  </r>
  <r>
    <s v="18544_2018"/>
    <x v="1"/>
    <x v="0"/>
    <d v="2018-01-24T00:00:00"/>
    <x v="57"/>
    <x v="4"/>
    <x v="4"/>
    <x v="4"/>
    <x v="4"/>
    <x v="1"/>
    <x v="1"/>
    <x v="1"/>
    <x v="0"/>
    <n v="6480"/>
  </r>
  <r>
    <s v="18544_2018"/>
    <x v="1"/>
    <x v="0"/>
    <d v="2018-01-24T00:00:00"/>
    <x v="57"/>
    <x v="4"/>
    <x v="4"/>
    <x v="4"/>
    <x v="4"/>
    <x v="1"/>
    <x v="1"/>
    <x v="1"/>
    <x v="0"/>
    <n v="2900"/>
  </r>
  <r>
    <s v="18545_2018"/>
    <x v="0"/>
    <x v="0"/>
    <d v="2018-01-23T00:00:00"/>
    <x v="46"/>
    <x v="863"/>
    <x v="4"/>
    <x v="28"/>
    <x v="92"/>
    <x v="3"/>
    <x v="14"/>
    <x v="1"/>
    <x v="0"/>
    <n v="200"/>
  </r>
  <r>
    <s v="18545_2018"/>
    <x v="0"/>
    <x v="0"/>
    <d v="2018-01-23T00:00:00"/>
    <x v="46"/>
    <x v="868"/>
    <x v="4"/>
    <x v="40"/>
    <x v="16"/>
    <x v="4"/>
    <x v="21"/>
    <x v="9"/>
    <x v="0"/>
    <n v="2250"/>
  </r>
  <r>
    <s v="18545_2018"/>
    <x v="0"/>
    <x v="0"/>
    <d v="2018-01-23T00:00:00"/>
    <x v="46"/>
    <x v="1069"/>
    <x v="4"/>
    <x v="79"/>
    <x v="200"/>
    <x v="4"/>
    <x v="19"/>
    <x v="1"/>
    <x v="0"/>
    <n v="25"/>
  </r>
  <r>
    <s v="18546_2018"/>
    <x v="0"/>
    <x v="0"/>
    <d v="2018-01-23T00:00:00"/>
    <x v="46"/>
    <x v="1070"/>
    <x v="4"/>
    <x v="3"/>
    <x v="201"/>
    <x v="0"/>
    <x v="0"/>
    <x v="8"/>
    <x v="0"/>
    <n v="174"/>
  </r>
  <r>
    <s v="18546_2018"/>
    <x v="0"/>
    <x v="0"/>
    <d v="2018-01-23T00:00:00"/>
    <x v="46"/>
    <x v="1071"/>
    <x v="3"/>
    <x v="38"/>
    <x v="202"/>
    <x v="21"/>
    <x v="18"/>
    <x v="10"/>
    <x v="0"/>
    <n v="288"/>
  </r>
  <r>
    <s v="18547_2018"/>
    <x v="0"/>
    <x v="0"/>
    <d v="2018-01-22T00:00:00"/>
    <x v="46"/>
    <x v="1071"/>
    <x v="3"/>
    <x v="38"/>
    <x v="202"/>
    <x v="21"/>
    <x v="18"/>
    <x v="10"/>
    <x v="0"/>
    <n v="144"/>
  </r>
  <r>
    <s v="18548_2018"/>
    <x v="0"/>
    <x v="0"/>
    <d v="2018-01-22T00:00:00"/>
    <x v="46"/>
    <x v="866"/>
    <x v="4"/>
    <x v="28"/>
    <x v="92"/>
    <x v="3"/>
    <x v="15"/>
    <x v="1"/>
    <x v="0"/>
    <n v="350"/>
  </r>
  <r>
    <s v="18548_2018"/>
    <x v="0"/>
    <x v="0"/>
    <d v="2018-01-22T00:00:00"/>
    <x v="46"/>
    <x v="1072"/>
    <x v="4"/>
    <x v="33"/>
    <x v="16"/>
    <x v="4"/>
    <x v="15"/>
    <x v="1"/>
    <x v="0"/>
    <n v="100"/>
  </r>
  <r>
    <s v="18548_2018"/>
    <x v="0"/>
    <x v="0"/>
    <d v="2018-01-22T00:00:00"/>
    <x v="46"/>
    <x v="864"/>
    <x v="4"/>
    <x v="37"/>
    <x v="49"/>
    <x v="3"/>
    <x v="14"/>
    <x v="1"/>
    <x v="0"/>
    <n v="200"/>
  </r>
  <r>
    <s v="18548_2018"/>
    <x v="0"/>
    <x v="0"/>
    <d v="2018-01-22T00:00:00"/>
    <x v="46"/>
    <x v="863"/>
    <x v="4"/>
    <x v="28"/>
    <x v="92"/>
    <x v="3"/>
    <x v="14"/>
    <x v="1"/>
    <x v="0"/>
    <n v="100"/>
  </r>
  <r>
    <s v="18548_2018"/>
    <x v="0"/>
    <x v="0"/>
    <d v="2018-01-22T00:00:00"/>
    <x v="46"/>
    <x v="1073"/>
    <x v="4"/>
    <x v="33"/>
    <x v="16"/>
    <x v="4"/>
    <x v="14"/>
    <x v="9"/>
    <x v="0"/>
    <n v="250"/>
  </r>
  <r>
    <s v="18548_2018"/>
    <x v="0"/>
    <x v="0"/>
    <d v="2018-01-22T00:00:00"/>
    <x v="46"/>
    <x v="860"/>
    <x v="4"/>
    <x v="28"/>
    <x v="92"/>
    <x v="4"/>
    <x v="14"/>
    <x v="1"/>
    <x v="0"/>
    <n v="1000"/>
  </r>
  <r>
    <s v="18548_2018"/>
    <x v="0"/>
    <x v="0"/>
    <d v="2018-01-22T00:00:00"/>
    <x v="46"/>
    <x v="865"/>
    <x v="4"/>
    <x v="37"/>
    <x v="49"/>
    <x v="4"/>
    <x v="15"/>
    <x v="1"/>
    <x v="0"/>
    <n v="550"/>
  </r>
  <r>
    <s v="18548_2018"/>
    <x v="0"/>
    <x v="0"/>
    <d v="2018-01-22T00:00:00"/>
    <x v="46"/>
    <x v="867"/>
    <x v="4"/>
    <x v="40"/>
    <x v="16"/>
    <x v="3"/>
    <x v="20"/>
    <x v="1"/>
    <x v="0"/>
    <n v="50"/>
  </r>
  <r>
    <s v="18548_2018"/>
    <x v="0"/>
    <x v="0"/>
    <d v="2018-01-22T00:00:00"/>
    <x v="46"/>
    <x v="1074"/>
    <x v="4"/>
    <x v="28"/>
    <x v="92"/>
    <x v="3"/>
    <x v="19"/>
    <x v="1"/>
    <x v="0"/>
    <n v="25"/>
  </r>
  <r>
    <s v="18548_2018"/>
    <x v="0"/>
    <x v="0"/>
    <d v="2018-01-22T00:00:00"/>
    <x v="46"/>
    <x v="1069"/>
    <x v="4"/>
    <x v="79"/>
    <x v="200"/>
    <x v="4"/>
    <x v="19"/>
    <x v="1"/>
    <x v="0"/>
    <n v="75"/>
  </r>
  <r>
    <s v="18548_2018"/>
    <x v="0"/>
    <x v="0"/>
    <d v="2018-01-22T00:00:00"/>
    <x v="46"/>
    <x v="1075"/>
    <x v="4"/>
    <x v="40"/>
    <x v="16"/>
    <x v="3"/>
    <x v="21"/>
    <x v="1"/>
    <x v="0"/>
    <n v="50"/>
  </r>
  <r>
    <s v="18548_2018"/>
    <x v="0"/>
    <x v="0"/>
    <d v="2018-01-22T00:00:00"/>
    <x v="46"/>
    <x v="1076"/>
    <x v="4"/>
    <x v="41"/>
    <x v="45"/>
    <x v="3"/>
    <x v="20"/>
    <x v="1"/>
    <x v="0"/>
    <n v="50"/>
  </r>
  <r>
    <s v="18548_2018"/>
    <x v="0"/>
    <x v="0"/>
    <d v="2018-01-22T00:00:00"/>
    <x v="46"/>
    <x v="872"/>
    <x v="4"/>
    <x v="24"/>
    <x v="164"/>
    <x v="4"/>
    <x v="19"/>
    <x v="1"/>
    <x v="0"/>
    <n v="175"/>
  </r>
  <r>
    <s v="18549_2018"/>
    <x v="0"/>
    <x v="0"/>
    <d v="2018-01-22T00:00:00"/>
    <x v="4"/>
    <x v="1077"/>
    <x v="4"/>
    <x v="40"/>
    <x v="4"/>
    <x v="0"/>
    <x v="0"/>
    <x v="9"/>
    <x v="0"/>
    <n v="50"/>
  </r>
  <r>
    <s v="18549_2018"/>
    <x v="0"/>
    <x v="0"/>
    <d v="2018-01-22T00:00:00"/>
    <x v="4"/>
    <x v="491"/>
    <x v="4"/>
    <x v="28"/>
    <x v="92"/>
    <x v="4"/>
    <x v="14"/>
    <x v="9"/>
    <x v="0"/>
    <n v="1000"/>
  </r>
  <r>
    <s v="18549_2018"/>
    <x v="0"/>
    <x v="0"/>
    <d v="2018-01-22T00:00:00"/>
    <x v="4"/>
    <x v="493"/>
    <x v="4"/>
    <x v="33"/>
    <x v="4"/>
    <x v="4"/>
    <x v="15"/>
    <x v="1"/>
    <x v="0"/>
    <n v="190"/>
  </r>
  <r>
    <s v="18549_2018"/>
    <x v="0"/>
    <x v="0"/>
    <d v="2018-01-22T00:00:00"/>
    <x v="4"/>
    <x v="495"/>
    <x v="4"/>
    <x v="28"/>
    <x v="92"/>
    <x v="4"/>
    <x v="15"/>
    <x v="9"/>
    <x v="0"/>
    <n v="1000"/>
  </r>
  <r>
    <s v="18549_2018"/>
    <x v="0"/>
    <x v="0"/>
    <d v="2018-01-22T00:00:00"/>
    <x v="4"/>
    <x v="1078"/>
    <x v="4"/>
    <x v="24"/>
    <x v="4"/>
    <x v="4"/>
    <x v="16"/>
    <x v="9"/>
    <x v="0"/>
    <n v="100"/>
  </r>
  <r>
    <s v="18549_2018"/>
    <x v="0"/>
    <x v="0"/>
    <d v="2018-01-22T00:00:00"/>
    <x v="4"/>
    <x v="499"/>
    <x v="4"/>
    <x v="39"/>
    <x v="4"/>
    <x v="4"/>
    <x v="18"/>
    <x v="10"/>
    <x v="0"/>
    <n v="420"/>
  </r>
  <r>
    <s v="18550_2018"/>
    <x v="0"/>
    <x v="0"/>
    <d v="2018-01-22T00:00:00"/>
    <x v="4"/>
    <x v="1079"/>
    <x v="4"/>
    <x v="31"/>
    <x v="4"/>
    <x v="3"/>
    <x v="19"/>
    <x v="1"/>
    <x v="0"/>
    <n v="70"/>
  </r>
  <r>
    <s v="18550_2018"/>
    <x v="0"/>
    <x v="0"/>
    <d v="2018-01-22T00:00:00"/>
    <x v="4"/>
    <x v="106"/>
    <x v="4"/>
    <x v="0"/>
    <x v="4"/>
    <x v="4"/>
    <x v="1"/>
    <x v="1"/>
    <x v="0"/>
    <n v="48"/>
  </r>
  <r>
    <s v="18550_2018"/>
    <x v="0"/>
    <x v="0"/>
    <d v="2018-01-22T00:00:00"/>
    <x v="4"/>
    <x v="1080"/>
    <x v="4"/>
    <x v="79"/>
    <x v="4"/>
    <x v="4"/>
    <x v="1"/>
    <x v="1"/>
    <x v="0"/>
    <n v="12"/>
  </r>
  <r>
    <s v="18551_2018"/>
    <x v="0"/>
    <x v="0"/>
    <d v="2018-01-22T00:00:00"/>
    <x v="37"/>
    <x v="1081"/>
    <x v="4"/>
    <x v="29"/>
    <x v="79"/>
    <x v="10"/>
    <x v="0"/>
    <x v="8"/>
    <x v="0"/>
    <n v="7000"/>
  </r>
  <r>
    <s v="18551_2018"/>
    <x v="0"/>
    <x v="0"/>
    <d v="2018-01-22T00:00:00"/>
    <x v="37"/>
    <x v="1082"/>
    <x v="4"/>
    <x v="29"/>
    <x v="203"/>
    <x v="18"/>
    <x v="0"/>
    <x v="8"/>
    <x v="0"/>
    <n v="3000"/>
  </r>
  <r>
    <s v="18554_2018"/>
    <x v="0"/>
    <x v="0"/>
    <d v="2018-01-23T00:00:00"/>
    <x v="46"/>
    <x v="1083"/>
    <x v="5"/>
    <x v="7"/>
    <x v="78"/>
    <x v="4"/>
    <x v="0"/>
    <x v="11"/>
    <x v="0"/>
    <n v="24"/>
  </r>
  <r>
    <s v="18555_2018"/>
    <x v="0"/>
    <x v="0"/>
    <d v="2018-01-22T00:00:00"/>
    <x v="46"/>
    <x v="1084"/>
    <x v="5"/>
    <x v="14"/>
    <x v="204"/>
    <x v="24"/>
    <x v="22"/>
    <x v="11"/>
    <x v="0"/>
    <n v="2931"/>
  </r>
  <r>
    <s v="18557_2018"/>
    <x v="0"/>
    <x v="0"/>
    <d v="2018-01-22T00:00:00"/>
    <x v="46"/>
    <x v="887"/>
    <x v="6"/>
    <x v="7"/>
    <x v="166"/>
    <x v="17"/>
    <x v="22"/>
    <x v="4"/>
    <x v="0"/>
    <n v="24"/>
  </r>
  <r>
    <s v="18557_2018"/>
    <x v="0"/>
    <x v="0"/>
    <d v="2018-01-22T00:00:00"/>
    <x v="46"/>
    <x v="888"/>
    <x v="6"/>
    <x v="14"/>
    <x v="167"/>
    <x v="17"/>
    <x v="22"/>
    <x v="4"/>
    <x v="0"/>
    <n v="120"/>
  </r>
  <r>
    <s v="18557_2018"/>
    <x v="0"/>
    <x v="0"/>
    <d v="2018-01-22T00:00:00"/>
    <x v="46"/>
    <x v="1085"/>
    <x v="6"/>
    <x v="19"/>
    <x v="205"/>
    <x v="17"/>
    <x v="22"/>
    <x v="4"/>
    <x v="0"/>
    <n v="84"/>
  </r>
  <r>
    <s v="18558_2018"/>
    <x v="0"/>
    <x v="0"/>
    <d v="2018-01-22T00:00:00"/>
    <x v="4"/>
    <x v="115"/>
    <x v="6"/>
    <x v="9"/>
    <x v="25"/>
    <x v="9"/>
    <x v="23"/>
    <x v="4"/>
    <x v="0"/>
    <n v="108"/>
  </r>
  <r>
    <s v="18559_2018"/>
    <x v="0"/>
    <x v="0"/>
    <d v="2018-01-22T00:00:00"/>
    <x v="4"/>
    <x v="117"/>
    <x v="6"/>
    <x v="43"/>
    <x v="27"/>
    <x v="1"/>
    <x v="22"/>
    <x v="4"/>
    <x v="0"/>
    <n v="96"/>
  </r>
  <r>
    <s v="18560_2018"/>
    <x v="0"/>
    <x v="0"/>
    <d v="2018-01-23T00:00:00"/>
    <x v="46"/>
    <x v="896"/>
    <x v="7"/>
    <x v="32"/>
    <x v="173"/>
    <x v="3"/>
    <x v="25"/>
    <x v="4"/>
    <x v="0"/>
    <n v="48"/>
  </r>
  <r>
    <s v="18560_2018"/>
    <x v="0"/>
    <x v="0"/>
    <d v="2018-01-23T00:00:00"/>
    <x v="46"/>
    <x v="1086"/>
    <x v="7"/>
    <x v="8"/>
    <x v="206"/>
    <x v="3"/>
    <x v="25"/>
    <x v="4"/>
    <x v="0"/>
    <n v="96"/>
  </r>
  <r>
    <s v="18560_2018"/>
    <x v="0"/>
    <x v="0"/>
    <d v="2018-01-23T00:00:00"/>
    <x v="46"/>
    <x v="1087"/>
    <x v="7"/>
    <x v="7"/>
    <x v="207"/>
    <x v="3"/>
    <x v="24"/>
    <x v="4"/>
    <x v="0"/>
    <n v="12"/>
  </r>
  <r>
    <s v="18561_2018"/>
    <x v="0"/>
    <x v="0"/>
    <d v="2018-01-22T00:00:00"/>
    <x v="46"/>
    <x v="1088"/>
    <x v="7"/>
    <x v="71"/>
    <x v="208"/>
    <x v="3"/>
    <x v="25"/>
    <x v="4"/>
    <x v="0"/>
    <n v="552"/>
  </r>
  <r>
    <s v="18561_2018"/>
    <x v="0"/>
    <x v="0"/>
    <d v="2018-01-22T00:00:00"/>
    <x v="46"/>
    <x v="1089"/>
    <x v="7"/>
    <x v="32"/>
    <x v="4"/>
    <x v="3"/>
    <x v="39"/>
    <x v="3"/>
    <x v="0"/>
    <n v="12"/>
  </r>
  <r>
    <s v="18561_2018"/>
    <x v="0"/>
    <x v="0"/>
    <d v="2018-01-22T00:00:00"/>
    <x v="46"/>
    <x v="1090"/>
    <x v="7"/>
    <x v="9"/>
    <x v="40"/>
    <x v="10"/>
    <x v="24"/>
    <x v="4"/>
    <x v="0"/>
    <n v="444"/>
  </r>
  <r>
    <s v="18561_2018"/>
    <x v="0"/>
    <x v="0"/>
    <d v="2018-01-22T00:00:00"/>
    <x v="46"/>
    <x v="1091"/>
    <x v="7"/>
    <x v="9"/>
    <x v="209"/>
    <x v="3"/>
    <x v="24"/>
    <x v="4"/>
    <x v="0"/>
    <n v="12"/>
  </r>
  <r>
    <s v="18561_2018"/>
    <x v="0"/>
    <x v="0"/>
    <d v="2018-01-22T00:00:00"/>
    <x v="46"/>
    <x v="1092"/>
    <x v="7"/>
    <x v="21"/>
    <x v="210"/>
    <x v="3"/>
    <x v="25"/>
    <x v="4"/>
    <x v="0"/>
    <n v="120"/>
  </r>
  <r>
    <s v="18561_2018"/>
    <x v="0"/>
    <x v="0"/>
    <d v="2018-01-22T00:00:00"/>
    <x v="46"/>
    <x v="1086"/>
    <x v="7"/>
    <x v="8"/>
    <x v="206"/>
    <x v="3"/>
    <x v="25"/>
    <x v="4"/>
    <x v="0"/>
    <n v="12"/>
  </r>
  <r>
    <s v="18561_2018"/>
    <x v="0"/>
    <x v="0"/>
    <d v="2018-01-22T00:00:00"/>
    <x v="46"/>
    <x v="900"/>
    <x v="7"/>
    <x v="96"/>
    <x v="176"/>
    <x v="3"/>
    <x v="23"/>
    <x v="4"/>
    <x v="0"/>
    <n v="132"/>
  </r>
  <r>
    <s v="18561_2018"/>
    <x v="0"/>
    <x v="0"/>
    <d v="2018-01-22T00:00:00"/>
    <x v="46"/>
    <x v="1093"/>
    <x v="7"/>
    <x v="104"/>
    <x v="36"/>
    <x v="22"/>
    <x v="37"/>
    <x v="4"/>
    <x v="0"/>
    <n v="7"/>
  </r>
  <r>
    <s v="18561_2018"/>
    <x v="0"/>
    <x v="0"/>
    <d v="2018-01-22T00:00:00"/>
    <x v="46"/>
    <x v="901"/>
    <x v="7"/>
    <x v="97"/>
    <x v="177"/>
    <x v="22"/>
    <x v="36"/>
    <x v="4"/>
    <x v="0"/>
    <n v="5"/>
  </r>
  <r>
    <s v="18561_2018"/>
    <x v="0"/>
    <x v="0"/>
    <d v="2018-01-22T00:00:00"/>
    <x v="46"/>
    <x v="904"/>
    <x v="7"/>
    <x v="71"/>
    <x v="179"/>
    <x v="15"/>
    <x v="0"/>
    <x v="4"/>
    <x v="0"/>
    <n v="24"/>
  </r>
  <r>
    <s v="18561_2018"/>
    <x v="0"/>
    <x v="0"/>
    <d v="2018-01-22T00:00:00"/>
    <x v="46"/>
    <x v="907"/>
    <x v="7"/>
    <x v="100"/>
    <x v="182"/>
    <x v="22"/>
    <x v="38"/>
    <x v="4"/>
    <x v="0"/>
    <n v="13"/>
  </r>
  <r>
    <s v="18561_2018"/>
    <x v="0"/>
    <x v="0"/>
    <d v="2018-01-22T00:00:00"/>
    <x v="46"/>
    <x v="905"/>
    <x v="7"/>
    <x v="99"/>
    <x v="180"/>
    <x v="15"/>
    <x v="22"/>
    <x v="4"/>
    <x v="0"/>
    <n v="84"/>
  </r>
  <r>
    <s v="18566_2018"/>
    <x v="0"/>
    <x v="0"/>
    <d v="2018-01-22T00:00:00"/>
    <x v="4"/>
    <x v="1094"/>
    <x v="7"/>
    <x v="8"/>
    <x v="211"/>
    <x v="25"/>
    <x v="0"/>
    <x v="4"/>
    <x v="0"/>
    <n v="12"/>
  </r>
  <r>
    <s v="18566_2018"/>
    <x v="0"/>
    <x v="0"/>
    <d v="2018-01-22T00:00:00"/>
    <x v="4"/>
    <x v="1095"/>
    <x v="7"/>
    <x v="8"/>
    <x v="212"/>
    <x v="1"/>
    <x v="24"/>
    <x v="4"/>
    <x v="0"/>
    <n v="48"/>
  </r>
  <r>
    <s v="18567_2018"/>
    <x v="0"/>
    <x v="0"/>
    <d v="2018-01-22T00:00:00"/>
    <x v="4"/>
    <x v="1096"/>
    <x v="7"/>
    <x v="7"/>
    <x v="213"/>
    <x v="3"/>
    <x v="24"/>
    <x v="4"/>
    <x v="0"/>
    <n v="12"/>
  </r>
  <r>
    <s v="18567_2018"/>
    <x v="0"/>
    <x v="0"/>
    <d v="2018-01-22T00:00:00"/>
    <x v="4"/>
    <x v="1097"/>
    <x v="7"/>
    <x v="9"/>
    <x v="4"/>
    <x v="3"/>
    <x v="24"/>
    <x v="1"/>
    <x v="0"/>
    <n v="12"/>
  </r>
  <r>
    <s v="18567_2018"/>
    <x v="0"/>
    <x v="0"/>
    <d v="2018-01-22T00:00:00"/>
    <x v="4"/>
    <x v="121"/>
    <x v="7"/>
    <x v="6"/>
    <x v="30"/>
    <x v="1"/>
    <x v="24"/>
    <x v="4"/>
    <x v="0"/>
    <n v="144"/>
  </r>
  <r>
    <s v="18567_2018"/>
    <x v="0"/>
    <x v="0"/>
    <d v="2018-01-22T00:00:00"/>
    <x v="4"/>
    <x v="1098"/>
    <x v="7"/>
    <x v="6"/>
    <x v="30"/>
    <x v="1"/>
    <x v="24"/>
    <x v="4"/>
    <x v="0"/>
    <n v="36"/>
  </r>
  <r>
    <s v="18567_2018"/>
    <x v="0"/>
    <x v="0"/>
    <d v="2018-01-22T00:00:00"/>
    <x v="4"/>
    <x v="1099"/>
    <x v="7"/>
    <x v="21"/>
    <x v="121"/>
    <x v="3"/>
    <x v="24"/>
    <x v="4"/>
    <x v="0"/>
    <n v="12"/>
  </r>
  <r>
    <s v="18567_2018"/>
    <x v="0"/>
    <x v="0"/>
    <d v="2018-01-22T00:00:00"/>
    <x v="4"/>
    <x v="123"/>
    <x v="7"/>
    <x v="8"/>
    <x v="26"/>
    <x v="1"/>
    <x v="24"/>
    <x v="4"/>
    <x v="0"/>
    <n v="72"/>
  </r>
  <r>
    <s v="18567_2018"/>
    <x v="0"/>
    <x v="0"/>
    <d v="2018-01-22T00:00:00"/>
    <x v="4"/>
    <x v="130"/>
    <x v="7"/>
    <x v="43"/>
    <x v="35"/>
    <x v="11"/>
    <x v="22"/>
    <x v="4"/>
    <x v="0"/>
    <n v="360"/>
  </r>
  <r>
    <s v="18567_2018"/>
    <x v="0"/>
    <x v="0"/>
    <d v="2018-01-22T00:00:00"/>
    <x v="4"/>
    <x v="1100"/>
    <x v="7"/>
    <x v="43"/>
    <x v="214"/>
    <x v="26"/>
    <x v="22"/>
    <x v="4"/>
    <x v="0"/>
    <n v="204"/>
  </r>
  <r>
    <s v="18567_2018"/>
    <x v="0"/>
    <x v="0"/>
    <d v="2018-01-22T00:00:00"/>
    <x v="4"/>
    <x v="132"/>
    <x v="7"/>
    <x v="5"/>
    <x v="4"/>
    <x v="1"/>
    <x v="22"/>
    <x v="4"/>
    <x v="0"/>
    <n v="400"/>
  </r>
  <r>
    <s v="18567_2018"/>
    <x v="0"/>
    <x v="0"/>
    <d v="2018-01-22T00:00:00"/>
    <x v="4"/>
    <x v="135"/>
    <x v="7"/>
    <x v="5"/>
    <x v="4"/>
    <x v="1"/>
    <x v="22"/>
    <x v="4"/>
    <x v="0"/>
    <n v="180"/>
  </r>
  <r>
    <s v="18567_2018"/>
    <x v="0"/>
    <x v="0"/>
    <d v="2018-01-22T00:00:00"/>
    <x v="4"/>
    <x v="1101"/>
    <x v="7"/>
    <x v="14"/>
    <x v="4"/>
    <x v="1"/>
    <x v="22"/>
    <x v="4"/>
    <x v="0"/>
    <n v="360"/>
  </r>
  <r>
    <s v="18567_2018"/>
    <x v="0"/>
    <x v="0"/>
    <d v="2018-01-22T00:00:00"/>
    <x v="4"/>
    <x v="1102"/>
    <x v="7"/>
    <x v="43"/>
    <x v="178"/>
    <x v="27"/>
    <x v="36"/>
    <x v="4"/>
    <x v="0"/>
    <n v="50"/>
  </r>
  <r>
    <s v="18567_2018"/>
    <x v="0"/>
    <x v="0"/>
    <d v="2018-01-22T00:00:00"/>
    <x v="4"/>
    <x v="525"/>
    <x v="7"/>
    <x v="9"/>
    <x v="40"/>
    <x v="1"/>
    <x v="23"/>
    <x v="4"/>
    <x v="0"/>
    <n v="204"/>
  </r>
  <r>
    <s v="18567_2018"/>
    <x v="0"/>
    <x v="0"/>
    <d v="2018-01-22T00:00:00"/>
    <x v="4"/>
    <x v="1103"/>
    <x v="7"/>
    <x v="5"/>
    <x v="215"/>
    <x v="1"/>
    <x v="36"/>
    <x v="4"/>
    <x v="0"/>
    <n v="10"/>
  </r>
  <r>
    <s v="18567_2018"/>
    <x v="0"/>
    <x v="0"/>
    <d v="2018-01-22T00:00:00"/>
    <x v="4"/>
    <x v="527"/>
    <x v="7"/>
    <x v="8"/>
    <x v="95"/>
    <x v="1"/>
    <x v="23"/>
    <x v="4"/>
    <x v="0"/>
    <n v="696"/>
  </r>
  <r>
    <s v="18567_2018"/>
    <x v="0"/>
    <x v="0"/>
    <d v="2018-01-22T00:00:00"/>
    <x v="4"/>
    <x v="528"/>
    <x v="7"/>
    <x v="8"/>
    <x v="96"/>
    <x v="3"/>
    <x v="23"/>
    <x v="4"/>
    <x v="0"/>
    <n v="108"/>
  </r>
  <r>
    <s v="18568_2018"/>
    <x v="0"/>
    <x v="0"/>
    <d v="2018-01-22T00:00:00"/>
    <x v="4"/>
    <x v="1104"/>
    <x v="7"/>
    <x v="7"/>
    <x v="4"/>
    <x v="1"/>
    <x v="0"/>
    <x v="11"/>
    <x v="0"/>
    <n v="20"/>
  </r>
  <r>
    <s v="18568_2018"/>
    <x v="0"/>
    <x v="0"/>
    <d v="2018-01-22T00:00:00"/>
    <x v="4"/>
    <x v="1105"/>
    <x v="7"/>
    <x v="9"/>
    <x v="4"/>
    <x v="1"/>
    <x v="0"/>
    <x v="11"/>
    <x v="0"/>
    <n v="80"/>
  </r>
  <r>
    <s v="18568_2018"/>
    <x v="0"/>
    <x v="0"/>
    <d v="2018-01-22T00:00:00"/>
    <x v="4"/>
    <x v="1106"/>
    <x v="7"/>
    <x v="9"/>
    <x v="4"/>
    <x v="1"/>
    <x v="0"/>
    <x v="11"/>
    <x v="0"/>
    <n v="40"/>
  </r>
  <r>
    <s v="18568_2018"/>
    <x v="0"/>
    <x v="0"/>
    <d v="2018-01-22T00:00:00"/>
    <x v="4"/>
    <x v="139"/>
    <x v="7"/>
    <x v="19"/>
    <x v="38"/>
    <x v="13"/>
    <x v="22"/>
    <x v="4"/>
    <x v="0"/>
    <n v="10"/>
  </r>
  <r>
    <s v="18568_2018"/>
    <x v="0"/>
    <x v="0"/>
    <d v="2018-01-22T00:00:00"/>
    <x v="4"/>
    <x v="1107"/>
    <x v="7"/>
    <x v="14"/>
    <x v="4"/>
    <x v="7"/>
    <x v="22"/>
    <x v="4"/>
    <x v="0"/>
    <n v="30"/>
  </r>
  <r>
    <s v="18569_2018"/>
    <x v="1"/>
    <x v="0"/>
    <d v="2018-01-22T00:00:00"/>
    <x v="58"/>
    <x v="4"/>
    <x v="7"/>
    <x v="4"/>
    <x v="4"/>
    <x v="1"/>
    <x v="1"/>
    <x v="1"/>
    <x v="0"/>
    <n v="30"/>
  </r>
  <r>
    <s v="18570_2018"/>
    <x v="0"/>
    <x v="0"/>
    <d v="2018-01-26T00:00:00"/>
    <x v="0"/>
    <x v="1108"/>
    <x v="1"/>
    <x v="34"/>
    <x v="125"/>
    <x v="4"/>
    <x v="26"/>
    <x v="15"/>
    <x v="0"/>
    <n v="50000"/>
  </r>
  <r>
    <s v="18570_2018"/>
    <x v="0"/>
    <x v="0"/>
    <d v="2018-01-26T00:00:00"/>
    <x v="0"/>
    <x v="1109"/>
    <x v="1"/>
    <x v="34"/>
    <x v="125"/>
    <x v="3"/>
    <x v="26"/>
    <x v="15"/>
    <x v="0"/>
    <n v="10000"/>
  </r>
  <r>
    <s v="18570_2018"/>
    <x v="0"/>
    <x v="0"/>
    <d v="2018-01-26T00:00:00"/>
    <x v="0"/>
    <x v="1110"/>
    <x v="1"/>
    <x v="35"/>
    <x v="112"/>
    <x v="4"/>
    <x v="26"/>
    <x v="15"/>
    <x v="0"/>
    <n v="10000"/>
  </r>
  <r>
    <s v="18570_2018"/>
    <x v="0"/>
    <x v="0"/>
    <d v="2018-01-26T00:00:00"/>
    <x v="0"/>
    <x v="1111"/>
    <x v="1"/>
    <x v="35"/>
    <x v="112"/>
    <x v="3"/>
    <x v="26"/>
    <x v="15"/>
    <x v="0"/>
    <n v="10000"/>
  </r>
  <r>
    <s v="18570_2018"/>
    <x v="0"/>
    <x v="0"/>
    <d v="2018-01-26T00:00:00"/>
    <x v="0"/>
    <x v="1112"/>
    <x v="1"/>
    <x v="20"/>
    <x v="16"/>
    <x v="3"/>
    <x v="26"/>
    <x v="15"/>
    <x v="0"/>
    <n v="50000"/>
  </r>
  <r>
    <s v="18570_2018"/>
    <x v="0"/>
    <x v="0"/>
    <d v="2018-01-26T00:00:00"/>
    <x v="0"/>
    <x v="1113"/>
    <x v="1"/>
    <x v="22"/>
    <x v="77"/>
    <x v="4"/>
    <x v="11"/>
    <x v="19"/>
    <x v="0"/>
    <n v="10000"/>
  </r>
  <r>
    <s v="18570_2018"/>
    <x v="0"/>
    <x v="0"/>
    <d v="2018-01-26T00:00:00"/>
    <x v="0"/>
    <x v="1114"/>
    <x v="1"/>
    <x v="22"/>
    <x v="77"/>
    <x v="3"/>
    <x v="11"/>
    <x v="19"/>
    <x v="0"/>
    <n v="6100"/>
  </r>
  <r>
    <s v="18571_2018"/>
    <x v="1"/>
    <x v="0"/>
    <d v="2018-01-26T00:00:00"/>
    <x v="19"/>
    <x v="4"/>
    <x v="1"/>
    <x v="4"/>
    <x v="4"/>
    <x v="1"/>
    <x v="1"/>
    <x v="1"/>
    <x v="0"/>
    <n v="3000"/>
  </r>
  <r>
    <s v="18572_2018"/>
    <x v="1"/>
    <x v="0"/>
    <d v="2018-01-24T00:00:00"/>
    <x v="29"/>
    <x v="4"/>
    <x v="1"/>
    <x v="4"/>
    <x v="4"/>
    <x v="1"/>
    <x v="1"/>
    <x v="1"/>
    <x v="0"/>
    <n v="7200"/>
  </r>
  <r>
    <s v="18572_2018"/>
    <x v="1"/>
    <x v="0"/>
    <d v="2018-01-24T00:00:00"/>
    <x v="29"/>
    <x v="4"/>
    <x v="1"/>
    <x v="4"/>
    <x v="4"/>
    <x v="1"/>
    <x v="1"/>
    <x v="1"/>
    <x v="0"/>
    <n v="1472"/>
  </r>
  <r>
    <s v="18572_2018"/>
    <x v="1"/>
    <x v="0"/>
    <d v="2018-01-24T00:00:00"/>
    <x v="29"/>
    <x v="4"/>
    <x v="1"/>
    <x v="4"/>
    <x v="4"/>
    <x v="1"/>
    <x v="1"/>
    <x v="1"/>
    <x v="0"/>
    <n v="5904"/>
  </r>
  <r>
    <s v="18572_2018"/>
    <x v="1"/>
    <x v="0"/>
    <d v="2018-01-24T00:00:00"/>
    <x v="29"/>
    <x v="4"/>
    <x v="1"/>
    <x v="4"/>
    <x v="4"/>
    <x v="1"/>
    <x v="1"/>
    <x v="1"/>
    <x v="0"/>
    <n v="624"/>
  </r>
  <r>
    <s v="18572_2018"/>
    <x v="1"/>
    <x v="0"/>
    <d v="2018-01-24T00:00:00"/>
    <x v="29"/>
    <x v="4"/>
    <x v="1"/>
    <x v="4"/>
    <x v="4"/>
    <x v="1"/>
    <x v="1"/>
    <x v="1"/>
    <x v="0"/>
    <n v="4512"/>
  </r>
  <r>
    <s v="18572_2018"/>
    <x v="1"/>
    <x v="0"/>
    <d v="2018-01-24T00:00:00"/>
    <x v="29"/>
    <x v="4"/>
    <x v="1"/>
    <x v="4"/>
    <x v="4"/>
    <x v="1"/>
    <x v="1"/>
    <x v="1"/>
    <x v="0"/>
    <n v="4176"/>
  </r>
  <r>
    <s v="18572_2018"/>
    <x v="1"/>
    <x v="0"/>
    <d v="2018-01-24T00:00:00"/>
    <x v="29"/>
    <x v="4"/>
    <x v="1"/>
    <x v="4"/>
    <x v="4"/>
    <x v="1"/>
    <x v="1"/>
    <x v="1"/>
    <x v="0"/>
    <n v="2400"/>
  </r>
  <r>
    <s v="18572_2018"/>
    <x v="1"/>
    <x v="0"/>
    <d v="2018-01-24T00:00:00"/>
    <x v="29"/>
    <x v="4"/>
    <x v="1"/>
    <x v="4"/>
    <x v="4"/>
    <x v="1"/>
    <x v="1"/>
    <x v="1"/>
    <x v="0"/>
    <n v="1472"/>
  </r>
  <r>
    <s v="18572_2018"/>
    <x v="1"/>
    <x v="0"/>
    <d v="2018-01-24T00:00:00"/>
    <x v="29"/>
    <x v="4"/>
    <x v="1"/>
    <x v="4"/>
    <x v="4"/>
    <x v="1"/>
    <x v="1"/>
    <x v="1"/>
    <x v="0"/>
    <n v="528"/>
  </r>
  <r>
    <s v="18572_2018"/>
    <x v="1"/>
    <x v="0"/>
    <d v="2018-01-24T00:00:00"/>
    <x v="29"/>
    <x v="4"/>
    <x v="1"/>
    <x v="4"/>
    <x v="4"/>
    <x v="1"/>
    <x v="1"/>
    <x v="1"/>
    <x v="0"/>
    <n v="1728"/>
  </r>
  <r>
    <s v="18572_2018"/>
    <x v="1"/>
    <x v="0"/>
    <d v="2018-01-24T00:00:00"/>
    <x v="29"/>
    <x v="4"/>
    <x v="1"/>
    <x v="4"/>
    <x v="4"/>
    <x v="1"/>
    <x v="1"/>
    <x v="1"/>
    <x v="0"/>
    <n v="2512"/>
  </r>
  <r>
    <s v="18572_2018"/>
    <x v="1"/>
    <x v="0"/>
    <d v="2018-01-24T00:00:00"/>
    <x v="29"/>
    <x v="4"/>
    <x v="1"/>
    <x v="4"/>
    <x v="4"/>
    <x v="1"/>
    <x v="1"/>
    <x v="1"/>
    <x v="0"/>
    <n v="6912"/>
  </r>
  <r>
    <s v="18572_2018"/>
    <x v="1"/>
    <x v="0"/>
    <d v="2018-01-24T00:00:00"/>
    <x v="29"/>
    <x v="4"/>
    <x v="1"/>
    <x v="4"/>
    <x v="4"/>
    <x v="1"/>
    <x v="1"/>
    <x v="1"/>
    <x v="0"/>
    <n v="6912"/>
  </r>
  <r>
    <s v="18572_2018"/>
    <x v="1"/>
    <x v="0"/>
    <d v="2018-01-24T00:00:00"/>
    <x v="29"/>
    <x v="4"/>
    <x v="1"/>
    <x v="4"/>
    <x v="4"/>
    <x v="1"/>
    <x v="1"/>
    <x v="1"/>
    <x v="0"/>
    <n v="3216"/>
  </r>
  <r>
    <s v="18572_2018"/>
    <x v="1"/>
    <x v="0"/>
    <d v="2018-01-24T00:00:00"/>
    <x v="29"/>
    <x v="4"/>
    <x v="1"/>
    <x v="4"/>
    <x v="4"/>
    <x v="1"/>
    <x v="1"/>
    <x v="1"/>
    <x v="0"/>
    <n v="960"/>
  </r>
  <r>
    <s v="18573_2018"/>
    <x v="0"/>
    <x v="0"/>
    <d v="2018-01-23T00:00:00"/>
    <x v="46"/>
    <x v="1115"/>
    <x v="1"/>
    <x v="37"/>
    <x v="216"/>
    <x v="4"/>
    <x v="13"/>
    <x v="7"/>
    <x v="0"/>
    <n v="20"/>
  </r>
  <r>
    <s v="18573_2018"/>
    <x v="0"/>
    <x v="0"/>
    <d v="2018-01-23T00:00:00"/>
    <x v="46"/>
    <x v="1116"/>
    <x v="1"/>
    <x v="37"/>
    <x v="216"/>
    <x v="5"/>
    <x v="13"/>
    <x v="7"/>
    <x v="0"/>
    <n v="13700"/>
  </r>
  <r>
    <s v="18573_2018"/>
    <x v="0"/>
    <x v="0"/>
    <d v="2018-01-23T00:00:00"/>
    <x v="46"/>
    <x v="1117"/>
    <x v="1"/>
    <x v="67"/>
    <x v="185"/>
    <x v="5"/>
    <x v="13"/>
    <x v="7"/>
    <x v="0"/>
    <n v="130"/>
  </r>
  <r>
    <s v="18576_2018"/>
    <x v="0"/>
    <x v="0"/>
    <d v="2018-01-22T00:00:00"/>
    <x v="18"/>
    <x v="1118"/>
    <x v="1"/>
    <x v="44"/>
    <x v="4"/>
    <x v="0"/>
    <x v="11"/>
    <x v="13"/>
    <x v="0"/>
    <n v="5000"/>
  </r>
  <r>
    <s v="18576_2018"/>
    <x v="0"/>
    <x v="0"/>
    <d v="2018-01-22T00:00:00"/>
    <x v="18"/>
    <x v="753"/>
    <x v="1"/>
    <x v="22"/>
    <x v="4"/>
    <x v="0"/>
    <x v="0"/>
    <x v="14"/>
    <x v="0"/>
    <n v="4000"/>
  </r>
  <r>
    <s v="18576_2018"/>
    <x v="0"/>
    <x v="0"/>
    <d v="2018-01-22T00:00:00"/>
    <x v="18"/>
    <x v="752"/>
    <x v="1"/>
    <x v="22"/>
    <x v="4"/>
    <x v="3"/>
    <x v="7"/>
    <x v="2"/>
    <x v="0"/>
    <n v="10000"/>
  </r>
  <r>
    <s v="18576_2018"/>
    <x v="0"/>
    <x v="0"/>
    <d v="2018-01-22T00:00:00"/>
    <x v="18"/>
    <x v="1119"/>
    <x v="1"/>
    <x v="90"/>
    <x v="4"/>
    <x v="4"/>
    <x v="11"/>
    <x v="19"/>
    <x v="0"/>
    <n v="3000"/>
  </r>
  <r>
    <s v="18576_2018"/>
    <x v="0"/>
    <x v="0"/>
    <d v="2018-01-22T00:00:00"/>
    <x v="18"/>
    <x v="1120"/>
    <x v="1"/>
    <x v="0"/>
    <x v="4"/>
    <x v="4"/>
    <x v="22"/>
    <x v="4"/>
    <x v="0"/>
    <n v="1000"/>
  </r>
  <r>
    <s v="18576_2018"/>
    <x v="0"/>
    <x v="0"/>
    <d v="2018-01-22T00:00:00"/>
    <x v="18"/>
    <x v="1121"/>
    <x v="1"/>
    <x v="0"/>
    <x v="4"/>
    <x v="4"/>
    <x v="22"/>
    <x v="4"/>
    <x v="0"/>
    <n v="5000"/>
  </r>
  <r>
    <s v="18576_2018"/>
    <x v="0"/>
    <x v="0"/>
    <d v="2018-01-22T00:00:00"/>
    <x v="18"/>
    <x v="1122"/>
    <x v="1"/>
    <x v="21"/>
    <x v="4"/>
    <x v="4"/>
    <x v="22"/>
    <x v="4"/>
    <x v="0"/>
    <n v="3000"/>
  </r>
  <r>
    <s v="18576_2018"/>
    <x v="0"/>
    <x v="0"/>
    <d v="2018-01-22T00:00:00"/>
    <x v="18"/>
    <x v="1123"/>
    <x v="1"/>
    <x v="44"/>
    <x v="4"/>
    <x v="0"/>
    <x v="0"/>
    <x v="0"/>
    <x v="0"/>
    <n v="5000"/>
  </r>
  <r>
    <s v="18576_2018"/>
    <x v="0"/>
    <x v="0"/>
    <d v="2018-01-22T00:00:00"/>
    <x v="18"/>
    <x v="1124"/>
    <x v="1"/>
    <x v="22"/>
    <x v="4"/>
    <x v="4"/>
    <x v="0"/>
    <x v="12"/>
    <x v="0"/>
    <n v="6000"/>
  </r>
  <r>
    <s v="18576_2018"/>
    <x v="0"/>
    <x v="0"/>
    <d v="2018-01-22T00:00:00"/>
    <x v="18"/>
    <x v="1125"/>
    <x v="1"/>
    <x v="46"/>
    <x v="4"/>
    <x v="4"/>
    <x v="7"/>
    <x v="2"/>
    <x v="0"/>
    <n v="3000"/>
  </r>
  <r>
    <s v="18576_2018"/>
    <x v="0"/>
    <x v="0"/>
    <d v="2018-01-22T00:00:00"/>
    <x v="18"/>
    <x v="1126"/>
    <x v="1"/>
    <x v="22"/>
    <x v="4"/>
    <x v="3"/>
    <x v="7"/>
    <x v="2"/>
    <x v="0"/>
    <n v="6000"/>
  </r>
  <r>
    <s v="18576_2018"/>
    <x v="0"/>
    <x v="0"/>
    <d v="2018-01-22T00:00:00"/>
    <x v="18"/>
    <x v="362"/>
    <x v="1"/>
    <x v="44"/>
    <x v="4"/>
    <x v="0"/>
    <x v="0"/>
    <x v="12"/>
    <x v="0"/>
    <n v="4000"/>
  </r>
  <r>
    <s v="18576_2018"/>
    <x v="0"/>
    <x v="0"/>
    <d v="2018-01-22T00:00:00"/>
    <x v="18"/>
    <x v="1127"/>
    <x v="1"/>
    <x v="44"/>
    <x v="4"/>
    <x v="4"/>
    <x v="11"/>
    <x v="13"/>
    <x v="0"/>
    <n v="5000"/>
  </r>
  <r>
    <s v="18576_2018"/>
    <x v="0"/>
    <x v="0"/>
    <d v="2018-01-22T00:00:00"/>
    <x v="18"/>
    <x v="1128"/>
    <x v="1"/>
    <x v="44"/>
    <x v="4"/>
    <x v="0"/>
    <x v="11"/>
    <x v="12"/>
    <x v="0"/>
    <n v="2000"/>
  </r>
  <r>
    <s v="18576_2018"/>
    <x v="0"/>
    <x v="0"/>
    <d v="2018-01-22T00:00:00"/>
    <x v="18"/>
    <x v="1129"/>
    <x v="1"/>
    <x v="44"/>
    <x v="4"/>
    <x v="3"/>
    <x v="7"/>
    <x v="2"/>
    <x v="0"/>
    <n v="6000"/>
  </r>
  <r>
    <s v="18576_2018"/>
    <x v="0"/>
    <x v="0"/>
    <d v="2018-01-22T00:00:00"/>
    <x v="18"/>
    <x v="760"/>
    <x v="1"/>
    <x v="22"/>
    <x v="4"/>
    <x v="4"/>
    <x v="4"/>
    <x v="5"/>
    <x v="0"/>
    <n v="5000"/>
  </r>
  <r>
    <s v="18576_2018"/>
    <x v="0"/>
    <x v="0"/>
    <d v="2018-01-22T00:00:00"/>
    <x v="18"/>
    <x v="1130"/>
    <x v="1"/>
    <x v="34"/>
    <x v="4"/>
    <x v="3"/>
    <x v="4"/>
    <x v="5"/>
    <x v="0"/>
    <n v="3000"/>
  </r>
  <r>
    <s v="18576_2018"/>
    <x v="0"/>
    <x v="0"/>
    <d v="2018-01-22T00:00:00"/>
    <x v="18"/>
    <x v="761"/>
    <x v="1"/>
    <x v="34"/>
    <x v="4"/>
    <x v="4"/>
    <x v="4"/>
    <x v="5"/>
    <x v="0"/>
    <n v="3000"/>
  </r>
  <r>
    <s v="18576_2018"/>
    <x v="0"/>
    <x v="0"/>
    <d v="2018-01-22T00:00:00"/>
    <x v="18"/>
    <x v="762"/>
    <x v="1"/>
    <x v="34"/>
    <x v="4"/>
    <x v="0"/>
    <x v="0"/>
    <x v="0"/>
    <x v="1"/>
    <n v="2000"/>
  </r>
  <r>
    <s v="18576_2018"/>
    <x v="0"/>
    <x v="0"/>
    <d v="2018-01-22T00:00:00"/>
    <x v="18"/>
    <x v="763"/>
    <x v="1"/>
    <x v="35"/>
    <x v="4"/>
    <x v="0"/>
    <x v="0"/>
    <x v="0"/>
    <x v="1"/>
    <n v="1000"/>
  </r>
  <r>
    <s v="18576_2018"/>
    <x v="0"/>
    <x v="0"/>
    <d v="2018-01-22T00:00:00"/>
    <x v="18"/>
    <x v="767"/>
    <x v="1"/>
    <x v="34"/>
    <x v="70"/>
    <x v="0"/>
    <x v="11"/>
    <x v="12"/>
    <x v="1"/>
    <n v="2000"/>
  </r>
  <r>
    <s v="18576_2018"/>
    <x v="0"/>
    <x v="0"/>
    <d v="2018-01-22T00:00:00"/>
    <x v="18"/>
    <x v="765"/>
    <x v="1"/>
    <x v="59"/>
    <x v="4"/>
    <x v="0"/>
    <x v="11"/>
    <x v="14"/>
    <x v="1"/>
    <n v="2000"/>
  </r>
  <r>
    <s v="18576_2018"/>
    <x v="0"/>
    <x v="0"/>
    <d v="2018-01-22T00:00:00"/>
    <x v="18"/>
    <x v="1131"/>
    <x v="1"/>
    <x v="59"/>
    <x v="4"/>
    <x v="0"/>
    <x v="0"/>
    <x v="14"/>
    <x v="1"/>
    <n v="2000"/>
  </r>
  <r>
    <s v="18577_2018"/>
    <x v="1"/>
    <x v="0"/>
    <d v="2018-01-22T00:00:00"/>
    <x v="59"/>
    <x v="4"/>
    <x v="1"/>
    <x v="4"/>
    <x v="4"/>
    <x v="1"/>
    <x v="1"/>
    <x v="1"/>
    <x v="0"/>
    <n v="94550"/>
  </r>
  <r>
    <s v="18578_2018"/>
    <x v="1"/>
    <x v="0"/>
    <d v="2018-01-22T00:00:00"/>
    <x v="19"/>
    <x v="4"/>
    <x v="1"/>
    <x v="4"/>
    <x v="4"/>
    <x v="1"/>
    <x v="1"/>
    <x v="1"/>
    <x v="0"/>
    <n v="3000"/>
  </r>
  <r>
    <s v="18579_2018"/>
    <x v="0"/>
    <x v="0"/>
    <d v="2018-01-23T00:00:00"/>
    <x v="49"/>
    <x v="1132"/>
    <x v="1"/>
    <x v="20"/>
    <x v="82"/>
    <x v="0"/>
    <x v="0"/>
    <x v="0"/>
    <x v="0"/>
    <n v="180120"/>
  </r>
  <r>
    <s v="18579_2018"/>
    <x v="0"/>
    <x v="0"/>
    <d v="2018-01-23T00:00:00"/>
    <x v="49"/>
    <x v="1133"/>
    <x v="1"/>
    <x v="20"/>
    <x v="82"/>
    <x v="4"/>
    <x v="0"/>
    <x v="0"/>
    <x v="0"/>
    <n v="78720"/>
  </r>
  <r>
    <s v="18580_2018"/>
    <x v="0"/>
    <x v="0"/>
    <d v="2018-01-22T00:00:00"/>
    <x v="18"/>
    <x v="762"/>
    <x v="1"/>
    <x v="34"/>
    <x v="4"/>
    <x v="0"/>
    <x v="0"/>
    <x v="0"/>
    <x v="1"/>
    <n v="13000"/>
  </r>
  <r>
    <s v="18580_2018"/>
    <x v="0"/>
    <x v="0"/>
    <d v="2018-01-22T00:00:00"/>
    <x v="18"/>
    <x v="1134"/>
    <x v="1"/>
    <x v="34"/>
    <x v="110"/>
    <x v="4"/>
    <x v="0"/>
    <x v="0"/>
    <x v="1"/>
    <n v="15000"/>
  </r>
  <r>
    <s v="18580_2018"/>
    <x v="0"/>
    <x v="0"/>
    <d v="2018-01-22T00:00:00"/>
    <x v="18"/>
    <x v="763"/>
    <x v="1"/>
    <x v="35"/>
    <x v="4"/>
    <x v="0"/>
    <x v="0"/>
    <x v="0"/>
    <x v="1"/>
    <n v="3000"/>
  </r>
  <r>
    <s v="18580_2018"/>
    <x v="0"/>
    <x v="0"/>
    <d v="2018-01-22T00:00:00"/>
    <x v="18"/>
    <x v="764"/>
    <x v="1"/>
    <x v="35"/>
    <x v="145"/>
    <x v="4"/>
    <x v="0"/>
    <x v="0"/>
    <x v="1"/>
    <n v="15000"/>
  </r>
  <r>
    <s v="18580_2018"/>
    <x v="0"/>
    <x v="0"/>
    <d v="2018-01-22T00:00:00"/>
    <x v="18"/>
    <x v="765"/>
    <x v="1"/>
    <x v="59"/>
    <x v="4"/>
    <x v="0"/>
    <x v="11"/>
    <x v="14"/>
    <x v="1"/>
    <n v="5800"/>
  </r>
  <r>
    <s v="18580_2018"/>
    <x v="0"/>
    <x v="0"/>
    <d v="2018-01-22T00:00:00"/>
    <x v="18"/>
    <x v="1131"/>
    <x v="1"/>
    <x v="59"/>
    <x v="4"/>
    <x v="0"/>
    <x v="0"/>
    <x v="14"/>
    <x v="1"/>
    <n v="6000"/>
  </r>
  <r>
    <s v="18580_2018"/>
    <x v="0"/>
    <x v="0"/>
    <d v="2018-01-22T00:00:00"/>
    <x v="18"/>
    <x v="1135"/>
    <x v="1"/>
    <x v="59"/>
    <x v="114"/>
    <x v="4"/>
    <x v="0"/>
    <x v="14"/>
    <x v="1"/>
    <n v="5500"/>
  </r>
  <r>
    <s v="18580_2018"/>
    <x v="0"/>
    <x v="0"/>
    <d v="2018-01-22T00:00:00"/>
    <x v="18"/>
    <x v="1136"/>
    <x v="1"/>
    <x v="59"/>
    <x v="4"/>
    <x v="0"/>
    <x v="11"/>
    <x v="12"/>
    <x v="1"/>
    <n v="2500"/>
  </r>
  <r>
    <s v="18580_2018"/>
    <x v="0"/>
    <x v="0"/>
    <d v="2018-01-22T00:00:00"/>
    <x v="18"/>
    <x v="1137"/>
    <x v="1"/>
    <x v="59"/>
    <x v="114"/>
    <x v="4"/>
    <x v="11"/>
    <x v="12"/>
    <x v="1"/>
    <n v="14000"/>
  </r>
  <r>
    <s v="18580_2018"/>
    <x v="0"/>
    <x v="0"/>
    <d v="2018-01-22T00:00:00"/>
    <x v="18"/>
    <x v="766"/>
    <x v="1"/>
    <x v="59"/>
    <x v="114"/>
    <x v="4"/>
    <x v="11"/>
    <x v="13"/>
    <x v="1"/>
    <n v="1400"/>
  </r>
  <r>
    <s v="18580_2018"/>
    <x v="0"/>
    <x v="0"/>
    <d v="2018-01-22T00:00:00"/>
    <x v="18"/>
    <x v="767"/>
    <x v="1"/>
    <x v="34"/>
    <x v="70"/>
    <x v="0"/>
    <x v="11"/>
    <x v="12"/>
    <x v="1"/>
    <n v="12000"/>
  </r>
  <r>
    <s v="18580_2018"/>
    <x v="0"/>
    <x v="0"/>
    <d v="2018-01-22T00:00:00"/>
    <x v="18"/>
    <x v="769"/>
    <x v="1"/>
    <x v="34"/>
    <x v="110"/>
    <x v="4"/>
    <x v="11"/>
    <x v="12"/>
    <x v="1"/>
    <n v="13000"/>
  </r>
  <r>
    <s v="18580_2018"/>
    <x v="0"/>
    <x v="0"/>
    <d v="2018-01-22T00:00:00"/>
    <x v="18"/>
    <x v="768"/>
    <x v="1"/>
    <x v="34"/>
    <x v="70"/>
    <x v="0"/>
    <x v="11"/>
    <x v="13"/>
    <x v="1"/>
    <n v="4600"/>
  </r>
  <r>
    <s v="18581_2018"/>
    <x v="1"/>
    <x v="0"/>
    <d v="2018-01-22T00:00:00"/>
    <x v="42"/>
    <x v="4"/>
    <x v="1"/>
    <x v="4"/>
    <x v="4"/>
    <x v="1"/>
    <x v="1"/>
    <x v="1"/>
    <x v="0"/>
    <n v="40"/>
  </r>
  <r>
    <s v="18584_2018"/>
    <x v="0"/>
    <x v="0"/>
    <d v="2018-01-22T00:00:00"/>
    <x v="9"/>
    <x v="1138"/>
    <x v="1"/>
    <x v="44"/>
    <x v="4"/>
    <x v="0"/>
    <x v="11"/>
    <x v="12"/>
    <x v="0"/>
    <n v="3000"/>
  </r>
  <r>
    <s v="18584_2018"/>
    <x v="0"/>
    <x v="0"/>
    <d v="2018-01-22T00:00:00"/>
    <x v="9"/>
    <x v="1139"/>
    <x v="1"/>
    <x v="44"/>
    <x v="4"/>
    <x v="4"/>
    <x v="11"/>
    <x v="12"/>
    <x v="0"/>
    <n v="9000"/>
  </r>
  <r>
    <s v="18584_2018"/>
    <x v="0"/>
    <x v="0"/>
    <d v="2018-01-22T00:00:00"/>
    <x v="9"/>
    <x v="1140"/>
    <x v="1"/>
    <x v="44"/>
    <x v="4"/>
    <x v="0"/>
    <x v="0"/>
    <x v="12"/>
    <x v="0"/>
    <n v="4000"/>
  </r>
  <r>
    <s v="18584_2018"/>
    <x v="0"/>
    <x v="0"/>
    <d v="2018-01-22T00:00:00"/>
    <x v="9"/>
    <x v="1141"/>
    <x v="1"/>
    <x v="44"/>
    <x v="4"/>
    <x v="4"/>
    <x v="0"/>
    <x v="12"/>
    <x v="0"/>
    <n v="10000"/>
  </r>
  <r>
    <s v="18584_2018"/>
    <x v="0"/>
    <x v="0"/>
    <d v="2018-01-22T00:00:00"/>
    <x v="9"/>
    <x v="1142"/>
    <x v="1"/>
    <x v="45"/>
    <x v="4"/>
    <x v="0"/>
    <x v="0"/>
    <x v="0"/>
    <x v="0"/>
    <n v="7000"/>
  </r>
  <r>
    <s v="18584_2018"/>
    <x v="0"/>
    <x v="0"/>
    <d v="2018-01-22T00:00:00"/>
    <x v="9"/>
    <x v="1143"/>
    <x v="1"/>
    <x v="45"/>
    <x v="217"/>
    <x v="4"/>
    <x v="0"/>
    <x v="0"/>
    <x v="0"/>
    <n v="35000"/>
  </r>
  <r>
    <s v="18584_2018"/>
    <x v="0"/>
    <x v="0"/>
    <d v="2018-01-22T00:00:00"/>
    <x v="9"/>
    <x v="1144"/>
    <x v="1"/>
    <x v="45"/>
    <x v="4"/>
    <x v="5"/>
    <x v="0"/>
    <x v="0"/>
    <x v="0"/>
    <n v="6000"/>
  </r>
  <r>
    <s v="18584_2018"/>
    <x v="0"/>
    <x v="0"/>
    <d v="2018-01-22T00:00:00"/>
    <x v="9"/>
    <x v="1145"/>
    <x v="1"/>
    <x v="45"/>
    <x v="217"/>
    <x v="0"/>
    <x v="0"/>
    <x v="0"/>
    <x v="0"/>
    <n v="4000"/>
  </r>
  <r>
    <s v="18584_2018"/>
    <x v="0"/>
    <x v="0"/>
    <d v="2018-01-22T00:00:00"/>
    <x v="9"/>
    <x v="1146"/>
    <x v="1"/>
    <x v="45"/>
    <x v="217"/>
    <x v="4"/>
    <x v="0"/>
    <x v="0"/>
    <x v="0"/>
    <n v="3200"/>
  </r>
  <r>
    <s v="18584_2018"/>
    <x v="0"/>
    <x v="0"/>
    <d v="2018-01-22T00:00:00"/>
    <x v="9"/>
    <x v="1147"/>
    <x v="1"/>
    <x v="45"/>
    <x v="4"/>
    <x v="5"/>
    <x v="0"/>
    <x v="0"/>
    <x v="0"/>
    <n v="5000"/>
  </r>
  <r>
    <s v="18584_2018"/>
    <x v="0"/>
    <x v="0"/>
    <d v="2018-01-22T00:00:00"/>
    <x v="9"/>
    <x v="1148"/>
    <x v="1"/>
    <x v="57"/>
    <x v="4"/>
    <x v="10"/>
    <x v="26"/>
    <x v="15"/>
    <x v="0"/>
    <n v="2000"/>
  </r>
  <r>
    <s v="18584_2018"/>
    <x v="0"/>
    <x v="0"/>
    <d v="2018-01-22T00:00:00"/>
    <x v="9"/>
    <x v="4"/>
    <x v="1"/>
    <x v="4"/>
    <x v="4"/>
    <x v="1"/>
    <x v="1"/>
    <x v="1"/>
    <x v="0"/>
    <n v="70500"/>
  </r>
  <r>
    <s v="18585_2018"/>
    <x v="0"/>
    <x v="0"/>
    <d v="2018-01-22T00:00:00"/>
    <x v="18"/>
    <x v="1149"/>
    <x v="1"/>
    <x v="29"/>
    <x v="4"/>
    <x v="4"/>
    <x v="22"/>
    <x v="4"/>
    <x v="0"/>
    <n v="4000"/>
  </r>
  <r>
    <s v="18585_2018"/>
    <x v="0"/>
    <x v="0"/>
    <d v="2018-01-22T00:00:00"/>
    <x v="18"/>
    <x v="1150"/>
    <x v="1"/>
    <x v="22"/>
    <x v="4"/>
    <x v="3"/>
    <x v="2"/>
    <x v="3"/>
    <x v="0"/>
    <n v="8000"/>
  </r>
  <r>
    <s v="18585_2018"/>
    <x v="0"/>
    <x v="0"/>
    <d v="2018-01-22T00:00:00"/>
    <x v="18"/>
    <x v="364"/>
    <x v="1"/>
    <x v="57"/>
    <x v="47"/>
    <x v="0"/>
    <x v="11"/>
    <x v="12"/>
    <x v="0"/>
    <n v="1000"/>
  </r>
  <r>
    <s v="18585_2018"/>
    <x v="0"/>
    <x v="0"/>
    <d v="2018-01-22T00:00:00"/>
    <x v="18"/>
    <x v="366"/>
    <x v="1"/>
    <x v="57"/>
    <x v="63"/>
    <x v="4"/>
    <x v="11"/>
    <x v="12"/>
    <x v="0"/>
    <n v="2000"/>
  </r>
  <r>
    <s v="18585_2018"/>
    <x v="0"/>
    <x v="0"/>
    <d v="2018-01-22T00:00:00"/>
    <x v="18"/>
    <x v="368"/>
    <x v="1"/>
    <x v="57"/>
    <x v="80"/>
    <x v="5"/>
    <x v="11"/>
    <x v="12"/>
    <x v="0"/>
    <n v="2000"/>
  </r>
  <r>
    <s v="18585_2018"/>
    <x v="0"/>
    <x v="0"/>
    <d v="2018-01-22T00:00:00"/>
    <x v="18"/>
    <x v="754"/>
    <x v="1"/>
    <x v="22"/>
    <x v="4"/>
    <x v="0"/>
    <x v="11"/>
    <x v="12"/>
    <x v="0"/>
    <n v="5000"/>
  </r>
  <r>
    <s v="18585_2018"/>
    <x v="0"/>
    <x v="0"/>
    <d v="2018-01-22T00:00:00"/>
    <x v="18"/>
    <x v="1151"/>
    <x v="1"/>
    <x v="22"/>
    <x v="4"/>
    <x v="4"/>
    <x v="11"/>
    <x v="12"/>
    <x v="0"/>
    <n v="8000"/>
  </r>
  <r>
    <s v="18585_2018"/>
    <x v="0"/>
    <x v="0"/>
    <d v="2018-01-22T00:00:00"/>
    <x v="18"/>
    <x v="363"/>
    <x v="1"/>
    <x v="44"/>
    <x v="4"/>
    <x v="4"/>
    <x v="0"/>
    <x v="12"/>
    <x v="0"/>
    <n v="1500"/>
  </r>
  <r>
    <s v="18585_2018"/>
    <x v="0"/>
    <x v="0"/>
    <d v="2018-01-22T00:00:00"/>
    <x v="18"/>
    <x v="1152"/>
    <x v="1"/>
    <x v="22"/>
    <x v="4"/>
    <x v="0"/>
    <x v="0"/>
    <x v="12"/>
    <x v="0"/>
    <n v="4000"/>
  </r>
  <r>
    <s v="18585_2018"/>
    <x v="0"/>
    <x v="0"/>
    <d v="2018-01-22T00:00:00"/>
    <x v="18"/>
    <x v="362"/>
    <x v="1"/>
    <x v="44"/>
    <x v="4"/>
    <x v="0"/>
    <x v="0"/>
    <x v="12"/>
    <x v="0"/>
    <n v="4000"/>
  </r>
  <r>
    <s v="18585_2018"/>
    <x v="0"/>
    <x v="0"/>
    <d v="2018-01-22T00:00:00"/>
    <x v="18"/>
    <x v="1153"/>
    <x v="1"/>
    <x v="44"/>
    <x v="4"/>
    <x v="4"/>
    <x v="0"/>
    <x v="12"/>
    <x v="0"/>
    <n v="22100"/>
  </r>
  <r>
    <s v="18585_2018"/>
    <x v="0"/>
    <x v="0"/>
    <d v="2018-01-22T00:00:00"/>
    <x v="18"/>
    <x v="376"/>
    <x v="1"/>
    <x v="57"/>
    <x v="80"/>
    <x v="5"/>
    <x v="11"/>
    <x v="14"/>
    <x v="0"/>
    <n v="1000"/>
  </r>
  <r>
    <s v="18585_2018"/>
    <x v="0"/>
    <x v="0"/>
    <d v="2018-01-22T00:00:00"/>
    <x v="18"/>
    <x v="1154"/>
    <x v="1"/>
    <x v="22"/>
    <x v="4"/>
    <x v="4"/>
    <x v="0"/>
    <x v="14"/>
    <x v="0"/>
    <n v="7000"/>
  </r>
  <r>
    <s v="18585_2018"/>
    <x v="0"/>
    <x v="0"/>
    <d v="2018-01-22T00:00:00"/>
    <x v="18"/>
    <x v="1155"/>
    <x v="1"/>
    <x v="46"/>
    <x v="4"/>
    <x v="4"/>
    <x v="2"/>
    <x v="3"/>
    <x v="0"/>
    <n v="1000"/>
  </r>
  <r>
    <s v="18585_2018"/>
    <x v="0"/>
    <x v="0"/>
    <d v="2018-01-22T00:00:00"/>
    <x v="18"/>
    <x v="1156"/>
    <x v="1"/>
    <x v="44"/>
    <x v="4"/>
    <x v="4"/>
    <x v="2"/>
    <x v="3"/>
    <x v="0"/>
    <n v="9000"/>
  </r>
  <r>
    <s v="18585_2018"/>
    <x v="0"/>
    <x v="0"/>
    <d v="2018-01-22T00:00:00"/>
    <x v="18"/>
    <x v="379"/>
    <x v="1"/>
    <x v="20"/>
    <x v="4"/>
    <x v="4"/>
    <x v="26"/>
    <x v="15"/>
    <x v="0"/>
    <n v="15000"/>
  </r>
  <r>
    <s v="18585_2018"/>
    <x v="0"/>
    <x v="0"/>
    <d v="2018-01-22T00:00:00"/>
    <x v="18"/>
    <x v="1157"/>
    <x v="1"/>
    <x v="22"/>
    <x v="4"/>
    <x v="4"/>
    <x v="7"/>
    <x v="2"/>
    <x v="0"/>
    <n v="20000"/>
  </r>
  <r>
    <s v="18585_2018"/>
    <x v="0"/>
    <x v="0"/>
    <d v="2018-01-22T00:00:00"/>
    <x v="18"/>
    <x v="1129"/>
    <x v="1"/>
    <x v="44"/>
    <x v="4"/>
    <x v="3"/>
    <x v="7"/>
    <x v="2"/>
    <x v="0"/>
    <n v="9000"/>
  </r>
  <r>
    <s v="18585_2018"/>
    <x v="0"/>
    <x v="0"/>
    <d v="2018-01-22T00:00:00"/>
    <x v="18"/>
    <x v="1158"/>
    <x v="1"/>
    <x v="44"/>
    <x v="4"/>
    <x v="4"/>
    <x v="7"/>
    <x v="2"/>
    <x v="0"/>
    <n v="23000"/>
  </r>
  <r>
    <s v="18585_2018"/>
    <x v="0"/>
    <x v="0"/>
    <d v="2018-01-22T00:00:00"/>
    <x v="18"/>
    <x v="1159"/>
    <x v="1"/>
    <x v="44"/>
    <x v="4"/>
    <x v="5"/>
    <x v="7"/>
    <x v="2"/>
    <x v="0"/>
    <n v="13000"/>
  </r>
  <r>
    <s v="18585_2018"/>
    <x v="0"/>
    <x v="0"/>
    <d v="2018-01-22T00:00:00"/>
    <x v="18"/>
    <x v="1160"/>
    <x v="1"/>
    <x v="46"/>
    <x v="4"/>
    <x v="5"/>
    <x v="7"/>
    <x v="2"/>
    <x v="0"/>
    <n v="5000"/>
  </r>
  <r>
    <s v="18585_2018"/>
    <x v="0"/>
    <x v="0"/>
    <d v="2018-01-22T00:00:00"/>
    <x v="18"/>
    <x v="1161"/>
    <x v="1"/>
    <x v="22"/>
    <x v="4"/>
    <x v="5"/>
    <x v="7"/>
    <x v="2"/>
    <x v="0"/>
    <n v="6000"/>
  </r>
  <r>
    <s v="18585_2018"/>
    <x v="0"/>
    <x v="0"/>
    <d v="2018-01-22T00:00:00"/>
    <x v="18"/>
    <x v="1129"/>
    <x v="1"/>
    <x v="44"/>
    <x v="4"/>
    <x v="3"/>
    <x v="7"/>
    <x v="2"/>
    <x v="0"/>
    <n v="2000"/>
  </r>
  <r>
    <s v="18585_2018"/>
    <x v="0"/>
    <x v="0"/>
    <d v="2018-01-22T00:00:00"/>
    <x v="18"/>
    <x v="1158"/>
    <x v="1"/>
    <x v="44"/>
    <x v="4"/>
    <x v="4"/>
    <x v="7"/>
    <x v="2"/>
    <x v="0"/>
    <n v="3000"/>
  </r>
  <r>
    <s v="18585_2018"/>
    <x v="0"/>
    <x v="0"/>
    <d v="2018-01-22T00:00:00"/>
    <x v="18"/>
    <x v="4"/>
    <x v="1"/>
    <x v="4"/>
    <x v="4"/>
    <x v="1"/>
    <x v="1"/>
    <x v="1"/>
    <x v="0"/>
    <n v="22200"/>
  </r>
  <r>
    <s v="18589_2018"/>
    <x v="0"/>
    <x v="0"/>
    <d v="2018-01-22T00:00:00"/>
    <x v="4"/>
    <x v="1162"/>
    <x v="1"/>
    <x v="105"/>
    <x v="57"/>
    <x v="0"/>
    <x v="7"/>
    <x v="2"/>
    <x v="0"/>
    <n v="30"/>
  </r>
  <r>
    <s v="18589_2018"/>
    <x v="0"/>
    <x v="0"/>
    <d v="2018-01-22T00:00:00"/>
    <x v="4"/>
    <x v="1163"/>
    <x v="1"/>
    <x v="105"/>
    <x v="4"/>
    <x v="3"/>
    <x v="7"/>
    <x v="2"/>
    <x v="0"/>
    <n v="3400"/>
  </r>
  <r>
    <s v="18589_2018"/>
    <x v="0"/>
    <x v="0"/>
    <d v="2018-01-22T00:00:00"/>
    <x v="4"/>
    <x v="1164"/>
    <x v="1"/>
    <x v="22"/>
    <x v="4"/>
    <x v="0"/>
    <x v="7"/>
    <x v="2"/>
    <x v="0"/>
    <n v="50"/>
  </r>
  <r>
    <s v="18589_2018"/>
    <x v="0"/>
    <x v="0"/>
    <d v="2018-01-22T00:00:00"/>
    <x v="4"/>
    <x v="1165"/>
    <x v="1"/>
    <x v="34"/>
    <x v="57"/>
    <x v="3"/>
    <x v="2"/>
    <x v="3"/>
    <x v="0"/>
    <n v="300"/>
  </r>
  <r>
    <s v="18590_2018"/>
    <x v="0"/>
    <x v="0"/>
    <d v="2018-01-22T00:00:00"/>
    <x v="4"/>
    <x v="1166"/>
    <x v="1"/>
    <x v="25"/>
    <x v="4"/>
    <x v="4"/>
    <x v="0"/>
    <x v="0"/>
    <x v="0"/>
    <n v="10"/>
  </r>
  <r>
    <s v="18590_2018"/>
    <x v="0"/>
    <x v="0"/>
    <d v="2018-01-22T00:00:00"/>
    <x v="4"/>
    <x v="1167"/>
    <x v="1"/>
    <x v="106"/>
    <x v="4"/>
    <x v="0"/>
    <x v="0"/>
    <x v="0"/>
    <x v="0"/>
    <n v="10"/>
  </r>
  <r>
    <s v="18590_2018"/>
    <x v="0"/>
    <x v="0"/>
    <d v="2018-01-22T00:00:00"/>
    <x v="4"/>
    <x v="223"/>
    <x v="1"/>
    <x v="60"/>
    <x v="4"/>
    <x v="0"/>
    <x v="0"/>
    <x v="0"/>
    <x v="0"/>
    <n v="30"/>
  </r>
  <r>
    <s v="18590_2018"/>
    <x v="0"/>
    <x v="0"/>
    <d v="2018-01-22T00:00:00"/>
    <x v="4"/>
    <x v="224"/>
    <x v="1"/>
    <x v="34"/>
    <x v="4"/>
    <x v="0"/>
    <x v="11"/>
    <x v="12"/>
    <x v="0"/>
    <n v="460"/>
  </r>
  <r>
    <s v="18590_2018"/>
    <x v="0"/>
    <x v="0"/>
    <d v="2018-01-22T00:00:00"/>
    <x v="4"/>
    <x v="1168"/>
    <x v="1"/>
    <x v="23"/>
    <x v="218"/>
    <x v="0"/>
    <x v="3"/>
    <x v="25"/>
    <x v="0"/>
    <n v="20"/>
  </r>
  <r>
    <s v="18590_2018"/>
    <x v="0"/>
    <x v="0"/>
    <d v="2018-01-22T00:00:00"/>
    <x v="4"/>
    <x v="1169"/>
    <x v="1"/>
    <x v="22"/>
    <x v="4"/>
    <x v="0"/>
    <x v="11"/>
    <x v="12"/>
    <x v="1"/>
    <n v="54"/>
  </r>
  <r>
    <s v="18590_2018"/>
    <x v="0"/>
    <x v="0"/>
    <d v="2018-01-22T00:00:00"/>
    <x v="4"/>
    <x v="1170"/>
    <x v="1"/>
    <x v="62"/>
    <x v="70"/>
    <x v="3"/>
    <x v="10"/>
    <x v="3"/>
    <x v="0"/>
    <n v="60"/>
  </r>
  <r>
    <s v="18590_2018"/>
    <x v="0"/>
    <x v="0"/>
    <d v="2018-01-22T00:00:00"/>
    <x v="4"/>
    <x v="1171"/>
    <x v="1"/>
    <x v="62"/>
    <x v="4"/>
    <x v="3"/>
    <x v="10"/>
    <x v="1"/>
    <x v="0"/>
    <n v="144"/>
  </r>
  <r>
    <s v="18590_2018"/>
    <x v="0"/>
    <x v="0"/>
    <d v="2018-01-22T00:00:00"/>
    <x v="4"/>
    <x v="1172"/>
    <x v="1"/>
    <x v="47"/>
    <x v="4"/>
    <x v="3"/>
    <x v="10"/>
    <x v="1"/>
    <x v="0"/>
    <n v="24"/>
  </r>
  <r>
    <s v="18590_2018"/>
    <x v="0"/>
    <x v="0"/>
    <d v="2018-01-22T00:00:00"/>
    <x v="4"/>
    <x v="231"/>
    <x v="1"/>
    <x v="62"/>
    <x v="4"/>
    <x v="4"/>
    <x v="10"/>
    <x v="1"/>
    <x v="0"/>
    <n v="18"/>
  </r>
  <r>
    <s v="18590_2018"/>
    <x v="0"/>
    <x v="0"/>
    <d v="2018-01-22T00:00:00"/>
    <x v="4"/>
    <x v="1173"/>
    <x v="1"/>
    <x v="63"/>
    <x v="219"/>
    <x v="3"/>
    <x v="7"/>
    <x v="2"/>
    <x v="0"/>
    <n v="100"/>
  </r>
  <r>
    <s v="18590_2018"/>
    <x v="0"/>
    <x v="0"/>
    <d v="2018-01-22T00:00:00"/>
    <x v="4"/>
    <x v="1174"/>
    <x v="1"/>
    <x v="107"/>
    <x v="4"/>
    <x v="3"/>
    <x v="2"/>
    <x v="3"/>
    <x v="0"/>
    <n v="100"/>
  </r>
  <r>
    <s v="18590_2018"/>
    <x v="0"/>
    <x v="0"/>
    <d v="2018-01-22T00:00:00"/>
    <x v="4"/>
    <x v="1175"/>
    <x v="1"/>
    <x v="54"/>
    <x v="57"/>
    <x v="0"/>
    <x v="2"/>
    <x v="2"/>
    <x v="0"/>
    <n v="284"/>
  </r>
  <r>
    <s v="18590_2018"/>
    <x v="0"/>
    <x v="0"/>
    <d v="2018-01-22T00:00:00"/>
    <x v="4"/>
    <x v="1176"/>
    <x v="1"/>
    <x v="108"/>
    <x v="4"/>
    <x v="4"/>
    <x v="12"/>
    <x v="6"/>
    <x v="0"/>
    <n v="290"/>
  </r>
  <r>
    <s v="18590_2018"/>
    <x v="0"/>
    <x v="0"/>
    <d v="2018-01-22T00:00:00"/>
    <x v="4"/>
    <x v="238"/>
    <x v="1"/>
    <x v="47"/>
    <x v="52"/>
    <x v="4"/>
    <x v="0"/>
    <x v="0"/>
    <x v="0"/>
    <n v="100"/>
  </r>
  <r>
    <s v="18591_2018"/>
    <x v="0"/>
    <x v="0"/>
    <d v="2018-01-22T00:00:00"/>
    <x v="37"/>
    <x v="723"/>
    <x v="1"/>
    <x v="59"/>
    <x v="131"/>
    <x v="3"/>
    <x v="11"/>
    <x v="13"/>
    <x v="1"/>
    <n v="2900"/>
  </r>
  <r>
    <s v="18591_2018"/>
    <x v="0"/>
    <x v="0"/>
    <d v="2018-01-22T00:00:00"/>
    <x v="37"/>
    <x v="1177"/>
    <x v="1"/>
    <x v="59"/>
    <x v="131"/>
    <x v="3"/>
    <x v="11"/>
    <x v="14"/>
    <x v="1"/>
    <n v="1000"/>
  </r>
  <r>
    <s v="18592_2018"/>
    <x v="0"/>
    <x v="0"/>
    <d v="2018-01-22T00:00:00"/>
    <x v="37"/>
    <x v="1178"/>
    <x v="1"/>
    <x v="23"/>
    <x v="220"/>
    <x v="13"/>
    <x v="0"/>
    <x v="0"/>
    <x v="0"/>
    <n v="23900"/>
  </r>
  <r>
    <s v="18592_2018"/>
    <x v="0"/>
    <x v="0"/>
    <d v="2018-01-22T00:00:00"/>
    <x v="37"/>
    <x v="1179"/>
    <x v="1"/>
    <x v="83"/>
    <x v="42"/>
    <x v="3"/>
    <x v="0"/>
    <x v="14"/>
    <x v="0"/>
    <n v="7300"/>
  </r>
  <r>
    <s v="18592_2018"/>
    <x v="0"/>
    <x v="0"/>
    <d v="2018-01-22T00:00:00"/>
    <x v="37"/>
    <x v="1180"/>
    <x v="1"/>
    <x v="55"/>
    <x v="4"/>
    <x v="3"/>
    <x v="0"/>
    <x v="14"/>
    <x v="0"/>
    <n v="4700"/>
  </r>
  <r>
    <s v="18592_2018"/>
    <x v="0"/>
    <x v="0"/>
    <d v="2018-01-22T00:00:00"/>
    <x v="37"/>
    <x v="1181"/>
    <x v="1"/>
    <x v="55"/>
    <x v="4"/>
    <x v="3"/>
    <x v="11"/>
    <x v="12"/>
    <x v="0"/>
    <n v="5000"/>
  </r>
  <r>
    <s v="18592_2018"/>
    <x v="0"/>
    <x v="0"/>
    <d v="2018-01-22T00:00:00"/>
    <x v="37"/>
    <x v="1182"/>
    <x v="1"/>
    <x v="55"/>
    <x v="4"/>
    <x v="13"/>
    <x v="11"/>
    <x v="12"/>
    <x v="0"/>
    <n v="5300"/>
  </r>
  <r>
    <s v="18592_2018"/>
    <x v="0"/>
    <x v="0"/>
    <d v="2018-01-22T00:00:00"/>
    <x v="37"/>
    <x v="716"/>
    <x v="1"/>
    <x v="23"/>
    <x v="140"/>
    <x v="3"/>
    <x v="0"/>
    <x v="0"/>
    <x v="0"/>
    <n v="12200"/>
  </r>
  <r>
    <s v="18593_2018"/>
    <x v="0"/>
    <x v="0"/>
    <d v="2018-01-22T00:00:00"/>
    <x v="37"/>
    <x v="1183"/>
    <x v="1"/>
    <x v="35"/>
    <x v="45"/>
    <x v="13"/>
    <x v="2"/>
    <x v="2"/>
    <x v="0"/>
    <n v="1100"/>
  </r>
  <r>
    <s v="18594_2018"/>
    <x v="0"/>
    <x v="0"/>
    <d v="2018-01-22T00:00:00"/>
    <x v="37"/>
    <x v="1184"/>
    <x v="1"/>
    <x v="35"/>
    <x v="73"/>
    <x v="13"/>
    <x v="12"/>
    <x v="6"/>
    <x v="0"/>
    <n v="700"/>
  </r>
  <r>
    <s v="18594_2018"/>
    <x v="0"/>
    <x v="0"/>
    <d v="2018-01-22T00:00:00"/>
    <x v="37"/>
    <x v="1185"/>
    <x v="1"/>
    <x v="34"/>
    <x v="104"/>
    <x v="13"/>
    <x v="2"/>
    <x v="2"/>
    <x v="0"/>
    <n v="3000"/>
  </r>
  <r>
    <s v="18594_2018"/>
    <x v="0"/>
    <x v="0"/>
    <d v="2018-01-22T00:00:00"/>
    <x v="37"/>
    <x v="1186"/>
    <x v="1"/>
    <x v="46"/>
    <x v="137"/>
    <x v="3"/>
    <x v="7"/>
    <x v="2"/>
    <x v="0"/>
    <n v="3700"/>
  </r>
  <r>
    <s v="18595_2018"/>
    <x v="0"/>
    <x v="0"/>
    <d v="2018-01-22T00:00:00"/>
    <x v="37"/>
    <x v="1187"/>
    <x v="1"/>
    <x v="46"/>
    <x v="76"/>
    <x v="3"/>
    <x v="11"/>
    <x v="12"/>
    <x v="0"/>
    <n v="3200"/>
  </r>
  <r>
    <s v="18595_2018"/>
    <x v="0"/>
    <x v="0"/>
    <d v="2018-01-22T00:00:00"/>
    <x v="37"/>
    <x v="1188"/>
    <x v="1"/>
    <x v="20"/>
    <x v="221"/>
    <x v="13"/>
    <x v="0"/>
    <x v="0"/>
    <x v="0"/>
    <n v="5100"/>
  </r>
  <r>
    <s v="18597_2018"/>
    <x v="0"/>
    <x v="0"/>
    <d v="2018-01-22T00:00:00"/>
    <x v="10"/>
    <x v="1189"/>
    <x v="1"/>
    <x v="29"/>
    <x v="65"/>
    <x v="4"/>
    <x v="0"/>
    <x v="4"/>
    <x v="0"/>
    <n v="5200"/>
  </r>
  <r>
    <s v="18597_2018"/>
    <x v="0"/>
    <x v="0"/>
    <d v="2018-01-22T00:00:00"/>
    <x v="10"/>
    <x v="1190"/>
    <x v="1"/>
    <x v="29"/>
    <x v="65"/>
    <x v="5"/>
    <x v="0"/>
    <x v="4"/>
    <x v="0"/>
    <n v="2000"/>
  </r>
  <r>
    <s v="18597_2018"/>
    <x v="0"/>
    <x v="0"/>
    <d v="2018-01-22T00:00:00"/>
    <x v="10"/>
    <x v="1191"/>
    <x v="1"/>
    <x v="21"/>
    <x v="66"/>
    <x v="4"/>
    <x v="0"/>
    <x v="4"/>
    <x v="0"/>
    <n v="5904"/>
  </r>
  <r>
    <s v="18597_2018"/>
    <x v="0"/>
    <x v="0"/>
    <d v="2018-01-22T00:00:00"/>
    <x v="10"/>
    <x v="1192"/>
    <x v="1"/>
    <x v="21"/>
    <x v="66"/>
    <x v="5"/>
    <x v="0"/>
    <x v="4"/>
    <x v="0"/>
    <n v="2288"/>
  </r>
  <r>
    <s v="18598_2018"/>
    <x v="1"/>
    <x v="0"/>
    <d v="2018-01-22T00:00:00"/>
    <x v="41"/>
    <x v="837"/>
    <x v="1"/>
    <x v="4"/>
    <x v="4"/>
    <x v="1"/>
    <x v="1"/>
    <x v="1"/>
    <x v="0"/>
    <n v="2112"/>
  </r>
  <r>
    <s v="18599_2018"/>
    <x v="0"/>
    <x v="0"/>
    <d v="2018-01-22T00:00:00"/>
    <x v="7"/>
    <x v="832"/>
    <x v="1"/>
    <x v="34"/>
    <x v="77"/>
    <x v="0"/>
    <x v="11"/>
    <x v="12"/>
    <x v="0"/>
    <n v="35000"/>
  </r>
  <r>
    <s v="18599_2018"/>
    <x v="0"/>
    <x v="0"/>
    <d v="2018-01-22T00:00:00"/>
    <x v="7"/>
    <x v="1193"/>
    <x v="1"/>
    <x v="35"/>
    <x v="45"/>
    <x v="0"/>
    <x v="26"/>
    <x v="15"/>
    <x v="0"/>
    <n v="20000"/>
  </r>
  <r>
    <s v="18599_2018"/>
    <x v="0"/>
    <x v="0"/>
    <d v="2018-01-22T00:00:00"/>
    <x v="7"/>
    <x v="1194"/>
    <x v="1"/>
    <x v="22"/>
    <x v="59"/>
    <x v="5"/>
    <x v="11"/>
    <x v="19"/>
    <x v="0"/>
    <n v="5000"/>
  </r>
  <r>
    <s v="18599_2018"/>
    <x v="0"/>
    <x v="0"/>
    <d v="2018-01-22T00:00:00"/>
    <x v="7"/>
    <x v="1195"/>
    <x v="1"/>
    <x v="20"/>
    <x v="222"/>
    <x v="4"/>
    <x v="0"/>
    <x v="0"/>
    <x v="0"/>
    <n v="20000"/>
  </r>
  <r>
    <s v="18599_2018"/>
    <x v="0"/>
    <x v="0"/>
    <d v="2018-01-22T00:00:00"/>
    <x v="7"/>
    <x v="833"/>
    <x v="1"/>
    <x v="45"/>
    <x v="16"/>
    <x v="0"/>
    <x v="0"/>
    <x v="0"/>
    <x v="0"/>
    <n v="200"/>
  </r>
  <r>
    <s v="18599_2018"/>
    <x v="0"/>
    <x v="0"/>
    <d v="2018-01-22T00:00:00"/>
    <x v="7"/>
    <x v="397"/>
    <x v="1"/>
    <x v="34"/>
    <x v="84"/>
    <x v="5"/>
    <x v="11"/>
    <x v="12"/>
    <x v="0"/>
    <n v="12000"/>
  </r>
  <r>
    <s v="18599_2018"/>
    <x v="0"/>
    <x v="0"/>
    <d v="2018-01-22T00:00:00"/>
    <x v="7"/>
    <x v="1196"/>
    <x v="1"/>
    <x v="34"/>
    <x v="46"/>
    <x v="4"/>
    <x v="11"/>
    <x v="12"/>
    <x v="0"/>
    <n v="50000"/>
  </r>
  <r>
    <s v="18599_2018"/>
    <x v="0"/>
    <x v="0"/>
    <d v="2018-01-22T00:00:00"/>
    <x v="7"/>
    <x v="400"/>
    <x v="1"/>
    <x v="35"/>
    <x v="42"/>
    <x v="0"/>
    <x v="11"/>
    <x v="12"/>
    <x v="0"/>
    <n v="14000"/>
  </r>
  <r>
    <s v="18599_2018"/>
    <x v="0"/>
    <x v="0"/>
    <d v="2018-01-22T00:00:00"/>
    <x v="7"/>
    <x v="401"/>
    <x v="1"/>
    <x v="35"/>
    <x v="45"/>
    <x v="4"/>
    <x v="11"/>
    <x v="12"/>
    <x v="0"/>
    <n v="10000"/>
  </r>
  <r>
    <s v="18599_2018"/>
    <x v="0"/>
    <x v="0"/>
    <d v="2018-01-22T00:00:00"/>
    <x v="7"/>
    <x v="147"/>
    <x v="1"/>
    <x v="35"/>
    <x v="42"/>
    <x v="0"/>
    <x v="0"/>
    <x v="12"/>
    <x v="0"/>
    <n v="10000"/>
  </r>
  <r>
    <s v="18599_2018"/>
    <x v="0"/>
    <x v="0"/>
    <d v="2018-01-22T00:00:00"/>
    <x v="7"/>
    <x v="152"/>
    <x v="1"/>
    <x v="35"/>
    <x v="45"/>
    <x v="4"/>
    <x v="11"/>
    <x v="14"/>
    <x v="0"/>
    <n v="5000"/>
  </r>
  <r>
    <s v="18599_2018"/>
    <x v="0"/>
    <x v="0"/>
    <d v="2018-01-22T00:00:00"/>
    <x v="7"/>
    <x v="1197"/>
    <x v="1"/>
    <x v="34"/>
    <x v="77"/>
    <x v="0"/>
    <x v="11"/>
    <x v="14"/>
    <x v="0"/>
    <n v="10000"/>
  </r>
  <r>
    <s v="18599_2018"/>
    <x v="0"/>
    <x v="0"/>
    <d v="2018-01-22T00:00:00"/>
    <x v="7"/>
    <x v="155"/>
    <x v="1"/>
    <x v="35"/>
    <x v="45"/>
    <x v="4"/>
    <x v="0"/>
    <x v="14"/>
    <x v="0"/>
    <n v="20000"/>
  </r>
  <r>
    <s v="18599_2018"/>
    <x v="0"/>
    <x v="0"/>
    <d v="2018-01-22T00:00:00"/>
    <x v="7"/>
    <x v="357"/>
    <x v="1"/>
    <x v="34"/>
    <x v="77"/>
    <x v="0"/>
    <x v="0"/>
    <x v="14"/>
    <x v="0"/>
    <n v="15000"/>
  </r>
  <r>
    <s v="18599_2018"/>
    <x v="0"/>
    <x v="0"/>
    <d v="2018-01-22T00:00:00"/>
    <x v="7"/>
    <x v="1198"/>
    <x v="1"/>
    <x v="45"/>
    <x v="217"/>
    <x v="5"/>
    <x v="26"/>
    <x v="15"/>
    <x v="0"/>
    <n v="10000"/>
  </r>
  <r>
    <s v="18599_2018"/>
    <x v="0"/>
    <x v="0"/>
    <d v="2018-01-22T00:00:00"/>
    <x v="7"/>
    <x v="1199"/>
    <x v="1"/>
    <x v="22"/>
    <x v="0"/>
    <x v="0"/>
    <x v="11"/>
    <x v="19"/>
    <x v="0"/>
    <n v="12000"/>
  </r>
  <r>
    <s v="18601_2018"/>
    <x v="0"/>
    <x v="0"/>
    <d v="2018-01-22T00:00:00"/>
    <x v="7"/>
    <x v="159"/>
    <x v="1"/>
    <x v="35"/>
    <x v="3"/>
    <x v="4"/>
    <x v="26"/>
    <x v="15"/>
    <x v="0"/>
    <n v="10000"/>
  </r>
  <r>
    <s v="18601_2018"/>
    <x v="0"/>
    <x v="0"/>
    <d v="2018-01-22T00:00:00"/>
    <x v="7"/>
    <x v="160"/>
    <x v="1"/>
    <x v="35"/>
    <x v="47"/>
    <x v="5"/>
    <x v="26"/>
    <x v="15"/>
    <x v="0"/>
    <n v="10000"/>
  </r>
  <r>
    <s v="18601_2018"/>
    <x v="0"/>
    <x v="0"/>
    <d v="2018-01-22T00:00:00"/>
    <x v="7"/>
    <x v="157"/>
    <x v="1"/>
    <x v="45"/>
    <x v="48"/>
    <x v="5"/>
    <x v="0"/>
    <x v="0"/>
    <x v="0"/>
    <n v="4000"/>
  </r>
  <r>
    <s v="18601_2018"/>
    <x v="0"/>
    <x v="0"/>
    <d v="2018-01-22T00:00:00"/>
    <x v="7"/>
    <x v="354"/>
    <x v="1"/>
    <x v="45"/>
    <x v="78"/>
    <x v="4"/>
    <x v="0"/>
    <x v="0"/>
    <x v="0"/>
    <n v="20000"/>
  </r>
  <r>
    <s v="18601_2018"/>
    <x v="0"/>
    <x v="0"/>
    <d v="2018-01-22T00:00:00"/>
    <x v="7"/>
    <x v="355"/>
    <x v="1"/>
    <x v="35"/>
    <x v="45"/>
    <x v="4"/>
    <x v="0"/>
    <x v="12"/>
    <x v="0"/>
    <n v="30000"/>
  </r>
  <r>
    <s v="18601_2018"/>
    <x v="0"/>
    <x v="0"/>
    <d v="2018-01-22T00:00:00"/>
    <x v="7"/>
    <x v="356"/>
    <x v="1"/>
    <x v="34"/>
    <x v="46"/>
    <x v="4"/>
    <x v="11"/>
    <x v="14"/>
    <x v="0"/>
    <n v="10000"/>
  </r>
  <r>
    <s v="18601_2018"/>
    <x v="0"/>
    <x v="0"/>
    <d v="2018-01-22T00:00:00"/>
    <x v="7"/>
    <x v="158"/>
    <x v="1"/>
    <x v="16"/>
    <x v="49"/>
    <x v="4"/>
    <x v="0"/>
    <x v="0"/>
    <x v="0"/>
    <n v="50000"/>
  </r>
  <r>
    <s v="18601_2018"/>
    <x v="0"/>
    <x v="0"/>
    <d v="2018-01-22T00:00:00"/>
    <x v="7"/>
    <x v="358"/>
    <x v="1"/>
    <x v="16"/>
    <x v="49"/>
    <x v="5"/>
    <x v="0"/>
    <x v="0"/>
    <x v="0"/>
    <n v="10000"/>
  </r>
  <r>
    <s v="18602_2018"/>
    <x v="0"/>
    <x v="0"/>
    <d v="2018-01-22T00:00:00"/>
    <x v="10"/>
    <x v="532"/>
    <x v="1"/>
    <x v="20"/>
    <x v="78"/>
    <x v="7"/>
    <x v="12"/>
    <x v="6"/>
    <x v="0"/>
    <n v="2375"/>
  </r>
  <r>
    <s v="18602_2018"/>
    <x v="0"/>
    <x v="0"/>
    <d v="2018-01-22T00:00:00"/>
    <x v="10"/>
    <x v="533"/>
    <x v="1"/>
    <x v="20"/>
    <x v="97"/>
    <x v="18"/>
    <x v="12"/>
    <x v="6"/>
    <x v="0"/>
    <n v="16850"/>
  </r>
  <r>
    <s v="18602_2018"/>
    <x v="0"/>
    <x v="0"/>
    <d v="2018-01-22T00:00:00"/>
    <x v="10"/>
    <x v="534"/>
    <x v="1"/>
    <x v="28"/>
    <x v="58"/>
    <x v="7"/>
    <x v="12"/>
    <x v="6"/>
    <x v="0"/>
    <n v="40000"/>
  </r>
  <r>
    <s v="18605_2018"/>
    <x v="1"/>
    <x v="0"/>
    <d v="2018-01-22T00:00:00"/>
    <x v="59"/>
    <x v="4"/>
    <x v="1"/>
    <x v="4"/>
    <x v="4"/>
    <x v="1"/>
    <x v="1"/>
    <x v="1"/>
    <x v="0"/>
    <n v="73700"/>
  </r>
  <r>
    <s v="18649_2018"/>
    <x v="1"/>
    <x v="0"/>
    <d v="2018-01-23T00:00:00"/>
    <x v="19"/>
    <x v="4"/>
    <x v="1"/>
    <x v="4"/>
    <x v="4"/>
    <x v="1"/>
    <x v="1"/>
    <x v="1"/>
    <x v="0"/>
    <n v="3700"/>
  </r>
  <r>
    <s v="18849_2018"/>
    <x v="1"/>
    <x v="0"/>
    <d v="2018-01-24T00:00:00"/>
    <x v="33"/>
    <x v="4"/>
    <x v="2"/>
    <x v="4"/>
    <x v="4"/>
    <x v="1"/>
    <x v="1"/>
    <x v="1"/>
    <x v="0"/>
    <n v="300"/>
  </r>
  <r>
    <s v="18849_2018"/>
    <x v="1"/>
    <x v="0"/>
    <d v="2018-01-24T00:00:00"/>
    <x v="33"/>
    <x v="4"/>
    <x v="2"/>
    <x v="4"/>
    <x v="4"/>
    <x v="1"/>
    <x v="1"/>
    <x v="1"/>
    <x v="0"/>
    <n v="50"/>
  </r>
  <r>
    <s v="18849_2018"/>
    <x v="1"/>
    <x v="0"/>
    <d v="2018-01-24T00:00:00"/>
    <x v="33"/>
    <x v="4"/>
    <x v="2"/>
    <x v="4"/>
    <x v="4"/>
    <x v="1"/>
    <x v="1"/>
    <x v="1"/>
    <x v="0"/>
    <n v="700"/>
  </r>
  <r>
    <s v="18849_2018"/>
    <x v="1"/>
    <x v="0"/>
    <d v="2018-01-24T00:00:00"/>
    <x v="33"/>
    <x v="4"/>
    <x v="2"/>
    <x v="4"/>
    <x v="4"/>
    <x v="1"/>
    <x v="1"/>
    <x v="1"/>
    <x v="0"/>
    <n v="800"/>
  </r>
  <r>
    <s v="18849_2018"/>
    <x v="1"/>
    <x v="0"/>
    <d v="2018-01-24T00:00:00"/>
    <x v="33"/>
    <x v="4"/>
    <x v="2"/>
    <x v="4"/>
    <x v="4"/>
    <x v="1"/>
    <x v="1"/>
    <x v="1"/>
    <x v="0"/>
    <n v="2000"/>
  </r>
  <r>
    <s v="18849_2018"/>
    <x v="1"/>
    <x v="0"/>
    <d v="2018-01-24T00:00:00"/>
    <x v="33"/>
    <x v="4"/>
    <x v="2"/>
    <x v="4"/>
    <x v="4"/>
    <x v="1"/>
    <x v="1"/>
    <x v="1"/>
    <x v="0"/>
    <n v="350"/>
  </r>
  <r>
    <s v="18849_2018"/>
    <x v="1"/>
    <x v="0"/>
    <d v="2018-01-24T00:00:00"/>
    <x v="33"/>
    <x v="4"/>
    <x v="2"/>
    <x v="4"/>
    <x v="4"/>
    <x v="1"/>
    <x v="1"/>
    <x v="1"/>
    <x v="0"/>
    <n v="4900"/>
  </r>
  <r>
    <s v="18849_2018"/>
    <x v="1"/>
    <x v="0"/>
    <d v="2018-01-24T00:00:00"/>
    <x v="33"/>
    <x v="4"/>
    <x v="2"/>
    <x v="4"/>
    <x v="4"/>
    <x v="1"/>
    <x v="1"/>
    <x v="1"/>
    <x v="0"/>
    <n v="400"/>
  </r>
  <r>
    <s v="18849_2018"/>
    <x v="1"/>
    <x v="0"/>
    <d v="2018-01-24T00:00:00"/>
    <x v="33"/>
    <x v="4"/>
    <x v="2"/>
    <x v="4"/>
    <x v="4"/>
    <x v="1"/>
    <x v="1"/>
    <x v="1"/>
    <x v="0"/>
    <n v="200"/>
  </r>
  <r>
    <s v="18849_2018"/>
    <x v="1"/>
    <x v="0"/>
    <d v="2018-01-24T00:00:00"/>
    <x v="33"/>
    <x v="4"/>
    <x v="2"/>
    <x v="4"/>
    <x v="4"/>
    <x v="1"/>
    <x v="1"/>
    <x v="1"/>
    <x v="0"/>
    <n v="1000"/>
  </r>
  <r>
    <s v="18849_2018"/>
    <x v="1"/>
    <x v="0"/>
    <d v="2018-01-24T00:00:00"/>
    <x v="33"/>
    <x v="4"/>
    <x v="2"/>
    <x v="4"/>
    <x v="4"/>
    <x v="1"/>
    <x v="1"/>
    <x v="1"/>
    <x v="0"/>
    <n v="100"/>
  </r>
  <r>
    <s v="18852_2018"/>
    <x v="1"/>
    <x v="0"/>
    <d v="2018-01-23T00:00:00"/>
    <x v="3"/>
    <x v="4"/>
    <x v="2"/>
    <x v="4"/>
    <x v="4"/>
    <x v="1"/>
    <x v="1"/>
    <x v="1"/>
    <x v="0"/>
    <n v="17"/>
  </r>
  <r>
    <s v="18853_2018"/>
    <x v="0"/>
    <x v="0"/>
    <d v="2018-01-23T00:00:00"/>
    <x v="14"/>
    <x v="1200"/>
    <x v="2"/>
    <x v="6"/>
    <x v="4"/>
    <x v="1"/>
    <x v="5"/>
    <x v="5"/>
    <x v="0"/>
    <n v="60000"/>
  </r>
  <r>
    <s v="18853_2018"/>
    <x v="0"/>
    <x v="0"/>
    <d v="2018-01-23T00:00:00"/>
    <x v="14"/>
    <x v="1201"/>
    <x v="2"/>
    <x v="0"/>
    <x v="45"/>
    <x v="1"/>
    <x v="4"/>
    <x v="5"/>
    <x v="0"/>
    <n v="20000"/>
  </r>
  <r>
    <s v="18853_2018"/>
    <x v="0"/>
    <x v="0"/>
    <d v="2018-01-23T00:00:00"/>
    <x v="14"/>
    <x v="1202"/>
    <x v="2"/>
    <x v="3"/>
    <x v="4"/>
    <x v="1"/>
    <x v="4"/>
    <x v="5"/>
    <x v="0"/>
    <n v="10000"/>
  </r>
  <r>
    <s v="18853_2018"/>
    <x v="0"/>
    <x v="0"/>
    <d v="2018-01-23T00:00:00"/>
    <x v="14"/>
    <x v="1203"/>
    <x v="2"/>
    <x v="6"/>
    <x v="4"/>
    <x v="1"/>
    <x v="2"/>
    <x v="2"/>
    <x v="0"/>
    <n v="8000"/>
  </r>
  <r>
    <s v="18853_2018"/>
    <x v="0"/>
    <x v="0"/>
    <d v="2018-01-23T00:00:00"/>
    <x v="14"/>
    <x v="1204"/>
    <x v="2"/>
    <x v="21"/>
    <x v="4"/>
    <x v="1"/>
    <x v="2"/>
    <x v="2"/>
    <x v="0"/>
    <n v="8000"/>
  </r>
  <r>
    <s v="18853_2018"/>
    <x v="0"/>
    <x v="0"/>
    <d v="2018-01-23T00:00:00"/>
    <x v="14"/>
    <x v="1205"/>
    <x v="2"/>
    <x v="42"/>
    <x v="223"/>
    <x v="1"/>
    <x v="3"/>
    <x v="4"/>
    <x v="0"/>
    <n v="20000"/>
  </r>
  <r>
    <s v="18853_2018"/>
    <x v="0"/>
    <x v="0"/>
    <d v="2018-01-23T00:00:00"/>
    <x v="14"/>
    <x v="1206"/>
    <x v="2"/>
    <x v="43"/>
    <x v="224"/>
    <x v="1"/>
    <x v="3"/>
    <x v="4"/>
    <x v="0"/>
    <n v="3000"/>
  </r>
  <r>
    <s v="18853_2018"/>
    <x v="0"/>
    <x v="0"/>
    <d v="2018-01-23T00:00:00"/>
    <x v="14"/>
    <x v="1207"/>
    <x v="2"/>
    <x v="9"/>
    <x v="225"/>
    <x v="1"/>
    <x v="3"/>
    <x v="4"/>
    <x v="0"/>
    <n v="10000"/>
  </r>
  <r>
    <s v="18855_2018"/>
    <x v="1"/>
    <x v="0"/>
    <d v="2018-01-23T00:00:00"/>
    <x v="60"/>
    <x v="4"/>
    <x v="2"/>
    <x v="4"/>
    <x v="4"/>
    <x v="1"/>
    <x v="1"/>
    <x v="1"/>
    <x v="0"/>
    <n v="300"/>
  </r>
  <r>
    <s v="18864_2018"/>
    <x v="1"/>
    <x v="0"/>
    <d v="2018-01-23T00:00:00"/>
    <x v="21"/>
    <x v="4"/>
    <x v="2"/>
    <x v="4"/>
    <x v="4"/>
    <x v="1"/>
    <x v="1"/>
    <x v="1"/>
    <x v="0"/>
    <n v="6"/>
  </r>
  <r>
    <s v="18866_2018"/>
    <x v="0"/>
    <x v="0"/>
    <d v="2018-01-23T00:00:00"/>
    <x v="4"/>
    <x v="1208"/>
    <x v="2"/>
    <x v="4"/>
    <x v="4"/>
    <x v="1"/>
    <x v="1"/>
    <x v="1"/>
    <x v="0"/>
    <n v="50"/>
  </r>
  <r>
    <s v="18866_2018"/>
    <x v="0"/>
    <x v="0"/>
    <d v="2018-01-23T00:00:00"/>
    <x v="4"/>
    <x v="1209"/>
    <x v="2"/>
    <x v="4"/>
    <x v="4"/>
    <x v="1"/>
    <x v="1"/>
    <x v="1"/>
    <x v="0"/>
    <n v="50"/>
  </r>
  <r>
    <s v="18868_2018"/>
    <x v="1"/>
    <x v="0"/>
    <d v="2018-01-23T00:00:00"/>
    <x v="60"/>
    <x v="4"/>
    <x v="2"/>
    <x v="4"/>
    <x v="4"/>
    <x v="1"/>
    <x v="1"/>
    <x v="1"/>
    <x v="0"/>
    <n v="200"/>
  </r>
  <r>
    <s v="18868_2018"/>
    <x v="1"/>
    <x v="0"/>
    <d v="2018-01-23T00:00:00"/>
    <x v="60"/>
    <x v="4"/>
    <x v="2"/>
    <x v="4"/>
    <x v="4"/>
    <x v="1"/>
    <x v="1"/>
    <x v="1"/>
    <x v="0"/>
    <n v="100"/>
  </r>
  <r>
    <s v="18871_2018"/>
    <x v="1"/>
    <x v="0"/>
    <d v="2018-01-29T00:00:00"/>
    <x v="61"/>
    <x v="4"/>
    <x v="0"/>
    <x v="4"/>
    <x v="4"/>
    <x v="1"/>
    <x v="1"/>
    <x v="1"/>
    <x v="0"/>
    <n v="185000"/>
  </r>
  <r>
    <s v="18879_2018"/>
    <x v="1"/>
    <x v="0"/>
    <d v="2018-01-24T00:00:00"/>
    <x v="62"/>
    <x v="4"/>
    <x v="3"/>
    <x v="4"/>
    <x v="4"/>
    <x v="1"/>
    <x v="1"/>
    <x v="1"/>
    <x v="0"/>
    <n v="2000"/>
  </r>
  <r>
    <s v="18880_2018"/>
    <x v="1"/>
    <x v="0"/>
    <d v="2018-01-24T00:00:00"/>
    <x v="33"/>
    <x v="4"/>
    <x v="3"/>
    <x v="4"/>
    <x v="4"/>
    <x v="1"/>
    <x v="1"/>
    <x v="1"/>
    <x v="0"/>
    <n v="36"/>
  </r>
  <r>
    <s v="18880_2018"/>
    <x v="1"/>
    <x v="0"/>
    <d v="2018-01-24T00:00:00"/>
    <x v="33"/>
    <x v="4"/>
    <x v="3"/>
    <x v="4"/>
    <x v="4"/>
    <x v="1"/>
    <x v="1"/>
    <x v="1"/>
    <x v="0"/>
    <n v="50"/>
  </r>
  <r>
    <s v="18880_2018"/>
    <x v="1"/>
    <x v="0"/>
    <d v="2018-01-24T00:00:00"/>
    <x v="33"/>
    <x v="4"/>
    <x v="3"/>
    <x v="4"/>
    <x v="4"/>
    <x v="1"/>
    <x v="1"/>
    <x v="1"/>
    <x v="0"/>
    <n v="100"/>
  </r>
  <r>
    <s v="18880_2018"/>
    <x v="1"/>
    <x v="0"/>
    <d v="2018-01-24T00:00:00"/>
    <x v="33"/>
    <x v="4"/>
    <x v="3"/>
    <x v="4"/>
    <x v="4"/>
    <x v="1"/>
    <x v="1"/>
    <x v="1"/>
    <x v="0"/>
    <n v="100"/>
  </r>
  <r>
    <s v="18884_2018"/>
    <x v="0"/>
    <x v="0"/>
    <d v="2018-01-23T00:00:00"/>
    <x v="46"/>
    <x v="1210"/>
    <x v="3"/>
    <x v="24"/>
    <x v="226"/>
    <x v="7"/>
    <x v="12"/>
    <x v="6"/>
    <x v="0"/>
    <n v="34000"/>
  </r>
  <r>
    <s v="18884_2018"/>
    <x v="0"/>
    <x v="0"/>
    <d v="2018-01-23T00:00:00"/>
    <x v="46"/>
    <x v="817"/>
    <x v="3"/>
    <x v="92"/>
    <x v="149"/>
    <x v="21"/>
    <x v="12"/>
    <x v="6"/>
    <x v="0"/>
    <n v="3000"/>
  </r>
  <r>
    <s v="18884_2018"/>
    <x v="0"/>
    <x v="0"/>
    <d v="2018-01-23T00:00:00"/>
    <x v="46"/>
    <x v="1211"/>
    <x v="3"/>
    <x v="28"/>
    <x v="92"/>
    <x v="7"/>
    <x v="12"/>
    <x v="6"/>
    <x v="0"/>
    <n v="20000"/>
  </r>
  <r>
    <s v="18887_2018"/>
    <x v="0"/>
    <x v="0"/>
    <d v="2018-01-23T00:00:00"/>
    <x v="37"/>
    <x v="1212"/>
    <x v="4"/>
    <x v="41"/>
    <x v="227"/>
    <x v="18"/>
    <x v="21"/>
    <x v="9"/>
    <x v="0"/>
    <n v="3000"/>
  </r>
  <r>
    <s v="18887_2018"/>
    <x v="0"/>
    <x v="0"/>
    <d v="2018-01-23T00:00:00"/>
    <x v="37"/>
    <x v="1213"/>
    <x v="4"/>
    <x v="40"/>
    <x v="228"/>
    <x v="18"/>
    <x v="21"/>
    <x v="9"/>
    <x v="0"/>
    <n v="14200"/>
  </r>
  <r>
    <s v="18887_2018"/>
    <x v="0"/>
    <x v="0"/>
    <d v="2018-01-23T00:00:00"/>
    <x v="37"/>
    <x v="1214"/>
    <x v="4"/>
    <x v="109"/>
    <x v="227"/>
    <x v="18"/>
    <x v="40"/>
    <x v="9"/>
    <x v="0"/>
    <n v="400"/>
  </r>
  <r>
    <s v="18892_2018"/>
    <x v="0"/>
    <x v="0"/>
    <d v="2018-01-23T00:00:00"/>
    <x v="4"/>
    <x v="1215"/>
    <x v="4"/>
    <x v="31"/>
    <x v="4"/>
    <x v="1"/>
    <x v="19"/>
    <x v="1"/>
    <x v="0"/>
    <n v="1000"/>
  </r>
  <r>
    <s v="18892_2018"/>
    <x v="0"/>
    <x v="0"/>
    <d v="2018-01-23T00:00:00"/>
    <x v="4"/>
    <x v="509"/>
    <x v="4"/>
    <x v="79"/>
    <x v="4"/>
    <x v="1"/>
    <x v="19"/>
    <x v="1"/>
    <x v="0"/>
    <n v="20"/>
  </r>
  <r>
    <s v="18892_2018"/>
    <x v="0"/>
    <x v="0"/>
    <d v="2018-01-23T00:00:00"/>
    <x v="4"/>
    <x v="1216"/>
    <x v="4"/>
    <x v="79"/>
    <x v="4"/>
    <x v="1"/>
    <x v="19"/>
    <x v="1"/>
    <x v="0"/>
    <n v="20"/>
  </r>
  <r>
    <s v="18894_2018"/>
    <x v="1"/>
    <x v="0"/>
    <d v="2018-01-23T00:00:00"/>
    <x v="21"/>
    <x v="4"/>
    <x v="5"/>
    <x v="4"/>
    <x v="4"/>
    <x v="1"/>
    <x v="1"/>
    <x v="1"/>
    <x v="0"/>
    <n v="8676"/>
  </r>
  <r>
    <s v="18897_2018"/>
    <x v="1"/>
    <x v="0"/>
    <d v="2018-01-23T00:00:00"/>
    <x v="21"/>
    <x v="4"/>
    <x v="6"/>
    <x v="4"/>
    <x v="4"/>
    <x v="1"/>
    <x v="1"/>
    <x v="1"/>
    <x v="0"/>
    <n v="15012"/>
  </r>
  <r>
    <s v="18906_2018"/>
    <x v="0"/>
    <x v="0"/>
    <d v="2018-01-24T00:00:00"/>
    <x v="15"/>
    <x v="1217"/>
    <x v="1"/>
    <x v="20"/>
    <x v="16"/>
    <x v="4"/>
    <x v="12"/>
    <x v="6"/>
    <x v="0"/>
    <n v="25"/>
  </r>
  <r>
    <s v="18906_2018"/>
    <x v="0"/>
    <x v="0"/>
    <d v="2018-01-24T00:00:00"/>
    <x v="15"/>
    <x v="1218"/>
    <x v="1"/>
    <x v="28"/>
    <x v="102"/>
    <x v="5"/>
    <x v="12"/>
    <x v="6"/>
    <x v="0"/>
    <n v="25"/>
  </r>
  <r>
    <s v="18906_2018"/>
    <x v="0"/>
    <x v="0"/>
    <d v="2018-01-24T00:00:00"/>
    <x v="15"/>
    <x v="1219"/>
    <x v="1"/>
    <x v="28"/>
    <x v="102"/>
    <x v="4"/>
    <x v="12"/>
    <x v="6"/>
    <x v="0"/>
    <n v="500"/>
  </r>
  <r>
    <s v="18908_2018"/>
    <x v="0"/>
    <x v="0"/>
    <d v="2018-01-24T00:00:00"/>
    <x v="52"/>
    <x v="1220"/>
    <x v="1"/>
    <x v="46"/>
    <x v="4"/>
    <x v="4"/>
    <x v="5"/>
    <x v="5"/>
    <x v="0"/>
    <n v="30000"/>
  </r>
  <r>
    <s v="18908_2018"/>
    <x v="0"/>
    <x v="0"/>
    <d v="2018-01-24T00:00:00"/>
    <x v="52"/>
    <x v="1221"/>
    <x v="1"/>
    <x v="22"/>
    <x v="4"/>
    <x v="4"/>
    <x v="4"/>
    <x v="5"/>
    <x v="0"/>
    <n v="10000"/>
  </r>
  <r>
    <s v="18908_2018"/>
    <x v="0"/>
    <x v="0"/>
    <d v="2018-01-24T00:00:00"/>
    <x v="52"/>
    <x v="1222"/>
    <x v="1"/>
    <x v="22"/>
    <x v="4"/>
    <x v="3"/>
    <x v="4"/>
    <x v="5"/>
    <x v="0"/>
    <n v="1000"/>
  </r>
  <r>
    <s v="18908_2018"/>
    <x v="0"/>
    <x v="0"/>
    <d v="2018-01-24T00:00:00"/>
    <x v="52"/>
    <x v="1223"/>
    <x v="1"/>
    <x v="44"/>
    <x v="4"/>
    <x v="4"/>
    <x v="4"/>
    <x v="5"/>
    <x v="0"/>
    <n v="7000"/>
  </r>
  <r>
    <s v="18908_2018"/>
    <x v="0"/>
    <x v="0"/>
    <d v="2018-01-24T00:00:00"/>
    <x v="52"/>
    <x v="1224"/>
    <x v="1"/>
    <x v="44"/>
    <x v="4"/>
    <x v="3"/>
    <x v="4"/>
    <x v="5"/>
    <x v="0"/>
    <n v="1000"/>
  </r>
  <r>
    <s v="18908_2018"/>
    <x v="0"/>
    <x v="0"/>
    <d v="2018-01-24T00:00:00"/>
    <x v="52"/>
    <x v="1225"/>
    <x v="1"/>
    <x v="56"/>
    <x v="4"/>
    <x v="3"/>
    <x v="5"/>
    <x v="5"/>
    <x v="0"/>
    <n v="5000"/>
  </r>
  <r>
    <s v="18908_2018"/>
    <x v="0"/>
    <x v="0"/>
    <d v="2018-01-24T00:00:00"/>
    <x v="52"/>
    <x v="1226"/>
    <x v="1"/>
    <x v="56"/>
    <x v="4"/>
    <x v="4"/>
    <x v="5"/>
    <x v="5"/>
    <x v="0"/>
    <n v="23000"/>
  </r>
  <r>
    <s v="18908_2018"/>
    <x v="0"/>
    <x v="0"/>
    <d v="2018-01-24T00:00:00"/>
    <x v="52"/>
    <x v="1227"/>
    <x v="1"/>
    <x v="46"/>
    <x v="4"/>
    <x v="4"/>
    <x v="5"/>
    <x v="5"/>
    <x v="0"/>
    <n v="9000"/>
  </r>
  <r>
    <s v="18909_2018"/>
    <x v="1"/>
    <x v="0"/>
    <d v="2018-01-23T00:00:00"/>
    <x v="43"/>
    <x v="4"/>
    <x v="1"/>
    <x v="4"/>
    <x v="4"/>
    <x v="1"/>
    <x v="1"/>
    <x v="1"/>
    <x v="0"/>
    <n v="700"/>
  </r>
  <r>
    <s v="18909_2018"/>
    <x v="1"/>
    <x v="0"/>
    <d v="2018-01-23T00:00:00"/>
    <x v="43"/>
    <x v="4"/>
    <x v="1"/>
    <x v="4"/>
    <x v="4"/>
    <x v="1"/>
    <x v="1"/>
    <x v="1"/>
    <x v="0"/>
    <n v="4000"/>
  </r>
  <r>
    <s v="18909_2018"/>
    <x v="1"/>
    <x v="0"/>
    <d v="2018-01-23T00:00:00"/>
    <x v="43"/>
    <x v="4"/>
    <x v="1"/>
    <x v="4"/>
    <x v="4"/>
    <x v="1"/>
    <x v="1"/>
    <x v="1"/>
    <x v="0"/>
    <n v="300"/>
  </r>
  <r>
    <s v="18909_2018"/>
    <x v="1"/>
    <x v="0"/>
    <d v="2018-01-23T00:00:00"/>
    <x v="43"/>
    <x v="4"/>
    <x v="1"/>
    <x v="4"/>
    <x v="4"/>
    <x v="1"/>
    <x v="1"/>
    <x v="1"/>
    <x v="0"/>
    <n v="1500"/>
  </r>
  <r>
    <s v="18909_2018"/>
    <x v="1"/>
    <x v="0"/>
    <d v="2018-01-23T00:00:00"/>
    <x v="43"/>
    <x v="4"/>
    <x v="1"/>
    <x v="4"/>
    <x v="4"/>
    <x v="1"/>
    <x v="1"/>
    <x v="1"/>
    <x v="0"/>
    <n v="3000"/>
  </r>
  <r>
    <s v="18909_2018"/>
    <x v="1"/>
    <x v="0"/>
    <d v="2018-01-23T00:00:00"/>
    <x v="43"/>
    <x v="4"/>
    <x v="1"/>
    <x v="4"/>
    <x v="4"/>
    <x v="1"/>
    <x v="1"/>
    <x v="1"/>
    <x v="0"/>
    <n v="700"/>
  </r>
  <r>
    <s v="18909_2018"/>
    <x v="1"/>
    <x v="0"/>
    <d v="2018-01-23T00:00:00"/>
    <x v="43"/>
    <x v="4"/>
    <x v="1"/>
    <x v="4"/>
    <x v="4"/>
    <x v="1"/>
    <x v="1"/>
    <x v="1"/>
    <x v="0"/>
    <n v="4000"/>
  </r>
  <r>
    <s v="18909_2018"/>
    <x v="1"/>
    <x v="0"/>
    <d v="2018-01-23T00:00:00"/>
    <x v="43"/>
    <x v="4"/>
    <x v="1"/>
    <x v="4"/>
    <x v="4"/>
    <x v="1"/>
    <x v="1"/>
    <x v="1"/>
    <x v="0"/>
    <n v="6500"/>
  </r>
  <r>
    <s v="18909_2018"/>
    <x v="1"/>
    <x v="0"/>
    <d v="2018-01-23T00:00:00"/>
    <x v="43"/>
    <x v="4"/>
    <x v="1"/>
    <x v="4"/>
    <x v="4"/>
    <x v="1"/>
    <x v="1"/>
    <x v="1"/>
    <x v="0"/>
    <n v="1000"/>
  </r>
  <r>
    <s v="18909_2018"/>
    <x v="1"/>
    <x v="0"/>
    <d v="2018-01-23T00:00:00"/>
    <x v="43"/>
    <x v="4"/>
    <x v="1"/>
    <x v="4"/>
    <x v="4"/>
    <x v="1"/>
    <x v="1"/>
    <x v="1"/>
    <x v="0"/>
    <n v="1000"/>
  </r>
  <r>
    <s v="18909_2018"/>
    <x v="1"/>
    <x v="0"/>
    <d v="2018-01-23T00:00:00"/>
    <x v="43"/>
    <x v="4"/>
    <x v="1"/>
    <x v="4"/>
    <x v="4"/>
    <x v="1"/>
    <x v="1"/>
    <x v="1"/>
    <x v="0"/>
    <n v="1000"/>
  </r>
  <r>
    <s v="18909_2018"/>
    <x v="1"/>
    <x v="0"/>
    <d v="2018-01-23T00:00:00"/>
    <x v="43"/>
    <x v="4"/>
    <x v="1"/>
    <x v="4"/>
    <x v="4"/>
    <x v="1"/>
    <x v="1"/>
    <x v="1"/>
    <x v="0"/>
    <n v="500"/>
  </r>
  <r>
    <s v="18909_2018"/>
    <x v="1"/>
    <x v="0"/>
    <d v="2018-01-23T00:00:00"/>
    <x v="43"/>
    <x v="4"/>
    <x v="1"/>
    <x v="4"/>
    <x v="4"/>
    <x v="1"/>
    <x v="1"/>
    <x v="1"/>
    <x v="0"/>
    <n v="3000"/>
  </r>
  <r>
    <s v="18909_2018"/>
    <x v="1"/>
    <x v="0"/>
    <d v="2018-01-23T00:00:00"/>
    <x v="43"/>
    <x v="4"/>
    <x v="1"/>
    <x v="4"/>
    <x v="4"/>
    <x v="1"/>
    <x v="1"/>
    <x v="1"/>
    <x v="0"/>
    <n v="3000"/>
  </r>
  <r>
    <s v="18909_2018"/>
    <x v="1"/>
    <x v="0"/>
    <d v="2018-01-23T00:00:00"/>
    <x v="43"/>
    <x v="4"/>
    <x v="1"/>
    <x v="4"/>
    <x v="4"/>
    <x v="1"/>
    <x v="1"/>
    <x v="1"/>
    <x v="0"/>
    <n v="200"/>
  </r>
  <r>
    <s v="18909_2018"/>
    <x v="1"/>
    <x v="0"/>
    <d v="2018-01-23T00:00:00"/>
    <x v="43"/>
    <x v="4"/>
    <x v="1"/>
    <x v="4"/>
    <x v="4"/>
    <x v="1"/>
    <x v="1"/>
    <x v="1"/>
    <x v="0"/>
    <n v="3000"/>
  </r>
  <r>
    <s v="18909_2018"/>
    <x v="1"/>
    <x v="0"/>
    <d v="2018-01-23T00:00:00"/>
    <x v="43"/>
    <x v="4"/>
    <x v="1"/>
    <x v="4"/>
    <x v="4"/>
    <x v="1"/>
    <x v="1"/>
    <x v="1"/>
    <x v="0"/>
    <n v="4000"/>
  </r>
  <r>
    <s v="18909_2018"/>
    <x v="1"/>
    <x v="0"/>
    <d v="2018-01-23T00:00:00"/>
    <x v="43"/>
    <x v="4"/>
    <x v="1"/>
    <x v="4"/>
    <x v="4"/>
    <x v="1"/>
    <x v="1"/>
    <x v="1"/>
    <x v="0"/>
    <n v="300"/>
  </r>
  <r>
    <s v="18909_2018"/>
    <x v="1"/>
    <x v="0"/>
    <d v="2018-01-23T00:00:00"/>
    <x v="43"/>
    <x v="4"/>
    <x v="1"/>
    <x v="4"/>
    <x v="4"/>
    <x v="1"/>
    <x v="1"/>
    <x v="1"/>
    <x v="0"/>
    <n v="2000"/>
  </r>
  <r>
    <s v="18909_2018"/>
    <x v="1"/>
    <x v="0"/>
    <d v="2018-01-23T00:00:00"/>
    <x v="43"/>
    <x v="4"/>
    <x v="1"/>
    <x v="4"/>
    <x v="4"/>
    <x v="1"/>
    <x v="1"/>
    <x v="1"/>
    <x v="0"/>
    <n v="4000"/>
  </r>
  <r>
    <s v="18909_2018"/>
    <x v="1"/>
    <x v="0"/>
    <d v="2018-01-23T00:00:00"/>
    <x v="43"/>
    <x v="4"/>
    <x v="1"/>
    <x v="4"/>
    <x v="4"/>
    <x v="1"/>
    <x v="1"/>
    <x v="1"/>
    <x v="0"/>
    <n v="3500"/>
  </r>
  <r>
    <s v="18909_2018"/>
    <x v="1"/>
    <x v="0"/>
    <d v="2018-01-23T00:00:00"/>
    <x v="43"/>
    <x v="4"/>
    <x v="1"/>
    <x v="4"/>
    <x v="4"/>
    <x v="1"/>
    <x v="1"/>
    <x v="1"/>
    <x v="0"/>
    <n v="7500"/>
  </r>
  <r>
    <s v="18909_2018"/>
    <x v="1"/>
    <x v="0"/>
    <d v="2018-01-23T00:00:00"/>
    <x v="43"/>
    <x v="4"/>
    <x v="1"/>
    <x v="4"/>
    <x v="4"/>
    <x v="1"/>
    <x v="1"/>
    <x v="1"/>
    <x v="0"/>
    <n v="1200"/>
  </r>
  <r>
    <s v="18909_2018"/>
    <x v="1"/>
    <x v="0"/>
    <d v="2018-01-23T00:00:00"/>
    <x v="43"/>
    <x v="4"/>
    <x v="1"/>
    <x v="4"/>
    <x v="4"/>
    <x v="1"/>
    <x v="1"/>
    <x v="1"/>
    <x v="0"/>
    <n v="4500"/>
  </r>
  <r>
    <s v="18909_2018"/>
    <x v="1"/>
    <x v="0"/>
    <d v="2018-01-23T00:00:00"/>
    <x v="43"/>
    <x v="4"/>
    <x v="1"/>
    <x v="4"/>
    <x v="4"/>
    <x v="1"/>
    <x v="1"/>
    <x v="1"/>
    <x v="0"/>
    <n v="7500"/>
  </r>
  <r>
    <s v="18909_2018"/>
    <x v="1"/>
    <x v="0"/>
    <d v="2018-01-23T00:00:00"/>
    <x v="43"/>
    <x v="4"/>
    <x v="1"/>
    <x v="4"/>
    <x v="4"/>
    <x v="1"/>
    <x v="1"/>
    <x v="1"/>
    <x v="0"/>
    <n v="1500"/>
  </r>
  <r>
    <s v="18910_2018"/>
    <x v="0"/>
    <x v="0"/>
    <d v="2018-01-23T00:00:00"/>
    <x v="8"/>
    <x v="986"/>
    <x v="1"/>
    <x v="22"/>
    <x v="4"/>
    <x v="0"/>
    <x v="11"/>
    <x v="14"/>
    <x v="0"/>
    <n v="3600"/>
  </r>
  <r>
    <s v="18910_2018"/>
    <x v="0"/>
    <x v="0"/>
    <d v="2018-01-23T00:00:00"/>
    <x v="8"/>
    <x v="985"/>
    <x v="1"/>
    <x v="59"/>
    <x v="4"/>
    <x v="19"/>
    <x v="0"/>
    <x v="1"/>
    <x v="0"/>
    <n v="3600"/>
  </r>
  <r>
    <s v="18910_2018"/>
    <x v="0"/>
    <x v="0"/>
    <d v="2018-01-23T00:00:00"/>
    <x v="8"/>
    <x v="987"/>
    <x v="1"/>
    <x v="59"/>
    <x v="4"/>
    <x v="19"/>
    <x v="0"/>
    <x v="1"/>
    <x v="0"/>
    <n v="2240"/>
  </r>
  <r>
    <s v="18910_2018"/>
    <x v="0"/>
    <x v="0"/>
    <d v="2018-01-23T00:00:00"/>
    <x v="8"/>
    <x v="988"/>
    <x v="1"/>
    <x v="22"/>
    <x v="4"/>
    <x v="19"/>
    <x v="0"/>
    <x v="1"/>
    <x v="0"/>
    <n v="7150"/>
  </r>
  <r>
    <s v="18912_2018"/>
    <x v="0"/>
    <x v="0"/>
    <d v="2018-01-23T00:00:00"/>
    <x v="9"/>
    <x v="4"/>
    <x v="1"/>
    <x v="4"/>
    <x v="4"/>
    <x v="1"/>
    <x v="1"/>
    <x v="1"/>
    <x v="0"/>
    <n v="165600"/>
  </r>
  <r>
    <s v="18914_2018"/>
    <x v="0"/>
    <x v="0"/>
    <d v="2018-01-23T00:00:00"/>
    <x v="18"/>
    <x v="751"/>
    <x v="1"/>
    <x v="20"/>
    <x v="4"/>
    <x v="0"/>
    <x v="0"/>
    <x v="0"/>
    <x v="0"/>
    <n v="10000"/>
  </r>
  <r>
    <s v="18914_2018"/>
    <x v="0"/>
    <x v="0"/>
    <d v="2018-01-23T00:00:00"/>
    <x v="18"/>
    <x v="1228"/>
    <x v="1"/>
    <x v="20"/>
    <x v="4"/>
    <x v="4"/>
    <x v="0"/>
    <x v="0"/>
    <x v="0"/>
    <n v="19000"/>
  </r>
  <r>
    <s v="18914_2018"/>
    <x v="0"/>
    <x v="0"/>
    <d v="2018-01-23T00:00:00"/>
    <x v="18"/>
    <x v="1229"/>
    <x v="1"/>
    <x v="45"/>
    <x v="4"/>
    <x v="0"/>
    <x v="0"/>
    <x v="14"/>
    <x v="0"/>
    <n v="3500"/>
  </r>
  <r>
    <s v="18914_2018"/>
    <x v="0"/>
    <x v="0"/>
    <d v="2018-01-23T00:00:00"/>
    <x v="18"/>
    <x v="1230"/>
    <x v="1"/>
    <x v="89"/>
    <x v="4"/>
    <x v="3"/>
    <x v="5"/>
    <x v="5"/>
    <x v="0"/>
    <n v="4000"/>
  </r>
  <r>
    <s v="18914_2018"/>
    <x v="0"/>
    <x v="0"/>
    <d v="2018-01-23T00:00:00"/>
    <x v="18"/>
    <x v="1231"/>
    <x v="1"/>
    <x v="45"/>
    <x v="4"/>
    <x v="5"/>
    <x v="0"/>
    <x v="0"/>
    <x v="0"/>
    <n v="5000"/>
  </r>
  <r>
    <s v="18914_2018"/>
    <x v="0"/>
    <x v="0"/>
    <d v="2018-01-23T00:00:00"/>
    <x v="18"/>
    <x v="1232"/>
    <x v="1"/>
    <x v="45"/>
    <x v="4"/>
    <x v="4"/>
    <x v="0"/>
    <x v="0"/>
    <x v="0"/>
    <n v="11000"/>
  </r>
  <r>
    <s v="18914_2018"/>
    <x v="0"/>
    <x v="0"/>
    <d v="2018-01-23T00:00:00"/>
    <x v="18"/>
    <x v="1154"/>
    <x v="1"/>
    <x v="22"/>
    <x v="4"/>
    <x v="4"/>
    <x v="0"/>
    <x v="14"/>
    <x v="0"/>
    <n v="11000"/>
  </r>
  <r>
    <s v="18914_2018"/>
    <x v="0"/>
    <x v="0"/>
    <d v="2018-01-23T00:00:00"/>
    <x v="18"/>
    <x v="1123"/>
    <x v="1"/>
    <x v="44"/>
    <x v="4"/>
    <x v="0"/>
    <x v="0"/>
    <x v="0"/>
    <x v="0"/>
    <n v="2000"/>
  </r>
  <r>
    <s v="18914_2018"/>
    <x v="0"/>
    <x v="0"/>
    <d v="2018-01-23T00:00:00"/>
    <x v="18"/>
    <x v="1151"/>
    <x v="1"/>
    <x v="22"/>
    <x v="4"/>
    <x v="4"/>
    <x v="11"/>
    <x v="12"/>
    <x v="0"/>
    <n v="7000"/>
  </r>
  <r>
    <s v="18914_2018"/>
    <x v="0"/>
    <x v="0"/>
    <d v="2018-01-23T00:00:00"/>
    <x v="18"/>
    <x v="1124"/>
    <x v="1"/>
    <x v="22"/>
    <x v="4"/>
    <x v="4"/>
    <x v="0"/>
    <x v="12"/>
    <x v="0"/>
    <n v="3000"/>
  </r>
  <r>
    <s v="18914_2018"/>
    <x v="0"/>
    <x v="0"/>
    <d v="2018-01-23T00:00:00"/>
    <x v="18"/>
    <x v="1127"/>
    <x v="1"/>
    <x v="44"/>
    <x v="4"/>
    <x v="4"/>
    <x v="11"/>
    <x v="13"/>
    <x v="0"/>
    <n v="1000"/>
  </r>
  <r>
    <s v="18914_2018"/>
    <x v="0"/>
    <x v="0"/>
    <d v="2018-01-23T00:00:00"/>
    <x v="18"/>
    <x v="1158"/>
    <x v="1"/>
    <x v="44"/>
    <x v="4"/>
    <x v="4"/>
    <x v="7"/>
    <x v="2"/>
    <x v="0"/>
    <n v="77000"/>
  </r>
  <r>
    <s v="18914_2018"/>
    <x v="0"/>
    <x v="0"/>
    <d v="2018-01-23T00:00:00"/>
    <x v="18"/>
    <x v="1126"/>
    <x v="1"/>
    <x v="22"/>
    <x v="4"/>
    <x v="3"/>
    <x v="7"/>
    <x v="2"/>
    <x v="0"/>
    <n v="5000"/>
  </r>
  <r>
    <s v="18914_2018"/>
    <x v="0"/>
    <x v="0"/>
    <d v="2018-01-23T00:00:00"/>
    <x v="18"/>
    <x v="1233"/>
    <x v="1"/>
    <x v="22"/>
    <x v="4"/>
    <x v="0"/>
    <x v="0"/>
    <x v="19"/>
    <x v="0"/>
    <n v="1000"/>
  </r>
  <r>
    <s v="18914_2018"/>
    <x v="0"/>
    <x v="0"/>
    <d v="2018-01-23T00:00:00"/>
    <x v="18"/>
    <x v="763"/>
    <x v="1"/>
    <x v="35"/>
    <x v="4"/>
    <x v="0"/>
    <x v="0"/>
    <x v="0"/>
    <x v="1"/>
    <n v="7000"/>
  </r>
  <r>
    <s v="18920_2018"/>
    <x v="0"/>
    <x v="0"/>
    <d v="2018-01-23T00:00:00"/>
    <x v="9"/>
    <x v="1234"/>
    <x v="1"/>
    <x v="53"/>
    <x v="51"/>
    <x v="15"/>
    <x v="26"/>
    <x v="15"/>
    <x v="0"/>
    <n v="4000"/>
  </r>
  <r>
    <s v="18920_2018"/>
    <x v="0"/>
    <x v="0"/>
    <d v="2018-01-23T00:00:00"/>
    <x v="9"/>
    <x v="1235"/>
    <x v="1"/>
    <x v="53"/>
    <x v="51"/>
    <x v="10"/>
    <x v="26"/>
    <x v="15"/>
    <x v="0"/>
    <n v="65000"/>
  </r>
  <r>
    <s v="18920_2018"/>
    <x v="0"/>
    <x v="0"/>
    <d v="2018-01-23T00:00:00"/>
    <x v="9"/>
    <x v="1236"/>
    <x v="1"/>
    <x v="53"/>
    <x v="51"/>
    <x v="18"/>
    <x v="26"/>
    <x v="15"/>
    <x v="0"/>
    <n v="4000"/>
  </r>
  <r>
    <s v="18920_2018"/>
    <x v="0"/>
    <x v="0"/>
    <d v="2018-01-23T00:00:00"/>
    <x v="9"/>
    <x v="920"/>
    <x v="1"/>
    <x v="34"/>
    <x v="87"/>
    <x v="15"/>
    <x v="26"/>
    <x v="15"/>
    <x v="0"/>
    <n v="60000"/>
  </r>
  <r>
    <s v="18920_2018"/>
    <x v="0"/>
    <x v="0"/>
    <d v="2018-01-23T00:00:00"/>
    <x v="9"/>
    <x v="747"/>
    <x v="1"/>
    <x v="34"/>
    <x v="87"/>
    <x v="10"/>
    <x v="26"/>
    <x v="15"/>
    <x v="0"/>
    <n v="74500"/>
  </r>
  <r>
    <s v="18920_2018"/>
    <x v="0"/>
    <x v="0"/>
    <d v="2018-01-23T00:00:00"/>
    <x v="9"/>
    <x v="921"/>
    <x v="1"/>
    <x v="34"/>
    <x v="87"/>
    <x v="18"/>
    <x v="26"/>
    <x v="15"/>
    <x v="0"/>
    <n v="30000"/>
  </r>
  <r>
    <s v="18921_2018"/>
    <x v="0"/>
    <x v="0"/>
    <d v="2018-01-23T00:00:00"/>
    <x v="32"/>
    <x v="570"/>
    <x v="1"/>
    <x v="4"/>
    <x v="4"/>
    <x v="3"/>
    <x v="11"/>
    <x v="1"/>
    <x v="0"/>
    <n v="1540"/>
  </r>
  <r>
    <s v="18921_2018"/>
    <x v="0"/>
    <x v="0"/>
    <d v="2018-01-23T00:00:00"/>
    <x v="32"/>
    <x v="571"/>
    <x v="1"/>
    <x v="35"/>
    <x v="69"/>
    <x v="4"/>
    <x v="11"/>
    <x v="12"/>
    <x v="0"/>
    <n v="1190"/>
  </r>
  <r>
    <s v="18921_2018"/>
    <x v="0"/>
    <x v="0"/>
    <d v="2018-01-23T00:00:00"/>
    <x v="32"/>
    <x v="572"/>
    <x v="1"/>
    <x v="34"/>
    <x v="46"/>
    <x v="1"/>
    <x v="0"/>
    <x v="12"/>
    <x v="0"/>
    <n v="8450"/>
  </r>
  <r>
    <s v="18921_2018"/>
    <x v="0"/>
    <x v="0"/>
    <d v="2018-01-23T00:00:00"/>
    <x v="32"/>
    <x v="573"/>
    <x v="1"/>
    <x v="34"/>
    <x v="46"/>
    <x v="1"/>
    <x v="0"/>
    <x v="12"/>
    <x v="0"/>
    <n v="11400"/>
  </r>
  <r>
    <s v="18922_2018"/>
    <x v="1"/>
    <x v="0"/>
    <d v="2018-01-23T00:00:00"/>
    <x v="41"/>
    <x v="1237"/>
    <x v="1"/>
    <x v="4"/>
    <x v="4"/>
    <x v="1"/>
    <x v="1"/>
    <x v="1"/>
    <x v="0"/>
    <n v="6336"/>
  </r>
  <r>
    <s v="18923_2018"/>
    <x v="1"/>
    <x v="0"/>
    <d v="2018-01-23T00:00:00"/>
    <x v="41"/>
    <x v="1238"/>
    <x v="1"/>
    <x v="4"/>
    <x v="4"/>
    <x v="1"/>
    <x v="1"/>
    <x v="1"/>
    <x v="0"/>
    <n v="72960"/>
  </r>
  <r>
    <s v="18924_2018"/>
    <x v="1"/>
    <x v="0"/>
    <d v="2018-01-23T00:00:00"/>
    <x v="41"/>
    <x v="1239"/>
    <x v="1"/>
    <x v="4"/>
    <x v="4"/>
    <x v="1"/>
    <x v="1"/>
    <x v="1"/>
    <x v="0"/>
    <n v="61440"/>
  </r>
  <r>
    <s v="18972_2018"/>
    <x v="0"/>
    <x v="0"/>
    <d v="2018-01-23T00:00:00"/>
    <x v="4"/>
    <x v="4"/>
    <x v="1"/>
    <x v="4"/>
    <x v="4"/>
    <x v="1"/>
    <x v="1"/>
    <x v="1"/>
    <x v="0"/>
    <n v="10"/>
  </r>
  <r>
    <s v="19119_2018"/>
    <x v="0"/>
    <x v="0"/>
    <d v="2018-01-25T00:00:00"/>
    <x v="4"/>
    <x v="11"/>
    <x v="2"/>
    <x v="7"/>
    <x v="4"/>
    <x v="1"/>
    <x v="0"/>
    <x v="1"/>
    <x v="0"/>
    <n v="12"/>
  </r>
  <r>
    <s v="19119_2018"/>
    <x v="0"/>
    <x v="0"/>
    <d v="2018-01-25T00:00:00"/>
    <x v="4"/>
    <x v="1240"/>
    <x v="2"/>
    <x v="110"/>
    <x v="4"/>
    <x v="1"/>
    <x v="0"/>
    <x v="1"/>
    <x v="0"/>
    <n v="48"/>
  </r>
  <r>
    <s v="19119_2018"/>
    <x v="0"/>
    <x v="0"/>
    <d v="2018-01-25T00:00:00"/>
    <x v="4"/>
    <x v="1241"/>
    <x v="2"/>
    <x v="7"/>
    <x v="4"/>
    <x v="1"/>
    <x v="41"/>
    <x v="1"/>
    <x v="0"/>
    <n v="12"/>
  </r>
  <r>
    <s v="19119_2018"/>
    <x v="0"/>
    <x v="0"/>
    <d v="2018-01-25T00:00:00"/>
    <x v="4"/>
    <x v="635"/>
    <x v="2"/>
    <x v="58"/>
    <x v="4"/>
    <x v="1"/>
    <x v="3"/>
    <x v="1"/>
    <x v="0"/>
    <n v="80"/>
  </r>
  <r>
    <s v="19119_2018"/>
    <x v="0"/>
    <x v="0"/>
    <d v="2018-01-25T00:00:00"/>
    <x v="4"/>
    <x v="1242"/>
    <x v="2"/>
    <x v="43"/>
    <x v="4"/>
    <x v="3"/>
    <x v="3"/>
    <x v="4"/>
    <x v="0"/>
    <n v="3600"/>
  </r>
  <r>
    <s v="19121_2018"/>
    <x v="0"/>
    <x v="0"/>
    <d v="2018-01-25T00:00:00"/>
    <x v="4"/>
    <x v="31"/>
    <x v="2"/>
    <x v="20"/>
    <x v="4"/>
    <x v="1"/>
    <x v="8"/>
    <x v="1"/>
    <x v="0"/>
    <n v="10"/>
  </r>
  <r>
    <s v="19121_2018"/>
    <x v="0"/>
    <x v="0"/>
    <d v="2018-01-25T00:00:00"/>
    <x v="4"/>
    <x v="1243"/>
    <x v="2"/>
    <x v="16"/>
    <x v="4"/>
    <x v="1"/>
    <x v="7"/>
    <x v="2"/>
    <x v="0"/>
    <n v="40"/>
  </r>
  <r>
    <s v="19121_2018"/>
    <x v="0"/>
    <x v="0"/>
    <d v="2018-01-25T00:00:00"/>
    <x v="4"/>
    <x v="1244"/>
    <x v="2"/>
    <x v="6"/>
    <x v="87"/>
    <x v="3"/>
    <x v="7"/>
    <x v="2"/>
    <x v="0"/>
    <n v="20"/>
  </r>
  <r>
    <s v="19121_2018"/>
    <x v="0"/>
    <x v="0"/>
    <d v="2018-01-25T00:00:00"/>
    <x v="4"/>
    <x v="1245"/>
    <x v="2"/>
    <x v="6"/>
    <x v="4"/>
    <x v="3"/>
    <x v="7"/>
    <x v="3"/>
    <x v="0"/>
    <n v="40"/>
  </r>
  <r>
    <s v="19121_2018"/>
    <x v="0"/>
    <x v="0"/>
    <d v="2018-01-25T00:00:00"/>
    <x v="4"/>
    <x v="1246"/>
    <x v="2"/>
    <x v="22"/>
    <x v="229"/>
    <x v="3"/>
    <x v="5"/>
    <x v="5"/>
    <x v="0"/>
    <n v="40"/>
  </r>
  <r>
    <s v="19121_2018"/>
    <x v="0"/>
    <x v="0"/>
    <d v="2018-01-25T00:00:00"/>
    <x v="4"/>
    <x v="48"/>
    <x v="2"/>
    <x v="16"/>
    <x v="10"/>
    <x v="3"/>
    <x v="5"/>
    <x v="5"/>
    <x v="0"/>
    <n v="40"/>
  </r>
  <r>
    <s v="19121_2018"/>
    <x v="0"/>
    <x v="0"/>
    <d v="2018-01-25T00:00:00"/>
    <x v="4"/>
    <x v="50"/>
    <x v="2"/>
    <x v="16"/>
    <x v="4"/>
    <x v="1"/>
    <x v="5"/>
    <x v="5"/>
    <x v="0"/>
    <n v="40"/>
  </r>
  <r>
    <s v="19122_2018"/>
    <x v="0"/>
    <x v="0"/>
    <d v="2018-01-25T00:00:00"/>
    <x v="4"/>
    <x v="1247"/>
    <x v="2"/>
    <x v="21"/>
    <x v="4"/>
    <x v="1"/>
    <x v="10"/>
    <x v="1"/>
    <x v="0"/>
    <n v="6"/>
  </r>
  <r>
    <s v="19122_2018"/>
    <x v="0"/>
    <x v="0"/>
    <d v="2018-01-25T00:00:00"/>
    <x v="4"/>
    <x v="1248"/>
    <x v="2"/>
    <x v="2"/>
    <x v="4"/>
    <x v="3"/>
    <x v="10"/>
    <x v="23"/>
    <x v="0"/>
    <n v="18"/>
  </r>
  <r>
    <s v="19122_2018"/>
    <x v="0"/>
    <x v="0"/>
    <d v="2018-01-25T00:00:00"/>
    <x v="4"/>
    <x v="1249"/>
    <x v="2"/>
    <x v="7"/>
    <x v="4"/>
    <x v="1"/>
    <x v="10"/>
    <x v="23"/>
    <x v="0"/>
    <n v="36"/>
  </r>
  <r>
    <s v="19130_2018"/>
    <x v="1"/>
    <x v="0"/>
    <d v="2018-01-24T00:00:00"/>
    <x v="3"/>
    <x v="4"/>
    <x v="2"/>
    <x v="4"/>
    <x v="4"/>
    <x v="1"/>
    <x v="1"/>
    <x v="1"/>
    <x v="0"/>
    <n v="2"/>
  </r>
  <r>
    <s v="19132_2018"/>
    <x v="0"/>
    <x v="0"/>
    <d v="2018-01-25T00:00:00"/>
    <x v="63"/>
    <x v="1250"/>
    <x v="0"/>
    <x v="0"/>
    <x v="83"/>
    <x v="0"/>
    <x v="11"/>
    <x v="19"/>
    <x v="0"/>
    <n v="1000"/>
  </r>
  <r>
    <s v="19132_2018"/>
    <x v="0"/>
    <x v="0"/>
    <d v="2018-01-25T00:00:00"/>
    <x v="63"/>
    <x v="1251"/>
    <x v="0"/>
    <x v="3"/>
    <x v="51"/>
    <x v="0"/>
    <x v="11"/>
    <x v="19"/>
    <x v="0"/>
    <n v="3000"/>
  </r>
  <r>
    <s v="19132_2018"/>
    <x v="0"/>
    <x v="0"/>
    <d v="2018-01-25T00:00:00"/>
    <x v="63"/>
    <x v="1252"/>
    <x v="0"/>
    <x v="0"/>
    <x v="83"/>
    <x v="0"/>
    <x v="0"/>
    <x v="19"/>
    <x v="0"/>
    <n v="1000"/>
  </r>
  <r>
    <s v="19132_2018"/>
    <x v="0"/>
    <x v="0"/>
    <d v="2018-01-25T00:00:00"/>
    <x v="63"/>
    <x v="1253"/>
    <x v="0"/>
    <x v="3"/>
    <x v="51"/>
    <x v="0"/>
    <x v="0"/>
    <x v="19"/>
    <x v="0"/>
    <n v="1000"/>
  </r>
  <r>
    <s v="19134_2018"/>
    <x v="0"/>
    <x v="0"/>
    <d v="2018-01-25T00:00:00"/>
    <x v="63"/>
    <x v="1254"/>
    <x v="0"/>
    <x v="0"/>
    <x v="4"/>
    <x v="0"/>
    <x v="0"/>
    <x v="0"/>
    <x v="0"/>
    <n v="8000"/>
  </r>
  <r>
    <s v="19134_2018"/>
    <x v="0"/>
    <x v="0"/>
    <d v="2018-01-25T00:00:00"/>
    <x v="63"/>
    <x v="1255"/>
    <x v="0"/>
    <x v="3"/>
    <x v="4"/>
    <x v="0"/>
    <x v="0"/>
    <x v="0"/>
    <x v="0"/>
    <n v="20000"/>
  </r>
  <r>
    <s v="19134_2018"/>
    <x v="0"/>
    <x v="0"/>
    <d v="2018-01-25T00:00:00"/>
    <x v="63"/>
    <x v="1256"/>
    <x v="0"/>
    <x v="2"/>
    <x v="4"/>
    <x v="0"/>
    <x v="0"/>
    <x v="0"/>
    <x v="0"/>
    <n v="20000"/>
  </r>
  <r>
    <s v="19134_2018"/>
    <x v="0"/>
    <x v="0"/>
    <d v="2018-01-25T00:00:00"/>
    <x v="63"/>
    <x v="1257"/>
    <x v="0"/>
    <x v="1"/>
    <x v="4"/>
    <x v="0"/>
    <x v="0"/>
    <x v="0"/>
    <x v="0"/>
    <n v="20000"/>
  </r>
  <r>
    <s v="19134_2018"/>
    <x v="0"/>
    <x v="0"/>
    <d v="2018-01-25T00:00:00"/>
    <x v="63"/>
    <x v="1258"/>
    <x v="0"/>
    <x v="102"/>
    <x v="4"/>
    <x v="0"/>
    <x v="0"/>
    <x v="0"/>
    <x v="0"/>
    <n v="69200"/>
  </r>
  <r>
    <s v="19134_2018"/>
    <x v="0"/>
    <x v="0"/>
    <d v="2018-01-25T00:00:00"/>
    <x v="63"/>
    <x v="1259"/>
    <x v="0"/>
    <x v="2"/>
    <x v="4"/>
    <x v="0"/>
    <x v="0"/>
    <x v="0"/>
    <x v="0"/>
    <n v="1500"/>
  </r>
  <r>
    <s v="19134_2018"/>
    <x v="0"/>
    <x v="0"/>
    <d v="2018-01-25T00:00:00"/>
    <x v="63"/>
    <x v="1260"/>
    <x v="0"/>
    <x v="17"/>
    <x v="4"/>
    <x v="0"/>
    <x v="0"/>
    <x v="0"/>
    <x v="0"/>
    <n v="2000"/>
  </r>
  <r>
    <s v="19134_2018"/>
    <x v="0"/>
    <x v="0"/>
    <d v="2018-01-25T00:00:00"/>
    <x v="63"/>
    <x v="1254"/>
    <x v="0"/>
    <x v="0"/>
    <x v="4"/>
    <x v="0"/>
    <x v="0"/>
    <x v="0"/>
    <x v="0"/>
    <n v="13000"/>
  </r>
  <r>
    <s v="19134_2018"/>
    <x v="0"/>
    <x v="0"/>
    <d v="2018-01-25T00:00:00"/>
    <x v="63"/>
    <x v="1255"/>
    <x v="0"/>
    <x v="3"/>
    <x v="4"/>
    <x v="0"/>
    <x v="0"/>
    <x v="0"/>
    <x v="0"/>
    <n v="40000"/>
  </r>
  <r>
    <s v="19134_2018"/>
    <x v="0"/>
    <x v="0"/>
    <d v="2018-01-25T00:00:00"/>
    <x v="63"/>
    <x v="1256"/>
    <x v="0"/>
    <x v="2"/>
    <x v="4"/>
    <x v="0"/>
    <x v="0"/>
    <x v="0"/>
    <x v="0"/>
    <n v="40000"/>
  </r>
  <r>
    <s v="19134_2018"/>
    <x v="0"/>
    <x v="0"/>
    <d v="2018-01-25T00:00:00"/>
    <x v="63"/>
    <x v="1261"/>
    <x v="0"/>
    <x v="17"/>
    <x v="4"/>
    <x v="0"/>
    <x v="11"/>
    <x v="4"/>
    <x v="0"/>
    <n v="500"/>
  </r>
  <r>
    <s v="19134_2018"/>
    <x v="0"/>
    <x v="0"/>
    <d v="2018-01-25T00:00:00"/>
    <x v="63"/>
    <x v="1262"/>
    <x v="0"/>
    <x v="0"/>
    <x v="4"/>
    <x v="0"/>
    <x v="11"/>
    <x v="4"/>
    <x v="0"/>
    <n v="10000"/>
  </r>
  <r>
    <s v="19134_2018"/>
    <x v="0"/>
    <x v="0"/>
    <d v="2018-01-25T00:00:00"/>
    <x v="63"/>
    <x v="1263"/>
    <x v="0"/>
    <x v="3"/>
    <x v="4"/>
    <x v="0"/>
    <x v="11"/>
    <x v="4"/>
    <x v="0"/>
    <n v="25000"/>
  </r>
  <r>
    <s v="19134_2018"/>
    <x v="0"/>
    <x v="0"/>
    <d v="2018-01-25T00:00:00"/>
    <x v="63"/>
    <x v="1264"/>
    <x v="0"/>
    <x v="0"/>
    <x v="4"/>
    <x v="0"/>
    <x v="0"/>
    <x v="4"/>
    <x v="0"/>
    <n v="3000"/>
  </r>
  <r>
    <s v="19134_2018"/>
    <x v="0"/>
    <x v="0"/>
    <d v="2018-01-25T00:00:00"/>
    <x v="63"/>
    <x v="1265"/>
    <x v="0"/>
    <x v="3"/>
    <x v="4"/>
    <x v="0"/>
    <x v="0"/>
    <x v="4"/>
    <x v="0"/>
    <n v="4000"/>
  </r>
  <r>
    <s v="19134_2018"/>
    <x v="0"/>
    <x v="0"/>
    <d v="2018-01-25T00:00:00"/>
    <x v="63"/>
    <x v="1266"/>
    <x v="0"/>
    <x v="0"/>
    <x v="4"/>
    <x v="0"/>
    <x v="11"/>
    <x v="12"/>
    <x v="0"/>
    <n v="5000"/>
  </r>
  <r>
    <s v="19134_2018"/>
    <x v="0"/>
    <x v="0"/>
    <d v="2018-01-25T00:00:00"/>
    <x v="63"/>
    <x v="1267"/>
    <x v="0"/>
    <x v="3"/>
    <x v="4"/>
    <x v="0"/>
    <x v="11"/>
    <x v="12"/>
    <x v="0"/>
    <n v="4000"/>
  </r>
  <r>
    <s v="19134_2018"/>
    <x v="0"/>
    <x v="0"/>
    <d v="2018-01-25T00:00:00"/>
    <x v="63"/>
    <x v="1268"/>
    <x v="0"/>
    <x v="3"/>
    <x v="4"/>
    <x v="0"/>
    <x v="0"/>
    <x v="12"/>
    <x v="0"/>
    <n v="1000"/>
  </r>
  <r>
    <s v="19134_2018"/>
    <x v="0"/>
    <x v="0"/>
    <d v="2018-01-25T00:00:00"/>
    <x v="63"/>
    <x v="1269"/>
    <x v="0"/>
    <x v="0"/>
    <x v="4"/>
    <x v="0"/>
    <x v="0"/>
    <x v="12"/>
    <x v="0"/>
    <n v="500"/>
  </r>
  <r>
    <s v="19134_2018"/>
    <x v="0"/>
    <x v="0"/>
    <d v="2018-01-25T00:00:00"/>
    <x v="63"/>
    <x v="1270"/>
    <x v="0"/>
    <x v="0"/>
    <x v="4"/>
    <x v="0"/>
    <x v="11"/>
    <x v="14"/>
    <x v="0"/>
    <n v="2900"/>
  </r>
  <r>
    <s v="19134_2018"/>
    <x v="0"/>
    <x v="0"/>
    <d v="2018-01-25T00:00:00"/>
    <x v="63"/>
    <x v="1271"/>
    <x v="0"/>
    <x v="3"/>
    <x v="4"/>
    <x v="0"/>
    <x v="11"/>
    <x v="1"/>
    <x v="0"/>
    <n v="3000"/>
  </r>
  <r>
    <s v="19134_2018"/>
    <x v="0"/>
    <x v="0"/>
    <d v="2018-01-25T00:00:00"/>
    <x v="63"/>
    <x v="1272"/>
    <x v="0"/>
    <x v="0"/>
    <x v="4"/>
    <x v="0"/>
    <x v="0"/>
    <x v="14"/>
    <x v="0"/>
    <n v="500"/>
  </r>
  <r>
    <s v="19134_2018"/>
    <x v="0"/>
    <x v="0"/>
    <d v="2018-01-25T00:00:00"/>
    <x v="63"/>
    <x v="1273"/>
    <x v="0"/>
    <x v="3"/>
    <x v="4"/>
    <x v="0"/>
    <x v="0"/>
    <x v="14"/>
    <x v="0"/>
    <n v="4000"/>
  </r>
  <r>
    <s v="19134_2018"/>
    <x v="0"/>
    <x v="0"/>
    <d v="2018-01-25T00:00:00"/>
    <x v="63"/>
    <x v="1274"/>
    <x v="0"/>
    <x v="3"/>
    <x v="4"/>
    <x v="0"/>
    <x v="11"/>
    <x v="14"/>
    <x v="0"/>
    <n v="1500"/>
  </r>
  <r>
    <s v="19134_2018"/>
    <x v="0"/>
    <x v="0"/>
    <d v="2018-01-25T00:00:00"/>
    <x v="63"/>
    <x v="1275"/>
    <x v="0"/>
    <x v="0"/>
    <x v="4"/>
    <x v="0"/>
    <x v="0"/>
    <x v="14"/>
    <x v="0"/>
    <n v="2000"/>
  </r>
  <r>
    <s v="19134_2018"/>
    <x v="0"/>
    <x v="0"/>
    <d v="2018-01-25T00:00:00"/>
    <x v="63"/>
    <x v="1276"/>
    <x v="0"/>
    <x v="3"/>
    <x v="4"/>
    <x v="0"/>
    <x v="0"/>
    <x v="14"/>
    <x v="0"/>
    <n v="2000"/>
  </r>
  <r>
    <s v="19141_2018"/>
    <x v="0"/>
    <x v="0"/>
    <d v="2018-01-25T00:00:00"/>
    <x v="4"/>
    <x v="63"/>
    <x v="3"/>
    <x v="26"/>
    <x v="4"/>
    <x v="4"/>
    <x v="13"/>
    <x v="7"/>
    <x v="0"/>
    <n v="1920"/>
  </r>
  <r>
    <s v="19141_2018"/>
    <x v="0"/>
    <x v="0"/>
    <d v="2018-01-25T00:00:00"/>
    <x v="4"/>
    <x v="489"/>
    <x v="3"/>
    <x v="6"/>
    <x v="4"/>
    <x v="4"/>
    <x v="13"/>
    <x v="7"/>
    <x v="0"/>
    <n v="800"/>
  </r>
  <r>
    <s v="19141_2018"/>
    <x v="0"/>
    <x v="0"/>
    <d v="2018-01-25T00:00:00"/>
    <x v="4"/>
    <x v="1057"/>
    <x v="3"/>
    <x v="11"/>
    <x v="4"/>
    <x v="5"/>
    <x v="13"/>
    <x v="7"/>
    <x v="0"/>
    <n v="80"/>
  </r>
  <r>
    <s v="19141_2018"/>
    <x v="0"/>
    <x v="0"/>
    <d v="2018-01-25T00:00:00"/>
    <x v="4"/>
    <x v="1277"/>
    <x v="3"/>
    <x v="29"/>
    <x v="4"/>
    <x v="5"/>
    <x v="12"/>
    <x v="6"/>
    <x v="0"/>
    <n v="25"/>
  </r>
  <r>
    <s v="19141_2018"/>
    <x v="0"/>
    <x v="0"/>
    <d v="2018-01-25T00:00:00"/>
    <x v="4"/>
    <x v="1278"/>
    <x v="3"/>
    <x v="24"/>
    <x v="4"/>
    <x v="5"/>
    <x v="12"/>
    <x v="6"/>
    <x v="0"/>
    <n v="50"/>
  </r>
  <r>
    <s v="19142_2018"/>
    <x v="0"/>
    <x v="0"/>
    <d v="2018-01-25T00:00:00"/>
    <x v="4"/>
    <x v="659"/>
    <x v="3"/>
    <x v="25"/>
    <x v="20"/>
    <x v="3"/>
    <x v="13"/>
    <x v="7"/>
    <x v="0"/>
    <n v="1080"/>
  </r>
  <r>
    <s v="19154_2018"/>
    <x v="0"/>
    <x v="0"/>
    <d v="2018-01-25T00:00:00"/>
    <x v="4"/>
    <x v="1079"/>
    <x v="4"/>
    <x v="31"/>
    <x v="4"/>
    <x v="3"/>
    <x v="19"/>
    <x v="1"/>
    <x v="0"/>
    <n v="10"/>
  </r>
  <r>
    <s v="19154_2018"/>
    <x v="0"/>
    <x v="0"/>
    <d v="2018-01-25T00:00:00"/>
    <x v="4"/>
    <x v="1279"/>
    <x v="4"/>
    <x v="11"/>
    <x v="4"/>
    <x v="4"/>
    <x v="19"/>
    <x v="1"/>
    <x v="0"/>
    <n v="20"/>
  </r>
  <r>
    <s v="19154_2018"/>
    <x v="0"/>
    <x v="0"/>
    <d v="2018-01-25T00:00:00"/>
    <x v="4"/>
    <x v="1280"/>
    <x v="4"/>
    <x v="40"/>
    <x v="16"/>
    <x v="4"/>
    <x v="20"/>
    <x v="9"/>
    <x v="0"/>
    <n v="27000"/>
  </r>
  <r>
    <s v="19155_2018"/>
    <x v="0"/>
    <x v="0"/>
    <d v="2018-01-25T00:00:00"/>
    <x v="4"/>
    <x v="1281"/>
    <x v="4"/>
    <x v="20"/>
    <x v="4"/>
    <x v="4"/>
    <x v="14"/>
    <x v="1"/>
    <x v="0"/>
    <n v="50"/>
  </r>
  <r>
    <s v="19155_2018"/>
    <x v="0"/>
    <x v="0"/>
    <d v="2018-01-25T00:00:00"/>
    <x v="4"/>
    <x v="492"/>
    <x v="4"/>
    <x v="37"/>
    <x v="49"/>
    <x v="4"/>
    <x v="14"/>
    <x v="9"/>
    <x v="0"/>
    <n v="3300"/>
  </r>
  <r>
    <s v="19155_2018"/>
    <x v="0"/>
    <x v="0"/>
    <d v="2018-01-25T00:00:00"/>
    <x v="4"/>
    <x v="1282"/>
    <x v="4"/>
    <x v="28"/>
    <x v="4"/>
    <x v="0"/>
    <x v="15"/>
    <x v="1"/>
    <x v="0"/>
    <n v="50"/>
  </r>
  <r>
    <s v="19155_2018"/>
    <x v="0"/>
    <x v="0"/>
    <d v="2018-01-25T00:00:00"/>
    <x v="4"/>
    <x v="1283"/>
    <x v="4"/>
    <x v="37"/>
    <x v="4"/>
    <x v="3"/>
    <x v="17"/>
    <x v="1"/>
    <x v="0"/>
    <n v="10"/>
  </r>
  <r>
    <s v="19155_2018"/>
    <x v="0"/>
    <x v="0"/>
    <d v="2018-01-25T00:00:00"/>
    <x v="4"/>
    <x v="1284"/>
    <x v="4"/>
    <x v="39"/>
    <x v="4"/>
    <x v="4"/>
    <x v="14"/>
    <x v="1"/>
    <x v="0"/>
    <n v="2990"/>
  </r>
  <r>
    <s v="19155_2018"/>
    <x v="0"/>
    <x v="0"/>
    <d v="2018-01-25T00:00:00"/>
    <x v="4"/>
    <x v="1285"/>
    <x v="4"/>
    <x v="68"/>
    <x v="4"/>
    <x v="3"/>
    <x v="14"/>
    <x v="1"/>
    <x v="0"/>
    <n v="1530"/>
  </r>
  <r>
    <s v="19155_2018"/>
    <x v="0"/>
    <x v="0"/>
    <d v="2018-01-25T00:00:00"/>
    <x v="4"/>
    <x v="100"/>
    <x v="4"/>
    <x v="38"/>
    <x v="4"/>
    <x v="4"/>
    <x v="18"/>
    <x v="10"/>
    <x v="0"/>
    <n v="432"/>
  </r>
  <r>
    <s v="19158_2018"/>
    <x v="0"/>
    <x v="0"/>
    <d v="2018-01-24T00:00:00"/>
    <x v="18"/>
    <x v="1286"/>
    <x v="4"/>
    <x v="80"/>
    <x v="4"/>
    <x v="1"/>
    <x v="0"/>
    <x v="8"/>
    <x v="0"/>
    <n v="7400"/>
  </r>
  <r>
    <s v="19158_2018"/>
    <x v="0"/>
    <x v="0"/>
    <d v="2018-01-24T00:00:00"/>
    <x v="18"/>
    <x v="1287"/>
    <x v="4"/>
    <x v="17"/>
    <x v="4"/>
    <x v="1"/>
    <x v="0"/>
    <x v="8"/>
    <x v="0"/>
    <n v="5952"/>
  </r>
  <r>
    <s v="19165_2018"/>
    <x v="0"/>
    <x v="0"/>
    <d v="2018-01-25T00:00:00"/>
    <x v="4"/>
    <x v="1288"/>
    <x v="6"/>
    <x v="7"/>
    <x v="4"/>
    <x v="1"/>
    <x v="22"/>
    <x v="11"/>
    <x v="0"/>
    <n v="72"/>
  </r>
  <r>
    <s v="19169_2018"/>
    <x v="0"/>
    <x v="0"/>
    <d v="2018-01-25T00:00:00"/>
    <x v="4"/>
    <x v="1289"/>
    <x v="7"/>
    <x v="19"/>
    <x v="4"/>
    <x v="1"/>
    <x v="22"/>
    <x v="11"/>
    <x v="0"/>
    <n v="12"/>
  </r>
  <r>
    <s v="19170_2018"/>
    <x v="0"/>
    <x v="0"/>
    <d v="2018-01-25T00:00:00"/>
    <x v="4"/>
    <x v="135"/>
    <x v="7"/>
    <x v="5"/>
    <x v="4"/>
    <x v="1"/>
    <x v="22"/>
    <x v="4"/>
    <x v="0"/>
    <n v="4"/>
  </r>
  <r>
    <s v="19170_2018"/>
    <x v="0"/>
    <x v="0"/>
    <d v="2018-01-25T00:00:00"/>
    <x v="4"/>
    <x v="1290"/>
    <x v="7"/>
    <x v="9"/>
    <x v="40"/>
    <x v="1"/>
    <x v="23"/>
    <x v="4"/>
    <x v="0"/>
    <n v="12"/>
  </r>
  <r>
    <s v="19170_2018"/>
    <x v="0"/>
    <x v="0"/>
    <d v="2018-01-25T00:00:00"/>
    <x v="4"/>
    <x v="525"/>
    <x v="7"/>
    <x v="9"/>
    <x v="40"/>
    <x v="1"/>
    <x v="23"/>
    <x v="4"/>
    <x v="0"/>
    <n v="732"/>
  </r>
  <r>
    <s v="19176_2018"/>
    <x v="0"/>
    <x v="0"/>
    <d v="2018-01-25T00:00:00"/>
    <x v="4"/>
    <x v="1291"/>
    <x v="1"/>
    <x v="59"/>
    <x v="46"/>
    <x v="0"/>
    <x v="0"/>
    <x v="0"/>
    <x v="1"/>
    <n v="10"/>
  </r>
  <r>
    <s v="19176_2018"/>
    <x v="0"/>
    <x v="0"/>
    <d v="2018-01-25T00:00:00"/>
    <x v="4"/>
    <x v="1292"/>
    <x v="1"/>
    <x v="34"/>
    <x v="4"/>
    <x v="0"/>
    <x v="11"/>
    <x v="19"/>
    <x v="0"/>
    <n v="10"/>
  </r>
  <r>
    <s v="19176_2018"/>
    <x v="0"/>
    <x v="0"/>
    <d v="2018-01-25T00:00:00"/>
    <x v="4"/>
    <x v="229"/>
    <x v="1"/>
    <x v="34"/>
    <x v="4"/>
    <x v="0"/>
    <x v="11"/>
    <x v="12"/>
    <x v="0"/>
    <n v="450"/>
  </r>
  <r>
    <s v="19176_2018"/>
    <x v="0"/>
    <x v="0"/>
    <d v="2018-01-25T00:00:00"/>
    <x v="4"/>
    <x v="1293"/>
    <x v="1"/>
    <x v="22"/>
    <x v="4"/>
    <x v="0"/>
    <x v="0"/>
    <x v="19"/>
    <x v="0"/>
    <n v="10"/>
  </r>
  <r>
    <s v="19177_2018"/>
    <x v="0"/>
    <x v="0"/>
    <d v="2018-01-25T00:00:00"/>
    <x v="4"/>
    <x v="1294"/>
    <x v="1"/>
    <x v="65"/>
    <x v="7"/>
    <x v="0"/>
    <x v="28"/>
    <x v="4"/>
    <x v="0"/>
    <n v="10"/>
  </r>
  <r>
    <s v="19177_2018"/>
    <x v="0"/>
    <x v="0"/>
    <d v="2018-01-25T00:00:00"/>
    <x v="4"/>
    <x v="1295"/>
    <x v="1"/>
    <x v="22"/>
    <x v="4"/>
    <x v="0"/>
    <x v="2"/>
    <x v="3"/>
    <x v="0"/>
    <n v="40"/>
  </r>
  <r>
    <s v="19177_2018"/>
    <x v="0"/>
    <x v="0"/>
    <d v="2018-01-25T00:00:00"/>
    <x v="4"/>
    <x v="1296"/>
    <x v="1"/>
    <x v="46"/>
    <x v="230"/>
    <x v="0"/>
    <x v="2"/>
    <x v="3"/>
    <x v="0"/>
    <n v="10"/>
  </r>
  <r>
    <s v="19179_2018"/>
    <x v="0"/>
    <x v="0"/>
    <d v="2018-01-25T00:00:00"/>
    <x v="32"/>
    <x v="1297"/>
    <x v="1"/>
    <x v="25"/>
    <x v="4"/>
    <x v="3"/>
    <x v="0"/>
    <x v="14"/>
    <x v="0"/>
    <n v="24052"/>
  </r>
  <r>
    <s v="19180_2018"/>
    <x v="0"/>
    <x v="0"/>
    <d v="2018-01-25T00:00:00"/>
    <x v="63"/>
    <x v="1298"/>
    <x v="1"/>
    <x v="35"/>
    <x v="4"/>
    <x v="4"/>
    <x v="0"/>
    <x v="0"/>
    <x v="0"/>
    <n v="500"/>
  </r>
  <r>
    <s v="19180_2018"/>
    <x v="0"/>
    <x v="0"/>
    <d v="2018-01-25T00:00:00"/>
    <x v="63"/>
    <x v="1299"/>
    <x v="1"/>
    <x v="44"/>
    <x v="4"/>
    <x v="3"/>
    <x v="0"/>
    <x v="12"/>
    <x v="0"/>
    <n v="200"/>
  </r>
  <r>
    <s v="19182_2018"/>
    <x v="0"/>
    <x v="0"/>
    <d v="2018-01-24T00:00:00"/>
    <x v="13"/>
    <x v="1300"/>
    <x v="1"/>
    <x v="29"/>
    <x v="14"/>
    <x v="4"/>
    <x v="0"/>
    <x v="4"/>
    <x v="0"/>
    <n v="1020"/>
  </r>
  <r>
    <s v="19182_2018"/>
    <x v="0"/>
    <x v="0"/>
    <d v="2018-01-24T00:00:00"/>
    <x v="13"/>
    <x v="1301"/>
    <x v="1"/>
    <x v="0"/>
    <x v="171"/>
    <x v="4"/>
    <x v="0"/>
    <x v="4"/>
    <x v="0"/>
    <n v="1020"/>
  </r>
  <r>
    <s v="19182_2018"/>
    <x v="0"/>
    <x v="0"/>
    <d v="2018-01-24T00:00:00"/>
    <x v="13"/>
    <x v="1302"/>
    <x v="1"/>
    <x v="17"/>
    <x v="81"/>
    <x v="5"/>
    <x v="0"/>
    <x v="0"/>
    <x v="0"/>
    <n v="7680"/>
  </r>
  <r>
    <s v="19182_2018"/>
    <x v="0"/>
    <x v="0"/>
    <d v="2018-01-24T00:00:00"/>
    <x v="13"/>
    <x v="1303"/>
    <x v="1"/>
    <x v="6"/>
    <x v="65"/>
    <x v="5"/>
    <x v="0"/>
    <x v="4"/>
    <x v="0"/>
    <n v="7710"/>
  </r>
  <r>
    <s v="19182_2018"/>
    <x v="0"/>
    <x v="0"/>
    <d v="2018-01-24T00:00:00"/>
    <x v="13"/>
    <x v="1304"/>
    <x v="1"/>
    <x v="21"/>
    <x v="231"/>
    <x v="5"/>
    <x v="0"/>
    <x v="4"/>
    <x v="0"/>
    <n v="6390"/>
  </r>
  <r>
    <s v="19182_2018"/>
    <x v="0"/>
    <x v="0"/>
    <d v="2018-01-24T00:00:00"/>
    <x v="13"/>
    <x v="1305"/>
    <x v="1"/>
    <x v="90"/>
    <x v="103"/>
    <x v="3"/>
    <x v="5"/>
    <x v="5"/>
    <x v="0"/>
    <n v="7000"/>
  </r>
  <r>
    <s v="19182_2018"/>
    <x v="0"/>
    <x v="0"/>
    <d v="2018-01-24T00:00:00"/>
    <x v="13"/>
    <x v="1306"/>
    <x v="1"/>
    <x v="90"/>
    <x v="132"/>
    <x v="4"/>
    <x v="5"/>
    <x v="5"/>
    <x v="0"/>
    <n v="7000"/>
  </r>
  <r>
    <s v="19182_2018"/>
    <x v="0"/>
    <x v="0"/>
    <d v="2018-01-24T00:00:00"/>
    <x v="13"/>
    <x v="1307"/>
    <x v="1"/>
    <x v="82"/>
    <x v="89"/>
    <x v="3"/>
    <x v="4"/>
    <x v="5"/>
    <x v="0"/>
    <n v="7000"/>
  </r>
  <r>
    <s v="19182_2018"/>
    <x v="0"/>
    <x v="0"/>
    <d v="2018-01-24T00:00:00"/>
    <x v="13"/>
    <x v="1308"/>
    <x v="1"/>
    <x v="82"/>
    <x v="89"/>
    <x v="4"/>
    <x v="4"/>
    <x v="5"/>
    <x v="0"/>
    <n v="6000"/>
  </r>
  <r>
    <s v="19185_2018"/>
    <x v="0"/>
    <x v="0"/>
    <d v="2018-01-24T00:00:00"/>
    <x v="13"/>
    <x v="1309"/>
    <x v="1"/>
    <x v="33"/>
    <x v="4"/>
    <x v="4"/>
    <x v="0"/>
    <x v="0"/>
    <x v="0"/>
    <n v="3800"/>
  </r>
  <r>
    <s v="19185_2018"/>
    <x v="0"/>
    <x v="0"/>
    <d v="2018-01-24T00:00:00"/>
    <x v="13"/>
    <x v="1310"/>
    <x v="1"/>
    <x v="16"/>
    <x v="232"/>
    <x v="4"/>
    <x v="0"/>
    <x v="0"/>
    <x v="0"/>
    <n v="3800"/>
  </r>
  <r>
    <s v="19185_2018"/>
    <x v="0"/>
    <x v="0"/>
    <d v="2018-01-24T00:00:00"/>
    <x v="13"/>
    <x v="4"/>
    <x v="1"/>
    <x v="4"/>
    <x v="4"/>
    <x v="1"/>
    <x v="1"/>
    <x v="1"/>
    <x v="0"/>
    <n v="41000"/>
  </r>
  <r>
    <s v="19186_2018"/>
    <x v="1"/>
    <x v="0"/>
    <d v="2018-01-24T00:00:00"/>
    <x v="64"/>
    <x v="4"/>
    <x v="1"/>
    <x v="4"/>
    <x v="4"/>
    <x v="1"/>
    <x v="1"/>
    <x v="1"/>
    <x v="0"/>
    <n v="20"/>
  </r>
  <r>
    <s v="19186_2018"/>
    <x v="1"/>
    <x v="0"/>
    <d v="2018-01-24T00:00:00"/>
    <x v="64"/>
    <x v="4"/>
    <x v="1"/>
    <x v="4"/>
    <x v="4"/>
    <x v="1"/>
    <x v="1"/>
    <x v="1"/>
    <x v="0"/>
    <n v="5"/>
  </r>
  <r>
    <s v="19186_2018"/>
    <x v="1"/>
    <x v="0"/>
    <d v="2018-01-24T00:00:00"/>
    <x v="64"/>
    <x v="4"/>
    <x v="1"/>
    <x v="4"/>
    <x v="4"/>
    <x v="1"/>
    <x v="1"/>
    <x v="1"/>
    <x v="0"/>
    <n v="15"/>
  </r>
  <r>
    <s v="19186_2018"/>
    <x v="1"/>
    <x v="0"/>
    <d v="2018-01-24T00:00:00"/>
    <x v="64"/>
    <x v="4"/>
    <x v="1"/>
    <x v="4"/>
    <x v="4"/>
    <x v="1"/>
    <x v="1"/>
    <x v="1"/>
    <x v="0"/>
    <n v="5"/>
  </r>
  <r>
    <s v="19190_2018"/>
    <x v="0"/>
    <x v="0"/>
    <d v="2018-01-24T00:00:00"/>
    <x v="8"/>
    <x v="1311"/>
    <x v="1"/>
    <x v="23"/>
    <x v="4"/>
    <x v="7"/>
    <x v="0"/>
    <x v="0"/>
    <x v="0"/>
    <n v="7500"/>
  </r>
  <r>
    <s v="19190_2018"/>
    <x v="0"/>
    <x v="0"/>
    <d v="2018-01-24T00:00:00"/>
    <x v="8"/>
    <x v="1312"/>
    <x v="1"/>
    <x v="83"/>
    <x v="4"/>
    <x v="7"/>
    <x v="0"/>
    <x v="0"/>
    <x v="0"/>
    <n v="10000"/>
  </r>
  <r>
    <s v="19190_2018"/>
    <x v="0"/>
    <x v="0"/>
    <d v="2018-01-24T00:00:00"/>
    <x v="8"/>
    <x v="1313"/>
    <x v="1"/>
    <x v="34"/>
    <x v="72"/>
    <x v="0"/>
    <x v="0"/>
    <x v="12"/>
    <x v="0"/>
    <n v="10000"/>
  </r>
  <r>
    <s v="19190_2018"/>
    <x v="0"/>
    <x v="0"/>
    <d v="2018-01-24T00:00:00"/>
    <x v="8"/>
    <x v="1314"/>
    <x v="1"/>
    <x v="34"/>
    <x v="77"/>
    <x v="7"/>
    <x v="0"/>
    <x v="12"/>
    <x v="0"/>
    <n v="29900"/>
  </r>
  <r>
    <s v="19190_2018"/>
    <x v="0"/>
    <x v="0"/>
    <d v="2018-01-24T00:00:00"/>
    <x v="8"/>
    <x v="1315"/>
    <x v="1"/>
    <x v="35"/>
    <x v="233"/>
    <x v="0"/>
    <x v="11"/>
    <x v="12"/>
    <x v="0"/>
    <n v="18700"/>
  </r>
  <r>
    <s v="19190_2018"/>
    <x v="0"/>
    <x v="0"/>
    <d v="2018-01-24T00:00:00"/>
    <x v="8"/>
    <x v="1316"/>
    <x v="1"/>
    <x v="35"/>
    <x v="125"/>
    <x v="7"/>
    <x v="11"/>
    <x v="12"/>
    <x v="0"/>
    <n v="24900"/>
  </r>
  <r>
    <s v="19190_2018"/>
    <x v="0"/>
    <x v="0"/>
    <d v="2018-01-24T00:00:00"/>
    <x v="8"/>
    <x v="1317"/>
    <x v="1"/>
    <x v="35"/>
    <x v="233"/>
    <x v="0"/>
    <x v="0"/>
    <x v="12"/>
    <x v="0"/>
    <n v="9700"/>
  </r>
  <r>
    <s v="19190_2018"/>
    <x v="0"/>
    <x v="0"/>
    <d v="2018-01-24T00:00:00"/>
    <x v="8"/>
    <x v="776"/>
    <x v="1"/>
    <x v="35"/>
    <x v="125"/>
    <x v="7"/>
    <x v="0"/>
    <x v="12"/>
    <x v="0"/>
    <n v="30000"/>
  </r>
  <r>
    <s v="19190_2018"/>
    <x v="0"/>
    <x v="0"/>
    <d v="2018-01-24T00:00:00"/>
    <x v="8"/>
    <x v="1318"/>
    <x v="1"/>
    <x v="35"/>
    <x v="233"/>
    <x v="0"/>
    <x v="11"/>
    <x v="13"/>
    <x v="0"/>
    <n v="15000"/>
  </r>
  <r>
    <s v="19190_2018"/>
    <x v="0"/>
    <x v="0"/>
    <d v="2018-01-24T00:00:00"/>
    <x v="8"/>
    <x v="1319"/>
    <x v="1"/>
    <x v="34"/>
    <x v="77"/>
    <x v="7"/>
    <x v="11"/>
    <x v="14"/>
    <x v="0"/>
    <n v="14400"/>
  </r>
  <r>
    <s v="19190_2018"/>
    <x v="0"/>
    <x v="0"/>
    <d v="2018-01-24T00:00:00"/>
    <x v="8"/>
    <x v="1320"/>
    <x v="1"/>
    <x v="34"/>
    <x v="72"/>
    <x v="0"/>
    <x v="0"/>
    <x v="14"/>
    <x v="0"/>
    <n v="25000"/>
  </r>
  <r>
    <s v="19190_2018"/>
    <x v="0"/>
    <x v="0"/>
    <d v="2018-01-24T00:00:00"/>
    <x v="8"/>
    <x v="1321"/>
    <x v="1"/>
    <x v="34"/>
    <x v="77"/>
    <x v="7"/>
    <x v="0"/>
    <x v="14"/>
    <x v="0"/>
    <n v="90000"/>
  </r>
  <r>
    <s v="19190_2018"/>
    <x v="0"/>
    <x v="0"/>
    <d v="2018-01-24T00:00:00"/>
    <x v="8"/>
    <x v="1322"/>
    <x v="1"/>
    <x v="35"/>
    <x v="4"/>
    <x v="5"/>
    <x v="0"/>
    <x v="14"/>
    <x v="0"/>
    <n v="7000"/>
  </r>
  <r>
    <s v="19193_2018"/>
    <x v="0"/>
    <x v="0"/>
    <d v="2018-01-24T00:00:00"/>
    <x v="13"/>
    <x v="1323"/>
    <x v="1"/>
    <x v="20"/>
    <x v="82"/>
    <x v="4"/>
    <x v="12"/>
    <x v="6"/>
    <x v="0"/>
    <n v="13000"/>
  </r>
  <r>
    <s v="19193_2018"/>
    <x v="0"/>
    <x v="0"/>
    <d v="2018-01-24T00:00:00"/>
    <x v="13"/>
    <x v="1324"/>
    <x v="1"/>
    <x v="20"/>
    <x v="82"/>
    <x v="5"/>
    <x v="12"/>
    <x v="6"/>
    <x v="0"/>
    <n v="5000"/>
  </r>
  <r>
    <s v="19193_2018"/>
    <x v="0"/>
    <x v="0"/>
    <d v="2018-01-24T00:00:00"/>
    <x v="13"/>
    <x v="1325"/>
    <x v="1"/>
    <x v="28"/>
    <x v="18"/>
    <x v="4"/>
    <x v="12"/>
    <x v="6"/>
    <x v="0"/>
    <n v="13000"/>
  </r>
  <r>
    <s v="19193_2018"/>
    <x v="0"/>
    <x v="0"/>
    <d v="2018-01-24T00:00:00"/>
    <x v="13"/>
    <x v="1326"/>
    <x v="1"/>
    <x v="28"/>
    <x v="18"/>
    <x v="5"/>
    <x v="12"/>
    <x v="6"/>
    <x v="0"/>
    <n v="8000"/>
  </r>
  <r>
    <s v="19193_2018"/>
    <x v="0"/>
    <x v="0"/>
    <d v="2018-01-24T00:00:00"/>
    <x v="13"/>
    <x v="4"/>
    <x v="1"/>
    <x v="4"/>
    <x v="4"/>
    <x v="1"/>
    <x v="1"/>
    <x v="1"/>
    <x v="0"/>
    <n v="22880"/>
  </r>
  <r>
    <s v="19194_2018"/>
    <x v="0"/>
    <x v="0"/>
    <d v="2018-01-24T00:00:00"/>
    <x v="9"/>
    <x v="1327"/>
    <x v="1"/>
    <x v="111"/>
    <x v="234"/>
    <x v="0"/>
    <x v="0"/>
    <x v="0"/>
    <x v="0"/>
    <n v="6000"/>
  </r>
  <r>
    <s v="19194_2018"/>
    <x v="0"/>
    <x v="0"/>
    <d v="2018-01-24T00:00:00"/>
    <x v="9"/>
    <x v="1328"/>
    <x v="1"/>
    <x v="111"/>
    <x v="234"/>
    <x v="4"/>
    <x v="0"/>
    <x v="0"/>
    <x v="0"/>
    <n v="6000"/>
  </r>
  <r>
    <s v="19194_2018"/>
    <x v="0"/>
    <x v="0"/>
    <d v="2018-01-24T00:00:00"/>
    <x v="9"/>
    <x v="1146"/>
    <x v="1"/>
    <x v="45"/>
    <x v="217"/>
    <x v="4"/>
    <x v="0"/>
    <x v="0"/>
    <x v="0"/>
    <n v="14800"/>
  </r>
  <r>
    <s v="19194_2018"/>
    <x v="0"/>
    <x v="0"/>
    <d v="2018-01-24T00:00:00"/>
    <x v="9"/>
    <x v="1329"/>
    <x v="1"/>
    <x v="106"/>
    <x v="17"/>
    <x v="15"/>
    <x v="26"/>
    <x v="15"/>
    <x v="0"/>
    <n v="2000"/>
  </r>
  <r>
    <s v="19194_2018"/>
    <x v="0"/>
    <x v="0"/>
    <d v="2018-01-24T00:00:00"/>
    <x v="9"/>
    <x v="1330"/>
    <x v="1"/>
    <x v="106"/>
    <x v="17"/>
    <x v="10"/>
    <x v="26"/>
    <x v="15"/>
    <x v="0"/>
    <n v="2200"/>
  </r>
  <r>
    <s v="19194_2018"/>
    <x v="0"/>
    <x v="0"/>
    <d v="2018-01-24T00:00:00"/>
    <x v="9"/>
    <x v="1331"/>
    <x v="1"/>
    <x v="106"/>
    <x v="4"/>
    <x v="18"/>
    <x v="26"/>
    <x v="15"/>
    <x v="0"/>
    <n v="100"/>
  </r>
  <r>
    <s v="19194_2018"/>
    <x v="0"/>
    <x v="0"/>
    <d v="2018-01-24T00:00:00"/>
    <x v="9"/>
    <x v="1332"/>
    <x v="1"/>
    <x v="47"/>
    <x v="85"/>
    <x v="0"/>
    <x v="0"/>
    <x v="0"/>
    <x v="0"/>
    <n v="2000"/>
  </r>
  <r>
    <s v="19194_2018"/>
    <x v="0"/>
    <x v="0"/>
    <d v="2018-01-24T00:00:00"/>
    <x v="9"/>
    <x v="1333"/>
    <x v="1"/>
    <x v="47"/>
    <x v="4"/>
    <x v="4"/>
    <x v="0"/>
    <x v="0"/>
    <x v="0"/>
    <n v="30000"/>
  </r>
  <r>
    <s v="19194_2018"/>
    <x v="0"/>
    <x v="0"/>
    <d v="2018-01-24T00:00:00"/>
    <x v="9"/>
    <x v="927"/>
    <x v="1"/>
    <x v="47"/>
    <x v="4"/>
    <x v="15"/>
    <x v="26"/>
    <x v="15"/>
    <x v="0"/>
    <n v="8000"/>
  </r>
  <r>
    <s v="19194_2018"/>
    <x v="0"/>
    <x v="0"/>
    <d v="2018-01-24T00:00:00"/>
    <x v="9"/>
    <x v="928"/>
    <x v="1"/>
    <x v="47"/>
    <x v="4"/>
    <x v="10"/>
    <x v="26"/>
    <x v="15"/>
    <x v="0"/>
    <n v="30000"/>
  </r>
  <r>
    <s v="19194_2018"/>
    <x v="0"/>
    <x v="0"/>
    <d v="2018-01-24T00:00:00"/>
    <x v="9"/>
    <x v="4"/>
    <x v="1"/>
    <x v="4"/>
    <x v="4"/>
    <x v="1"/>
    <x v="1"/>
    <x v="1"/>
    <x v="0"/>
    <n v="62000"/>
  </r>
  <r>
    <s v="19196_2018"/>
    <x v="0"/>
    <x v="0"/>
    <d v="2018-01-24T00:00:00"/>
    <x v="32"/>
    <x v="4"/>
    <x v="1"/>
    <x v="4"/>
    <x v="4"/>
    <x v="1"/>
    <x v="1"/>
    <x v="1"/>
    <x v="0"/>
    <n v="8772"/>
  </r>
  <r>
    <s v="19200_2018"/>
    <x v="0"/>
    <x v="0"/>
    <d v="2018-02-03T00:00:00"/>
    <x v="10"/>
    <x v="1334"/>
    <x v="1"/>
    <x v="7"/>
    <x v="211"/>
    <x v="5"/>
    <x v="0"/>
    <x v="4"/>
    <x v="0"/>
    <n v="512"/>
  </r>
  <r>
    <s v="19200_2018"/>
    <x v="0"/>
    <x v="0"/>
    <d v="2018-02-03T00:00:00"/>
    <x v="10"/>
    <x v="1334"/>
    <x v="1"/>
    <x v="7"/>
    <x v="211"/>
    <x v="5"/>
    <x v="0"/>
    <x v="4"/>
    <x v="0"/>
    <n v="48"/>
  </r>
  <r>
    <s v="19200_2018"/>
    <x v="0"/>
    <x v="0"/>
    <d v="2018-02-03T00:00:00"/>
    <x v="10"/>
    <x v="1335"/>
    <x v="1"/>
    <x v="2"/>
    <x v="235"/>
    <x v="5"/>
    <x v="0"/>
    <x v="4"/>
    <x v="0"/>
    <n v="144"/>
  </r>
  <r>
    <s v="19200_2018"/>
    <x v="0"/>
    <x v="0"/>
    <d v="2018-02-03T00:00:00"/>
    <x v="10"/>
    <x v="1334"/>
    <x v="1"/>
    <x v="7"/>
    <x v="211"/>
    <x v="5"/>
    <x v="0"/>
    <x v="4"/>
    <x v="0"/>
    <n v="2000"/>
  </r>
  <r>
    <s v="19200_2018"/>
    <x v="0"/>
    <x v="0"/>
    <d v="2018-02-03T00:00:00"/>
    <x v="10"/>
    <x v="1336"/>
    <x v="1"/>
    <x v="7"/>
    <x v="4"/>
    <x v="4"/>
    <x v="0"/>
    <x v="4"/>
    <x v="0"/>
    <n v="1500"/>
  </r>
  <r>
    <s v="19217_2018"/>
    <x v="1"/>
    <x v="0"/>
    <d v="2018-01-25T00:00:00"/>
    <x v="65"/>
    <x v="4"/>
    <x v="1"/>
    <x v="4"/>
    <x v="4"/>
    <x v="1"/>
    <x v="1"/>
    <x v="1"/>
    <x v="0"/>
    <n v="47231"/>
  </r>
  <r>
    <s v="19341_2018"/>
    <x v="1"/>
    <x v="0"/>
    <d v="2018-01-25T00:00:00"/>
    <x v="66"/>
    <x v="4"/>
    <x v="1"/>
    <x v="4"/>
    <x v="4"/>
    <x v="1"/>
    <x v="1"/>
    <x v="1"/>
    <x v="0"/>
    <n v="164"/>
  </r>
  <r>
    <s v="19427_2018"/>
    <x v="1"/>
    <x v="0"/>
    <d v="2018-01-24T00:00:00"/>
    <x v="28"/>
    <x v="4"/>
    <x v="1"/>
    <x v="4"/>
    <x v="4"/>
    <x v="1"/>
    <x v="1"/>
    <x v="1"/>
    <x v="0"/>
    <n v="30400"/>
  </r>
  <r>
    <s v="19436_2018"/>
    <x v="1"/>
    <x v="0"/>
    <d v="2018-01-25T00:00:00"/>
    <x v="33"/>
    <x v="4"/>
    <x v="2"/>
    <x v="4"/>
    <x v="4"/>
    <x v="1"/>
    <x v="1"/>
    <x v="1"/>
    <x v="0"/>
    <n v="25"/>
  </r>
  <r>
    <s v="19436_2018"/>
    <x v="1"/>
    <x v="0"/>
    <d v="2018-01-25T00:00:00"/>
    <x v="33"/>
    <x v="4"/>
    <x v="2"/>
    <x v="4"/>
    <x v="4"/>
    <x v="1"/>
    <x v="1"/>
    <x v="1"/>
    <x v="0"/>
    <n v="150"/>
  </r>
  <r>
    <s v="19436_2018"/>
    <x v="1"/>
    <x v="0"/>
    <d v="2018-01-25T00:00:00"/>
    <x v="33"/>
    <x v="4"/>
    <x v="2"/>
    <x v="4"/>
    <x v="4"/>
    <x v="1"/>
    <x v="1"/>
    <x v="1"/>
    <x v="0"/>
    <n v="250"/>
  </r>
  <r>
    <s v="19436_2018"/>
    <x v="1"/>
    <x v="0"/>
    <d v="2018-01-25T00:00:00"/>
    <x v="33"/>
    <x v="4"/>
    <x v="2"/>
    <x v="4"/>
    <x v="4"/>
    <x v="1"/>
    <x v="1"/>
    <x v="1"/>
    <x v="0"/>
    <n v="1800"/>
  </r>
  <r>
    <s v="19436_2018"/>
    <x v="1"/>
    <x v="0"/>
    <d v="2018-01-25T00:00:00"/>
    <x v="33"/>
    <x v="4"/>
    <x v="2"/>
    <x v="4"/>
    <x v="4"/>
    <x v="1"/>
    <x v="1"/>
    <x v="1"/>
    <x v="0"/>
    <n v="150"/>
  </r>
  <r>
    <s v="19436_2018"/>
    <x v="1"/>
    <x v="0"/>
    <d v="2018-01-25T00:00:00"/>
    <x v="33"/>
    <x v="4"/>
    <x v="2"/>
    <x v="4"/>
    <x v="4"/>
    <x v="1"/>
    <x v="1"/>
    <x v="1"/>
    <x v="0"/>
    <n v="1200"/>
  </r>
  <r>
    <s v="19439_2018"/>
    <x v="1"/>
    <x v="0"/>
    <d v="2018-01-25T00:00:00"/>
    <x v="3"/>
    <x v="4"/>
    <x v="2"/>
    <x v="4"/>
    <x v="4"/>
    <x v="1"/>
    <x v="1"/>
    <x v="1"/>
    <x v="0"/>
    <n v="3"/>
  </r>
  <r>
    <s v="19443_2018"/>
    <x v="1"/>
    <x v="0"/>
    <d v="2018-01-25T00:00:00"/>
    <x v="33"/>
    <x v="4"/>
    <x v="2"/>
    <x v="4"/>
    <x v="4"/>
    <x v="1"/>
    <x v="1"/>
    <x v="1"/>
    <x v="0"/>
    <n v="200"/>
  </r>
  <r>
    <s v="19443_2018"/>
    <x v="1"/>
    <x v="0"/>
    <d v="2018-01-25T00:00:00"/>
    <x v="33"/>
    <x v="4"/>
    <x v="2"/>
    <x v="4"/>
    <x v="4"/>
    <x v="1"/>
    <x v="1"/>
    <x v="1"/>
    <x v="0"/>
    <n v="400"/>
  </r>
  <r>
    <s v="19443_2018"/>
    <x v="1"/>
    <x v="0"/>
    <d v="2018-01-25T00:00:00"/>
    <x v="33"/>
    <x v="4"/>
    <x v="2"/>
    <x v="4"/>
    <x v="4"/>
    <x v="1"/>
    <x v="1"/>
    <x v="1"/>
    <x v="0"/>
    <n v="200"/>
  </r>
  <r>
    <s v="19455_2018"/>
    <x v="1"/>
    <x v="0"/>
    <d v="2018-01-26T00:00:00"/>
    <x v="30"/>
    <x v="4"/>
    <x v="3"/>
    <x v="4"/>
    <x v="4"/>
    <x v="1"/>
    <x v="1"/>
    <x v="1"/>
    <x v="0"/>
    <n v="400"/>
  </r>
  <r>
    <s v="19463_2018"/>
    <x v="1"/>
    <x v="0"/>
    <d v="2018-01-25T00:00:00"/>
    <x v="33"/>
    <x v="4"/>
    <x v="4"/>
    <x v="4"/>
    <x v="4"/>
    <x v="1"/>
    <x v="1"/>
    <x v="1"/>
    <x v="0"/>
    <n v="265"/>
  </r>
  <r>
    <s v="19473_2018"/>
    <x v="1"/>
    <x v="0"/>
    <d v="2018-01-25T00:00:00"/>
    <x v="19"/>
    <x v="4"/>
    <x v="1"/>
    <x v="4"/>
    <x v="4"/>
    <x v="1"/>
    <x v="1"/>
    <x v="1"/>
    <x v="0"/>
    <n v="1200"/>
  </r>
  <r>
    <s v="19475_2018"/>
    <x v="0"/>
    <x v="0"/>
    <d v="2018-01-26T00:00:00"/>
    <x v="49"/>
    <x v="1337"/>
    <x v="1"/>
    <x v="44"/>
    <x v="42"/>
    <x v="3"/>
    <x v="0"/>
    <x v="0"/>
    <x v="0"/>
    <n v="4320"/>
  </r>
  <r>
    <s v="19475_2018"/>
    <x v="0"/>
    <x v="0"/>
    <d v="2018-01-26T00:00:00"/>
    <x v="49"/>
    <x v="1338"/>
    <x v="1"/>
    <x v="44"/>
    <x v="42"/>
    <x v="4"/>
    <x v="0"/>
    <x v="0"/>
    <x v="0"/>
    <n v="17100"/>
  </r>
  <r>
    <s v="19475_2018"/>
    <x v="0"/>
    <x v="0"/>
    <d v="2018-01-26T00:00:00"/>
    <x v="49"/>
    <x v="1339"/>
    <x v="1"/>
    <x v="44"/>
    <x v="42"/>
    <x v="0"/>
    <x v="0"/>
    <x v="0"/>
    <x v="0"/>
    <n v="4800"/>
  </r>
  <r>
    <s v="19475_2018"/>
    <x v="0"/>
    <x v="0"/>
    <d v="2018-01-26T00:00:00"/>
    <x v="49"/>
    <x v="1132"/>
    <x v="1"/>
    <x v="20"/>
    <x v="82"/>
    <x v="0"/>
    <x v="0"/>
    <x v="0"/>
    <x v="0"/>
    <n v="58500"/>
  </r>
  <r>
    <s v="19475_2018"/>
    <x v="0"/>
    <x v="0"/>
    <d v="2018-01-26T00:00:00"/>
    <x v="49"/>
    <x v="1133"/>
    <x v="1"/>
    <x v="20"/>
    <x v="82"/>
    <x v="4"/>
    <x v="0"/>
    <x v="0"/>
    <x v="0"/>
    <n v="4320"/>
  </r>
  <r>
    <s v="19475_2018"/>
    <x v="0"/>
    <x v="0"/>
    <d v="2018-01-26T00:00:00"/>
    <x v="49"/>
    <x v="1340"/>
    <x v="1"/>
    <x v="20"/>
    <x v="4"/>
    <x v="0"/>
    <x v="0"/>
    <x v="0"/>
    <x v="0"/>
    <n v="3300"/>
  </r>
  <r>
    <s v="19475_2018"/>
    <x v="0"/>
    <x v="0"/>
    <d v="2018-01-26T00:00:00"/>
    <x v="49"/>
    <x v="1341"/>
    <x v="1"/>
    <x v="23"/>
    <x v="92"/>
    <x v="4"/>
    <x v="0"/>
    <x v="0"/>
    <x v="0"/>
    <n v="160140"/>
  </r>
  <r>
    <s v="19478_2018"/>
    <x v="1"/>
    <x v="0"/>
    <d v="2018-01-25T00:00:00"/>
    <x v="29"/>
    <x v="4"/>
    <x v="1"/>
    <x v="4"/>
    <x v="4"/>
    <x v="1"/>
    <x v="1"/>
    <x v="1"/>
    <x v="0"/>
    <n v="1600"/>
  </r>
  <r>
    <s v="19478_2018"/>
    <x v="1"/>
    <x v="0"/>
    <d v="2018-01-25T00:00:00"/>
    <x v="29"/>
    <x v="4"/>
    <x v="1"/>
    <x v="4"/>
    <x v="4"/>
    <x v="1"/>
    <x v="1"/>
    <x v="1"/>
    <x v="0"/>
    <n v="2880"/>
  </r>
  <r>
    <s v="19478_2018"/>
    <x v="1"/>
    <x v="0"/>
    <d v="2018-01-25T00:00:00"/>
    <x v="29"/>
    <x v="4"/>
    <x v="1"/>
    <x v="4"/>
    <x v="4"/>
    <x v="1"/>
    <x v="1"/>
    <x v="1"/>
    <x v="0"/>
    <n v="928"/>
  </r>
  <r>
    <s v="19478_2018"/>
    <x v="1"/>
    <x v="0"/>
    <d v="2018-01-25T00:00:00"/>
    <x v="29"/>
    <x v="4"/>
    <x v="1"/>
    <x v="4"/>
    <x v="4"/>
    <x v="1"/>
    <x v="1"/>
    <x v="1"/>
    <x v="0"/>
    <n v="1024"/>
  </r>
  <r>
    <s v="19478_2018"/>
    <x v="1"/>
    <x v="0"/>
    <d v="2018-01-25T00:00:00"/>
    <x v="29"/>
    <x v="4"/>
    <x v="1"/>
    <x v="4"/>
    <x v="4"/>
    <x v="1"/>
    <x v="1"/>
    <x v="1"/>
    <x v="0"/>
    <n v="1488"/>
  </r>
  <r>
    <s v="19481_2018"/>
    <x v="0"/>
    <x v="0"/>
    <d v="2018-01-25T00:00:00"/>
    <x v="46"/>
    <x v="1342"/>
    <x v="1"/>
    <x v="16"/>
    <x v="236"/>
    <x v="3"/>
    <x v="42"/>
    <x v="23"/>
    <x v="0"/>
    <n v="24"/>
  </r>
  <r>
    <s v="19481_2018"/>
    <x v="0"/>
    <x v="0"/>
    <d v="2018-01-25T00:00:00"/>
    <x v="46"/>
    <x v="1343"/>
    <x v="1"/>
    <x v="23"/>
    <x v="145"/>
    <x v="3"/>
    <x v="42"/>
    <x v="23"/>
    <x v="0"/>
    <n v="28"/>
  </r>
  <r>
    <s v="19482_2018"/>
    <x v="0"/>
    <x v="0"/>
    <d v="2018-01-25T00:00:00"/>
    <x v="8"/>
    <x v="1344"/>
    <x v="1"/>
    <x v="38"/>
    <x v="237"/>
    <x v="3"/>
    <x v="0"/>
    <x v="14"/>
    <x v="0"/>
    <n v="4008"/>
  </r>
  <r>
    <s v="19482_2018"/>
    <x v="0"/>
    <x v="0"/>
    <d v="2018-01-25T00:00:00"/>
    <x v="8"/>
    <x v="1345"/>
    <x v="1"/>
    <x v="85"/>
    <x v="238"/>
    <x v="7"/>
    <x v="0"/>
    <x v="14"/>
    <x v="0"/>
    <n v="6000"/>
  </r>
  <r>
    <s v="19482_2018"/>
    <x v="0"/>
    <x v="0"/>
    <d v="2018-01-25T00:00:00"/>
    <x v="8"/>
    <x v="1346"/>
    <x v="1"/>
    <x v="85"/>
    <x v="239"/>
    <x v="3"/>
    <x v="0"/>
    <x v="14"/>
    <x v="0"/>
    <n v="8160"/>
  </r>
  <r>
    <s v="19482_2018"/>
    <x v="0"/>
    <x v="0"/>
    <d v="2018-01-25T00:00:00"/>
    <x v="8"/>
    <x v="1347"/>
    <x v="1"/>
    <x v="38"/>
    <x v="147"/>
    <x v="7"/>
    <x v="0"/>
    <x v="14"/>
    <x v="0"/>
    <n v="12256"/>
  </r>
  <r>
    <s v="19483_2018"/>
    <x v="0"/>
    <x v="0"/>
    <d v="2018-01-25T00:00:00"/>
    <x v="8"/>
    <x v="1348"/>
    <x v="1"/>
    <x v="34"/>
    <x v="72"/>
    <x v="0"/>
    <x v="11"/>
    <x v="12"/>
    <x v="0"/>
    <n v="29500"/>
  </r>
  <r>
    <s v="19483_2018"/>
    <x v="0"/>
    <x v="0"/>
    <d v="2018-01-25T00:00:00"/>
    <x v="8"/>
    <x v="1349"/>
    <x v="1"/>
    <x v="34"/>
    <x v="77"/>
    <x v="7"/>
    <x v="11"/>
    <x v="12"/>
    <x v="0"/>
    <n v="29600"/>
  </r>
  <r>
    <s v="19483_2018"/>
    <x v="0"/>
    <x v="0"/>
    <d v="2018-01-25T00:00:00"/>
    <x v="8"/>
    <x v="1350"/>
    <x v="1"/>
    <x v="35"/>
    <x v="125"/>
    <x v="7"/>
    <x v="11"/>
    <x v="13"/>
    <x v="0"/>
    <n v="6500"/>
  </r>
  <r>
    <s v="19483_2018"/>
    <x v="0"/>
    <x v="0"/>
    <d v="2018-01-25T00:00:00"/>
    <x v="8"/>
    <x v="1319"/>
    <x v="1"/>
    <x v="34"/>
    <x v="77"/>
    <x v="7"/>
    <x v="11"/>
    <x v="14"/>
    <x v="0"/>
    <n v="25000"/>
  </r>
  <r>
    <s v="19483_2018"/>
    <x v="0"/>
    <x v="0"/>
    <d v="2018-01-25T00:00:00"/>
    <x v="8"/>
    <x v="1320"/>
    <x v="1"/>
    <x v="34"/>
    <x v="72"/>
    <x v="0"/>
    <x v="0"/>
    <x v="14"/>
    <x v="0"/>
    <n v="5000"/>
  </r>
  <r>
    <s v="19483_2018"/>
    <x v="0"/>
    <x v="0"/>
    <d v="2018-01-25T00:00:00"/>
    <x v="8"/>
    <x v="1351"/>
    <x v="1"/>
    <x v="35"/>
    <x v="233"/>
    <x v="0"/>
    <x v="11"/>
    <x v="14"/>
    <x v="0"/>
    <n v="19900"/>
  </r>
  <r>
    <s v="19483_2018"/>
    <x v="0"/>
    <x v="0"/>
    <d v="2018-01-25T00:00:00"/>
    <x v="8"/>
    <x v="1352"/>
    <x v="1"/>
    <x v="35"/>
    <x v="125"/>
    <x v="7"/>
    <x v="11"/>
    <x v="14"/>
    <x v="0"/>
    <n v="24000"/>
  </r>
  <r>
    <s v="19483_2018"/>
    <x v="0"/>
    <x v="0"/>
    <d v="2018-01-25T00:00:00"/>
    <x v="8"/>
    <x v="1353"/>
    <x v="1"/>
    <x v="35"/>
    <x v="233"/>
    <x v="0"/>
    <x v="0"/>
    <x v="14"/>
    <x v="0"/>
    <n v="24300"/>
  </r>
  <r>
    <s v="19483_2018"/>
    <x v="0"/>
    <x v="0"/>
    <d v="2018-01-25T00:00:00"/>
    <x v="8"/>
    <x v="777"/>
    <x v="1"/>
    <x v="35"/>
    <x v="125"/>
    <x v="7"/>
    <x v="0"/>
    <x v="14"/>
    <x v="0"/>
    <n v="24000"/>
  </r>
  <r>
    <s v="19483_2018"/>
    <x v="0"/>
    <x v="0"/>
    <d v="2018-01-25T00:00:00"/>
    <x v="8"/>
    <x v="1354"/>
    <x v="1"/>
    <x v="54"/>
    <x v="15"/>
    <x v="0"/>
    <x v="7"/>
    <x v="2"/>
    <x v="0"/>
    <n v="49500"/>
  </r>
  <r>
    <s v="19483_2018"/>
    <x v="0"/>
    <x v="0"/>
    <d v="2018-01-25T00:00:00"/>
    <x v="8"/>
    <x v="1355"/>
    <x v="1"/>
    <x v="54"/>
    <x v="77"/>
    <x v="7"/>
    <x v="7"/>
    <x v="2"/>
    <x v="0"/>
    <n v="95500"/>
  </r>
  <r>
    <s v="19484_2018"/>
    <x v="0"/>
    <x v="0"/>
    <d v="2018-01-25T00:00:00"/>
    <x v="9"/>
    <x v="1356"/>
    <x v="1"/>
    <x v="22"/>
    <x v="10"/>
    <x v="0"/>
    <x v="11"/>
    <x v="12"/>
    <x v="0"/>
    <n v="600"/>
  </r>
  <r>
    <s v="19487_2018"/>
    <x v="1"/>
    <x v="0"/>
    <d v="2018-01-25T00:00:00"/>
    <x v="29"/>
    <x v="4"/>
    <x v="1"/>
    <x v="4"/>
    <x v="4"/>
    <x v="1"/>
    <x v="1"/>
    <x v="1"/>
    <x v="0"/>
    <n v="2736"/>
  </r>
  <r>
    <s v="19487_2018"/>
    <x v="1"/>
    <x v="0"/>
    <d v="2018-01-25T00:00:00"/>
    <x v="29"/>
    <x v="4"/>
    <x v="1"/>
    <x v="4"/>
    <x v="4"/>
    <x v="1"/>
    <x v="1"/>
    <x v="1"/>
    <x v="0"/>
    <n v="4272"/>
  </r>
  <r>
    <s v="19487_2018"/>
    <x v="1"/>
    <x v="0"/>
    <d v="2018-01-25T00:00:00"/>
    <x v="29"/>
    <x v="4"/>
    <x v="1"/>
    <x v="4"/>
    <x v="4"/>
    <x v="1"/>
    <x v="1"/>
    <x v="1"/>
    <x v="0"/>
    <n v="1184"/>
  </r>
  <r>
    <s v="19487_2018"/>
    <x v="1"/>
    <x v="0"/>
    <d v="2018-01-25T00:00:00"/>
    <x v="29"/>
    <x v="4"/>
    <x v="1"/>
    <x v="4"/>
    <x v="4"/>
    <x v="1"/>
    <x v="1"/>
    <x v="1"/>
    <x v="0"/>
    <n v="1872"/>
  </r>
  <r>
    <s v="19487_2018"/>
    <x v="1"/>
    <x v="0"/>
    <d v="2018-01-25T00:00:00"/>
    <x v="29"/>
    <x v="4"/>
    <x v="1"/>
    <x v="4"/>
    <x v="4"/>
    <x v="1"/>
    <x v="1"/>
    <x v="1"/>
    <x v="0"/>
    <n v="9984"/>
  </r>
  <r>
    <s v="19487_2018"/>
    <x v="1"/>
    <x v="0"/>
    <d v="2018-01-25T00:00:00"/>
    <x v="29"/>
    <x v="4"/>
    <x v="1"/>
    <x v="4"/>
    <x v="4"/>
    <x v="1"/>
    <x v="1"/>
    <x v="1"/>
    <x v="0"/>
    <n v="7056"/>
  </r>
  <r>
    <s v="19487_2018"/>
    <x v="1"/>
    <x v="0"/>
    <d v="2018-01-25T00:00:00"/>
    <x v="29"/>
    <x v="4"/>
    <x v="1"/>
    <x v="4"/>
    <x v="4"/>
    <x v="1"/>
    <x v="1"/>
    <x v="1"/>
    <x v="0"/>
    <n v="1872"/>
  </r>
  <r>
    <s v="19487_2018"/>
    <x v="1"/>
    <x v="0"/>
    <d v="2018-01-25T00:00:00"/>
    <x v="29"/>
    <x v="4"/>
    <x v="1"/>
    <x v="4"/>
    <x v="4"/>
    <x v="1"/>
    <x v="1"/>
    <x v="1"/>
    <x v="0"/>
    <n v="3696"/>
  </r>
  <r>
    <s v="19487_2018"/>
    <x v="1"/>
    <x v="0"/>
    <d v="2018-01-25T00:00:00"/>
    <x v="29"/>
    <x v="4"/>
    <x v="1"/>
    <x v="4"/>
    <x v="4"/>
    <x v="1"/>
    <x v="1"/>
    <x v="1"/>
    <x v="0"/>
    <n v="1584"/>
  </r>
  <r>
    <s v="19487_2018"/>
    <x v="1"/>
    <x v="0"/>
    <d v="2018-01-25T00:00:00"/>
    <x v="29"/>
    <x v="4"/>
    <x v="1"/>
    <x v="4"/>
    <x v="4"/>
    <x v="1"/>
    <x v="1"/>
    <x v="1"/>
    <x v="0"/>
    <n v="2208"/>
  </r>
  <r>
    <s v="19487_2018"/>
    <x v="1"/>
    <x v="0"/>
    <d v="2018-01-25T00:00:00"/>
    <x v="29"/>
    <x v="4"/>
    <x v="1"/>
    <x v="4"/>
    <x v="4"/>
    <x v="1"/>
    <x v="1"/>
    <x v="1"/>
    <x v="0"/>
    <n v="1476"/>
  </r>
  <r>
    <s v="19488_2018"/>
    <x v="0"/>
    <x v="0"/>
    <d v="2018-01-25T00:00:00"/>
    <x v="32"/>
    <x v="4"/>
    <x v="1"/>
    <x v="4"/>
    <x v="4"/>
    <x v="1"/>
    <x v="1"/>
    <x v="1"/>
    <x v="0"/>
    <n v="47876"/>
  </r>
  <r>
    <s v="19489_2018"/>
    <x v="0"/>
    <x v="0"/>
    <d v="2018-01-25T00:00:00"/>
    <x v="32"/>
    <x v="4"/>
    <x v="1"/>
    <x v="4"/>
    <x v="4"/>
    <x v="1"/>
    <x v="1"/>
    <x v="1"/>
    <x v="0"/>
    <n v="26424"/>
  </r>
  <r>
    <s v="19490_2018"/>
    <x v="0"/>
    <x v="0"/>
    <d v="2018-01-25T00:00:00"/>
    <x v="32"/>
    <x v="544"/>
    <x v="1"/>
    <x v="82"/>
    <x v="103"/>
    <x v="4"/>
    <x v="5"/>
    <x v="5"/>
    <x v="0"/>
    <n v="1536"/>
  </r>
  <r>
    <s v="19490_2018"/>
    <x v="0"/>
    <x v="0"/>
    <d v="2018-01-25T00:00:00"/>
    <x v="32"/>
    <x v="545"/>
    <x v="1"/>
    <x v="82"/>
    <x v="103"/>
    <x v="1"/>
    <x v="5"/>
    <x v="5"/>
    <x v="0"/>
    <n v="512"/>
  </r>
  <r>
    <s v="19492_2018"/>
    <x v="0"/>
    <x v="0"/>
    <d v="2018-01-26T00:00:00"/>
    <x v="5"/>
    <x v="1357"/>
    <x v="1"/>
    <x v="34"/>
    <x v="75"/>
    <x v="4"/>
    <x v="0"/>
    <x v="0"/>
    <x v="0"/>
    <n v="30000"/>
  </r>
  <r>
    <s v="19492_2018"/>
    <x v="0"/>
    <x v="0"/>
    <d v="2018-01-26T00:00:00"/>
    <x v="5"/>
    <x v="1358"/>
    <x v="1"/>
    <x v="35"/>
    <x v="112"/>
    <x v="4"/>
    <x v="0"/>
    <x v="0"/>
    <x v="0"/>
    <n v="45000"/>
  </r>
  <r>
    <s v="19492_2018"/>
    <x v="0"/>
    <x v="0"/>
    <d v="2018-01-26T00:00:00"/>
    <x v="5"/>
    <x v="418"/>
    <x v="1"/>
    <x v="20"/>
    <x v="74"/>
    <x v="4"/>
    <x v="0"/>
    <x v="0"/>
    <x v="0"/>
    <n v="45000"/>
  </r>
  <r>
    <s v="19493_2018"/>
    <x v="1"/>
    <x v="0"/>
    <d v="2018-01-26T00:00:00"/>
    <x v="67"/>
    <x v="4"/>
    <x v="1"/>
    <x v="4"/>
    <x v="4"/>
    <x v="1"/>
    <x v="1"/>
    <x v="1"/>
    <x v="0"/>
    <n v="1000"/>
  </r>
  <r>
    <s v="19494_2018"/>
    <x v="1"/>
    <x v="0"/>
    <d v="2018-01-26T00:00:00"/>
    <x v="67"/>
    <x v="4"/>
    <x v="1"/>
    <x v="4"/>
    <x v="4"/>
    <x v="1"/>
    <x v="1"/>
    <x v="1"/>
    <x v="0"/>
    <n v="1000"/>
  </r>
  <r>
    <s v="19495_2018"/>
    <x v="1"/>
    <x v="0"/>
    <d v="2018-01-26T00:00:00"/>
    <x v="67"/>
    <x v="4"/>
    <x v="1"/>
    <x v="4"/>
    <x v="4"/>
    <x v="1"/>
    <x v="1"/>
    <x v="1"/>
    <x v="0"/>
    <n v="300"/>
  </r>
  <r>
    <s v="19496_2018"/>
    <x v="1"/>
    <x v="0"/>
    <d v="2018-01-26T00:00:00"/>
    <x v="67"/>
    <x v="4"/>
    <x v="1"/>
    <x v="4"/>
    <x v="4"/>
    <x v="1"/>
    <x v="1"/>
    <x v="1"/>
    <x v="0"/>
    <n v="200"/>
  </r>
  <r>
    <s v="19497_2018"/>
    <x v="1"/>
    <x v="0"/>
    <d v="2018-01-26T00:00:00"/>
    <x v="67"/>
    <x v="4"/>
    <x v="1"/>
    <x v="4"/>
    <x v="4"/>
    <x v="1"/>
    <x v="1"/>
    <x v="1"/>
    <x v="0"/>
    <n v="200"/>
  </r>
  <r>
    <s v="19498_2018"/>
    <x v="1"/>
    <x v="0"/>
    <d v="2018-01-26T00:00:00"/>
    <x v="67"/>
    <x v="4"/>
    <x v="1"/>
    <x v="4"/>
    <x v="4"/>
    <x v="1"/>
    <x v="1"/>
    <x v="1"/>
    <x v="0"/>
    <n v="250"/>
  </r>
  <r>
    <s v="19499_2018"/>
    <x v="1"/>
    <x v="0"/>
    <d v="2018-01-26T00:00:00"/>
    <x v="67"/>
    <x v="4"/>
    <x v="1"/>
    <x v="4"/>
    <x v="4"/>
    <x v="1"/>
    <x v="1"/>
    <x v="1"/>
    <x v="0"/>
    <n v="500"/>
  </r>
  <r>
    <s v="19500_2018"/>
    <x v="1"/>
    <x v="0"/>
    <d v="2018-01-26T00:00:00"/>
    <x v="67"/>
    <x v="4"/>
    <x v="1"/>
    <x v="4"/>
    <x v="4"/>
    <x v="1"/>
    <x v="1"/>
    <x v="1"/>
    <x v="0"/>
    <n v="200"/>
  </r>
  <r>
    <s v="19505_2018"/>
    <x v="1"/>
    <x v="0"/>
    <d v="2018-01-29T00:00:00"/>
    <x v="19"/>
    <x v="4"/>
    <x v="1"/>
    <x v="4"/>
    <x v="4"/>
    <x v="1"/>
    <x v="1"/>
    <x v="1"/>
    <x v="0"/>
    <n v="1980"/>
  </r>
  <r>
    <s v="19506_2018"/>
    <x v="1"/>
    <x v="0"/>
    <d v="2018-01-30T00:00:00"/>
    <x v="29"/>
    <x v="4"/>
    <x v="1"/>
    <x v="4"/>
    <x v="4"/>
    <x v="1"/>
    <x v="1"/>
    <x v="1"/>
    <x v="0"/>
    <n v="7392"/>
  </r>
  <r>
    <s v="19506_2018"/>
    <x v="1"/>
    <x v="0"/>
    <d v="2018-01-30T00:00:00"/>
    <x v="29"/>
    <x v="4"/>
    <x v="1"/>
    <x v="4"/>
    <x v="4"/>
    <x v="1"/>
    <x v="1"/>
    <x v="1"/>
    <x v="0"/>
    <n v="1824"/>
  </r>
  <r>
    <s v="19506_2018"/>
    <x v="1"/>
    <x v="0"/>
    <d v="2018-01-30T00:00:00"/>
    <x v="29"/>
    <x v="4"/>
    <x v="1"/>
    <x v="4"/>
    <x v="4"/>
    <x v="1"/>
    <x v="1"/>
    <x v="1"/>
    <x v="0"/>
    <n v="3408"/>
  </r>
  <r>
    <s v="19506_2018"/>
    <x v="1"/>
    <x v="0"/>
    <d v="2018-01-30T00:00:00"/>
    <x v="29"/>
    <x v="4"/>
    <x v="1"/>
    <x v="4"/>
    <x v="4"/>
    <x v="1"/>
    <x v="1"/>
    <x v="1"/>
    <x v="0"/>
    <n v="25392"/>
  </r>
  <r>
    <s v="19506_2018"/>
    <x v="1"/>
    <x v="0"/>
    <d v="2018-01-30T00:00:00"/>
    <x v="29"/>
    <x v="4"/>
    <x v="1"/>
    <x v="4"/>
    <x v="4"/>
    <x v="1"/>
    <x v="1"/>
    <x v="1"/>
    <x v="0"/>
    <n v="8100"/>
  </r>
  <r>
    <s v="19506_2018"/>
    <x v="1"/>
    <x v="0"/>
    <d v="2018-01-30T00:00:00"/>
    <x v="29"/>
    <x v="4"/>
    <x v="1"/>
    <x v="4"/>
    <x v="4"/>
    <x v="1"/>
    <x v="1"/>
    <x v="1"/>
    <x v="0"/>
    <n v="1344"/>
  </r>
  <r>
    <s v="19506_2018"/>
    <x v="1"/>
    <x v="0"/>
    <d v="2018-01-30T00:00:00"/>
    <x v="29"/>
    <x v="4"/>
    <x v="1"/>
    <x v="4"/>
    <x v="4"/>
    <x v="1"/>
    <x v="1"/>
    <x v="1"/>
    <x v="0"/>
    <n v="4224"/>
  </r>
  <r>
    <s v="19507_2018"/>
    <x v="1"/>
    <x v="0"/>
    <d v="2018-01-29T00:00:00"/>
    <x v="19"/>
    <x v="4"/>
    <x v="1"/>
    <x v="4"/>
    <x v="4"/>
    <x v="1"/>
    <x v="1"/>
    <x v="1"/>
    <x v="0"/>
    <n v="1000"/>
  </r>
  <r>
    <s v="19508_2018"/>
    <x v="0"/>
    <x v="0"/>
    <d v="2018-02-04T00:00:00"/>
    <x v="68"/>
    <x v="1359"/>
    <x v="1"/>
    <x v="22"/>
    <x v="77"/>
    <x v="3"/>
    <x v="0"/>
    <x v="0"/>
    <x v="1"/>
    <n v="10000"/>
  </r>
  <r>
    <s v="19508_2018"/>
    <x v="0"/>
    <x v="0"/>
    <d v="2018-02-04T00:00:00"/>
    <x v="68"/>
    <x v="1360"/>
    <x v="1"/>
    <x v="44"/>
    <x v="186"/>
    <x v="3"/>
    <x v="0"/>
    <x v="0"/>
    <x v="1"/>
    <n v="10000"/>
  </r>
  <r>
    <s v="19508_2018"/>
    <x v="0"/>
    <x v="0"/>
    <d v="2018-02-04T00:00:00"/>
    <x v="68"/>
    <x v="1361"/>
    <x v="1"/>
    <x v="44"/>
    <x v="186"/>
    <x v="4"/>
    <x v="0"/>
    <x v="0"/>
    <x v="1"/>
    <n v="3750"/>
  </r>
  <r>
    <s v="19508_2018"/>
    <x v="0"/>
    <x v="0"/>
    <d v="2018-02-04T00:00:00"/>
    <x v="68"/>
    <x v="1362"/>
    <x v="1"/>
    <x v="22"/>
    <x v="77"/>
    <x v="3"/>
    <x v="0"/>
    <x v="17"/>
    <x v="1"/>
    <n v="5000"/>
  </r>
  <r>
    <s v="19508_2018"/>
    <x v="0"/>
    <x v="0"/>
    <d v="2018-02-04T00:00:00"/>
    <x v="68"/>
    <x v="1363"/>
    <x v="1"/>
    <x v="44"/>
    <x v="186"/>
    <x v="4"/>
    <x v="11"/>
    <x v="12"/>
    <x v="1"/>
    <n v="21450"/>
  </r>
  <r>
    <s v="19681_2018"/>
    <x v="1"/>
    <x v="0"/>
    <d v="2018-01-26T00:00:00"/>
    <x v="19"/>
    <x v="4"/>
    <x v="0"/>
    <x v="4"/>
    <x v="4"/>
    <x v="1"/>
    <x v="1"/>
    <x v="1"/>
    <x v="0"/>
    <n v="6000"/>
  </r>
  <r>
    <s v="19682_2018"/>
    <x v="1"/>
    <x v="0"/>
    <d v="2018-01-26T00:00:00"/>
    <x v="45"/>
    <x v="4"/>
    <x v="0"/>
    <x v="4"/>
    <x v="4"/>
    <x v="1"/>
    <x v="1"/>
    <x v="1"/>
    <x v="0"/>
    <n v="5800"/>
  </r>
  <r>
    <s v="19682_2018"/>
    <x v="1"/>
    <x v="0"/>
    <d v="2018-01-26T00:00:00"/>
    <x v="45"/>
    <x v="4"/>
    <x v="0"/>
    <x v="4"/>
    <x v="4"/>
    <x v="1"/>
    <x v="1"/>
    <x v="1"/>
    <x v="0"/>
    <n v="9600"/>
  </r>
  <r>
    <s v="19682_2018"/>
    <x v="1"/>
    <x v="0"/>
    <d v="2018-01-26T00:00:00"/>
    <x v="45"/>
    <x v="4"/>
    <x v="0"/>
    <x v="4"/>
    <x v="4"/>
    <x v="1"/>
    <x v="1"/>
    <x v="1"/>
    <x v="0"/>
    <n v="4800"/>
  </r>
  <r>
    <s v="19683_2018"/>
    <x v="0"/>
    <x v="0"/>
    <d v="2018-01-26T00:00:00"/>
    <x v="46"/>
    <x v="815"/>
    <x v="0"/>
    <x v="2"/>
    <x v="50"/>
    <x v="1"/>
    <x v="0"/>
    <x v="0"/>
    <x v="0"/>
    <n v="2880"/>
  </r>
  <r>
    <s v="19683_2018"/>
    <x v="0"/>
    <x v="0"/>
    <d v="2018-01-26T00:00:00"/>
    <x v="46"/>
    <x v="1364"/>
    <x v="0"/>
    <x v="0"/>
    <x v="240"/>
    <x v="1"/>
    <x v="11"/>
    <x v="12"/>
    <x v="0"/>
    <n v="20000"/>
  </r>
  <r>
    <s v="19689_2018"/>
    <x v="0"/>
    <x v="0"/>
    <d v="2018-01-26T00:00:00"/>
    <x v="46"/>
    <x v="1210"/>
    <x v="3"/>
    <x v="24"/>
    <x v="226"/>
    <x v="7"/>
    <x v="12"/>
    <x v="6"/>
    <x v="0"/>
    <n v="10000"/>
  </r>
  <r>
    <s v="19689_2018"/>
    <x v="0"/>
    <x v="0"/>
    <d v="2018-01-26T00:00:00"/>
    <x v="46"/>
    <x v="1211"/>
    <x v="3"/>
    <x v="28"/>
    <x v="92"/>
    <x v="7"/>
    <x v="12"/>
    <x v="6"/>
    <x v="0"/>
    <n v="80950"/>
  </r>
  <r>
    <s v="19689_2018"/>
    <x v="0"/>
    <x v="0"/>
    <d v="2018-01-26T00:00:00"/>
    <x v="46"/>
    <x v="843"/>
    <x v="3"/>
    <x v="25"/>
    <x v="92"/>
    <x v="4"/>
    <x v="13"/>
    <x v="7"/>
    <x v="0"/>
    <n v="14000"/>
  </r>
  <r>
    <s v="19689_2018"/>
    <x v="0"/>
    <x v="0"/>
    <d v="2018-01-26T00:00:00"/>
    <x v="46"/>
    <x v="1365"/>
    <x v="3"/>
    <x v="28"/>
    <x v="20"/>
    <x v="4"/>
    <x v="12"/>
    <x v="6"/>
    <x v="0"/>
    <n v="2000"/>
  </r>
  <r>
    <s v="19690_2018"/>
    <x v="0"/>
    <x v="0"/>
    <d v="2018-01-26T00:00:00"/>
    <x v="46"/>
    <x v="1366"/>
    <x v="3"/>
    <x v="24"/>
    <x v="185"/>
    <x v="21"/>
    <x v="12"/>
    <x v="6"/>
    <x v="0"/>
    <n v="12250"/>
  </r>
  <r>
    <s v="19690_2018"/>
    <x v="0"/>
    <x v="0"/>
    <d v="2018-01-26T00:00:00"/>
    <x v="46"/>
    <x v="1210"/>
    <x v="3"/>
    <x v="24"/>
    <x v="226"/>
    <x v="7"/>
    <x v="12"/>
    <x v="6"/>
    <x v="0"/>
    <n v="6000"/>
  </r>
  <r>
    <s v="19690_2018"/>
    <x v="0"/>
    <x v="0"/>
    <d v="2018-01-26T00:00:00"/>
    <x v="46"/>
    <x v="1211"/>
    <x v="3"/>
    <x v="28"/>
    <x v="92"/>
    <x v="7"/>
    <x v="12"/>
    <x v="6"/>
    <x v="0"/>
    <n v="52000"/>
  </r>
  <r>
    <s v="19692_2018"/>
    <x v="1"/>
    <x v="0"/>
    <d v="2018-01-27T00:00:00"/>
    <x v="69"/>
    <x v="4"/>
    <x v="5"/>
    <x v="4"/>
    <x v="4"/>
    <x v="1"/>
    <x v="1"/>
    <x v="1"/>
    <x v="0"/>
    <n v="16264"/>
  </r>
  <r>
    <s v="19693_2018"/>
    <x v="1"/>
    <x v="0"/>
    <d v="2018-01-27T00:00:00"/>
    <x v="69"/>
    <x v="4"/>
    <x v="7"/>
    <x v="4"/>
    <x v="4"/>
    <x v="1"/>
    <x v="1"/>
    <x v="1"/>
    <x v="0"/>
    <n v="11000"/>
  </r>
  <r>
    <s v="19702_2018"/>
    <x v="0"/>
    <x v="0"/>
    <d v="2018-01-26T00:00:00"/>
    <x v="8"/>
    <x v="1367"/>
    <x v="1"/>
    <x v="20"/>
    <x v="127"/>
    <x v="0"/>
    <x v="0"/>
    <x v="0"/>
    <x v="0"/>
    <n v="102600"/>
  </r>
  <r>
    <s v="19702_2018"/>
    <x v="0"/>
    <x v="0"/>
    <d v="2018-01-26T00:00:00"/>
    <x v="8"/>
    <x v="1368"/>
    <x v="1"/>
    <x v="20"/>
    <x v="4"/>
    <x v="7"/>
    <x v="0"/>
    <x v="0"/>
    <x v="0"/>
    <n v="147400"/>
  </r>
  <r>
    <s v="19702_2018"/>
    <x v="0"/>
    <x v="0"/>
    <d v="2018-01-26T00:00:00"/>
    <x v="8"/>
    <x v="1369"/>
    <x v="1"/>
    <x v="23"/>
    <x v="4"/>
    <x v="0"/>
    <x v="0"/>
    <x v="0"/>
    <x v="0"/>
    <n v="23950"/>
  </r>
  <r>
    <s v="19702_2018"/>
    <x v="0"/>
    <x v="0"/>
    <d v="2018-01-26T00:00:00"/>
    <x v="8"/>
    <x v="1311"/>
    <x v="1"/>
    <x v="23"/>
    <x v="4"/>
    <x v="7"/>
    <x v="0"/>
    <x v="0"/>
    <x v="0"/>
    <n v="43200"/>
  </r>
  <r>
    <s v="19702_2018"/>
    <x v="0"/>
    <x v="0"/>
    <d v="2018-01-26T00:00:00"/>
    <x v="8"/>
    <x v="1370"/>
    <x v="1"/>
    <x v="23"/>
    <x v="4"/>
    <x v="5"/>
    <x v="0"/>
    <x v="0"/>
    <x v="0"/>
    <n v="15000"/>
  </r>
  <r>
    <s v="19702_2018"/>
    <x v="0"/>
    <x v="0"/>
    <d v="2018-01-26T00:00:00"/>
    <x v="8"/>
    <x v="1312"/>
    <x v="1"/>
    <x v="83"/>
    <x v="4"/>
    <x v="7"/>
    <x v="0"/>
    <x v="0"/>
    <x v="0"/>
    <n v="57600"/>
  </r>
  <r>
    <s v="19704_2018"/>
    <x v="1"/>
    <x v="0"/>
    <d v="2018-02-05T00:00:00"/>
    <x v="70"/>
    <x v="4"/>
    <x v="1"/>
    <x v="4"/>
    <x v="4"/>
    <x v="1"/>
    <x v="1"/>
    <x v="1"/>
    <x v="0"/>
    <n v="15000"/>
  </r>
  <r>
    <s v="19704_2018"/>
    <x v="1"/>
    <x v="0"/>
    <d v="2018-02-05T00:00:00"/>
    <x v="70"/>
    <x v="4"/>
    <x v="1"/>
    <x v="4"/>
    <x v="4"/>
    <x v="1"/>
    <x v="1"/>
    <x v="1"/>
    <x v="0"/>
    <n v="18000"/>
  </r>
  <r>
    <s v="19704_2018"/>
    <x v="1"/>
    <x v="0"/>
    <d v="2018-02-05T00:00:00"/>
    <x v="70"/>
    <x v="4"/>
    <x v="1"/>
    <x v="4"/>
    <x v="4"/>
    <x v="1"/>
    <x v="1"/>
    <x v="1"/>
    <x v="0"/>
    <n v="19000"/>
  </r>
  <r>
    <s v="19704_2018"/>
    <x v="1"/>
    <x v="0"/>
    <d v="2018-02-05T00:00:00"/>
    <x v="70"/>
    <x v="4"/>
    <x v="1"/>
    <x v="4"/>
    <x v="4"/>
    <x v="1"/>
    <x v="1"/>
    <x v="1"/>
    <x v="0"/>
    <n v="6000"/>
  </r>
  <r>
    <s v="19704_2018"/>
    <x v="1"/>
    <x v="0"/>
    <d v="2018-02-05T00:00:00"/>
    <x v="70"/>
    <x v="4"/>
    <x v="1"/>
    <x v="4"/>
    <x v="4"/>
    <x v="1"/>
    <x v="1"/>
    <x v="1"/>
    <x v="0"/>
    <n v="12000"/>
  </r>
  <r>
    <s v="19704_2018"/>
    <x v="1"/>
    <x v="0"/>
    <d v="2018-02-05T00:00:00"/>
    <x v="70"/>
    <x v="4"/>
    <x v="1"/>
    <x v="4"/>
    <x v="4"/>
    <x v="1"/>
    <x v="1"/>
    <x v="1"/>
    <x v="0"/>
    <n v="12000"/>
  </r>
  <r>
    <s v="19704_2018"/>
    <x v="1"/>
    <x v="0"/>
    <d v="2018-02-05T00:00:00"/>
    <x v="70"/>
    <x v="4"/>
    <x v="1"/>
    <x v="4"/>
    <x v="4"/>
    <x v="1"/>
    <x v="1"/>
    <x v="1"/>
    <x v="0"/>
    <n v="10500"/>
  </r>
  <r>
    <s v="19704_2018"/>
    <x v="1"/>
    <x v="0"/>
    <d v="2018-02-05T00:00:00"/>
    <x v="70"/>
    <x v="4"/>
    <x v="1"/>
    <x v="4"/>
    <x v="4"/>
    <x v="1"/>
    <x v="1"/>
    <x v="1"/>
    <x v="0"/>
    <n v="14000"/>
  </r>
  <r>
    <s v="19704_2018"/>
    <x v="1"/>
    <x v="0"/>
    <d v="2018-02-05T00:00:00"/>
    <x v="70"/>
    <x v="4"/>
    <x v="1"/>
    <x v="4"/>
    <x v="4"/>
    <x v="1"/>
    <x v="1"/>
    <x v="1"/>
    <x v="0"/>
    <n v="10000"/>
  </r>
  <r>
    <s v="19704_2018"/>
    <x v="1"/>
    <x v="0"/>
    <d v="2018-02-05T00:00:00"/>
    <x v="70"/>
    <x v="4"/>
    <x v="1"/>
    <x v="4"/>
    <x v="4"/>
    <x v="1"/>
    <x v="1"/>
    <x v="1"/>
    <x v="0"/>
    <n v="12000"/>
  </r>
  <r>
    <s v="19704_2018"/>
    <x v="1"/>
    <x v="0"/>
    <d v="2018-02-05T00:00:00"/>
    <x v="70"/>
    <x v="4"/>
    <x v="1"/>
    <x v="4"/>
    <x v="4"/>
    <x v="1"/>
    <x v="1"/>
    <x v="1"/>
    <x v="0"/>
    <n v="20000"/>
  </r>
  <r>
    <s v="19704_2018"/>
    <x v="1"/>
    <x v="0"/>
    <d v="2018-02-05T00:00:00"/>
    <x v="70"/>
    <x v="4"/>
    <x v="1"/>
    <x v="4"/>
    <x v="4"/>
    <x v="1"/>
    <x v="1"/>
    <x v="1"/>
    <x v="0"/>
    <n v="20000"/>
  </r>
  <r>
    <s v="19704_2018"/>
    <x v="1"/>
    <x v="0"/>
    <d v="2018-02-05T00:00:00"/>
    <x v="70"/>
    <x v="4"/>
    <x v="1"/>
    <x v="4"/>
    <x v="4"/>
    <x v="1"/>
    <x v="1"/>
    <x v="1"/>
    <x v="0"/>
    <n v="10000"/>
  </r>
  <r>
    <s v="19704_2018"/>
    <x v="1"/>
    <x v="0"/>
    <d v="2018-02-05T00:00:00"/>
    <x v="70"/>
    <x v="4"/>
    <x v="1"/>
    <x v="4"/>
    <x v="4"/>
    <x v="1"/>
    <x v="1"/>
    <x v="1"/>
    <x v="0"/>
    <n v="17000"/>
  </r>
  <r>
    <s v="19900_2018"/>
    <x v="0"/>
    <x v="0"/>
    <d v="2018-01-28T00:00:00"/>
    <x v="4"/>
    <x v="4"/>
    <x v="3"/>
    <x v="4"/>
    <x v="4"/>
    <x v="1"/>
    <x v="1"/>
    <x v="1"/>
    <x v="0"/>
    <n v="48"/>
  </r>
  <r>
    <s v="19902_2018"/>
    <x v="0"/>
    <x v="0"/>
    <d v="2018-01-27T00:00:00"/>
    <x v="32"/>
    <x v="4"/>
    <x v="1"/>
    <x v="4"/>
    <x v="4"/>
    <x v="1"/>
    <x v="1"/>
    <x v="1"/>
    <x v="0"/>
    <n v="17280"/>
  </r>
  <r>
    <s v="19903_2018"/>
    <x v="1"/>
    <x v="0"/>
    <d v="2018-01-28T00:00:00"/>
    <x v="42"/>
    <x v="4"/>
    <x v="1"/>
    <x v="4"/>
    <x v="4"/>
    <x v="1"/>
    <x v="1"/>
    <x v="1"/>
    <x v="0"/>
    <n v="40"/>
  </r>
  <r>
    <s v="19903_2018"/>
    <x v="1"/>
    <x v="0"/>
    <d v="2018-01-28T00:00:00"/>
    <x v="42"/>
    <x v="4"/>
    <x v="1"/>
    <x v="4"/>
    <x v="4"/>
    <x v="1"/>
    <x v="1"/>
    <x v="1"/>
    <x v="0"/>
    <n v="60"/>
  </r>
  <r>
    <s v="19903_2018"/>
    <x v="1"/>
    <x v="0"/>
    <d v="2018-01-28T00:00:00"/>
    <x v="42"/>
    <x v="4"/>
    <x v="1"/>
    <x v="4"/>
    <x v="4"/>
    <x v="1"/>
    <x v="1"/>
    <x v="1"/>
    <x v="0"/>
    <n v="40"/>
  </r>
  <r>
    <s v="19903_2018"/>
    <x v="1"/>
    <x v="0"/>
    <d v="2018-01-28T00:00:00"/>
    <x v="42"/>
    <x v="4"/>
    <x v="1"/>
    <x v="4"/>
    <x v="4"/>
    <x v="1"/>
    <x v="1"/>
    <x v="1"/>
    <x v="0"/>
    <n v="40"/>
  </r>
  <r>
    <s v="19903_2018"/>
    <x v="1"/>
    <x v="0"/>
    <d v="2018-01-28T00:00:00"/>
    <x v="42"/>
    <x v="4"/>
    <x v="1"/>
    <x v="4"/>
    <x v="4"/>
    <x v="1"/>
    <x v="1"/>
    <x v="1"/>
    <x v="0"/>
    <n v="60"/>
  </r>
  <r>
    <s v="19903_2018"/>
    <x v="1"/>
    <x v="0"/>
    <d v="2018-01-28T00:00:00"/>
    <x v="42"/>
    <x v="4"/>
    <x v="1"/>
    <x v="4"/>
    <x v="4"/>
    <x v="1"/>
    <x v="1"/>
    <x v="1"/>
    <x v="0"/>
    <n v="40"/>
  </r>
  <r>
    <s v="19903_2018"/>
    <x v="1"/>
    <x v="0"/>
    <d v="2018-01-28T00:00:00"/>
    <x v="42"/>
    <x v="4"/>
    <x v="1"/>
    <x v="4"/>
    <x v="4"/>
    <x v="1"/>
    <x v="1"/>
    <x v="1"/>
    <x v="0"/>
    <n v="120"/>
  </r>
  <r>
    <s v="19903_2018"/>
    <x v="1"/>
    <x v="0"/>
    <d v="2018-01-28T00:00:00"/>
    <x v="42"/>
    <x v="4"/>
    <x v="1"/>
    <x v="4"/>
    <x v="4"/>
    <x v="1"/>
    <x v="1"/>
    <x v="1"/>
    <x v="0"/>
    <n v="60"/>
  </r>
  <r>
    <s v="19904_2018"/>
    <x v="1"/>
    <x v="0"/>
    <d v="2018-01-28T00:00:00"/>
    <x v="19"/>
    <x v="4"/>
    <x v="1"/>
    <x v="4"/>
    <x v="4"/>
    <x v="1"/>
    <x v="1"/>
    <x v="1"/>
    <x v="0"/>
    <n v="3520"/>
  </r>
  <r>
    <s v="19905_2018"/>
    <x v="1"/>
    <x v="0"/>
    <d v="2018-02-07T00:00:00"/>
    <x v="19"/>
    <x v="4"/>
    <x v="1"/>
    <x v="4"/>
    <x v="4"/>
    <x v="1"/>
    <x v="1"/>
    <x v="1"/>
    <x v="0"/>
    <n v="1000"/>
  </r>
  <r>
    <s v="19936_2018"/>
    <x v="1"/>
    <x v="0"/>
    <d v="2018-01-30T00:00:00"/>
    <x v="3"/>
    <x v="4"/>
    <x v="2"/>
    <x v="4"/>
    <x v="4"/>
    <x v="1"/>
    <x v="1"/>
    <x v="1"/>
    <x v="0"/>
    <n v="2"/>
  </r>
  <r>
    <s v="19938_2018"/>
    <x v="1"/>
    <x v="0"/>
    <d v="2018-01-28T00:00:00"/>
    <x v="19"/>
    <x v="4"/>
    <x v="4"/>
    <x v="4"/>
    <x v="4"/>
    <x v="1"/>
    <x v="1"/>
    <x v="1"/>
    <x v="0"/>
    <n v="125"/>
  </r>
  <r>
    <s v="19999_2018"/>
    <x v="0"/>
    <x v="0"/>
    <d v="2018-01-29T00:00:00"/>
    <x v="4"/>
    <x v="630"/>
    <x v="2"/>
    <x v="43"/>
    <x v="4"/>
    <x v="1"/>
    <x v="1"/>
    <x v="1"/>
    <x v="0"/>
    <n v="100"/>
  </r>
  <r>
    <s v="20001_2018"/>
    <x v="0"/>
    <x v="0"/>
    <d v="2018-01-29T00:00:00"/>
    <x v="4"/>
    <x v="452"/>
    <x v="2"/>
    <x v="58"/>
    <x v="4"/>
    <x v="1"/>
    <x v="3"/>
    <x v="1"/>
    <x v="0"/>
    <n v="400"/>
  </r>
  <r>
    <s v="20001_2018"/>
    <x v="0"/>
    <x v="0"/>
    <d v="2018-01-29T00:00:00"/>
    <x v="4"/>
    <x v="7"/>
    <x v="2"/>
    <x v="6"/>
    <x v="4"/>
    <x v="1"/>
    <x v="2"/>
    <x v="2"/>
    <x v="0"/>
    <n v="1800"/>
  </r>
  <r>
    <s v="20001_2018"/>
    <x v="0"/>
    <x v="0"/>
    <d v="2018-01-29T00:00:00"/>
    <x v="4"/>
    <x v="23"/>
    <x v="2"/>
    <x v="18"/>
    <x v="8"/>
    <x v="0"/>
    <x v="4"/>
    <x v="5"/>
    <x v="0"/>
    <n v="100"/>
  </r>
  <r>
    <s v="20001_2018"/>
    <x v="0"/>
    <x v="0"/>
    <d v="2018-01-29T00:00:00"/>
    <x v="4"/>
    <x v="26"/>
    <x v="2"/>
    <x v="3"/>
    <x v="4"/>
    <x v="1"/>
    <x v="4"/>
    <x v="1"/>
    <x v="0"/>
    <n v="3000"/>
  </r>
  <r>
    <s v="20002_2018"/>
    <x v="0"/>
    <x v="0"/>
    <d v="2018-01-29T00:00:00"/>
    <x v="4"/>
    <x v="9"/>
    <x v="2"/>
    <x v="2"/>
    <x v="4"/>
    <x v="1"/>
    <x v="0"/>
    <x v="1"/>
    <x v="0"/>
    <n v="300"/>
  </r>
  <r>
    <s v="20010_2018"/>
    <x v="0"/>
    <x v="0"/>
    <d v="2018-01-30T00:00:00"/>
    <x v="4"/>
    <x v="1371"/>
    <x v="2"/>
    <x v="29"/>
    <x v="241"/>
    <x v="0"/>
    <x v="11"/>
    <x v="11"/>
    <x v="0"/>
    <n v="680"/>
  </r>
  <r>
    <s v="20010_2018"/>
    <x v="0"/>
    <x v="0"/>
    <d v="2018-01-30T00:00:00"/>
    <x v="4"/>
    <x v="1372"/>
    <x v="2"/>
    <x v="112"/>
    <x v="4"/>
    <x v="1"/>
    <x v="0"/>
    <x v="0"/>
    <x v="0"/>
    <n v="200"/>
  </r>
  <r>
    <s v="20010_2018"/>
    <x v="0"/>
    <x v="0"/>
    <d v="2018-01-30T00:00:00"/>
    <x v="4"/>
    <x v="1373"/>
    <x v="2"/>
    <x v="112"/>
    <x v="4"/>
    <x v="1"/>
    <x v="11"/>
    <x v="12"/>
    <x v="0"/>
    <n v="2000"/>
  </r>
  <r>
    <s v="20010_2018"/>
    <x v="0"/>
    <x v="0"/>
    <d v="2018-01-30T00:00:00"/>
    <x v="4"/>
    <x v="1374"/>
    <x v="2"/>
    <x v="112"/>
    <x v="4"/>
    <x v="1"/>
    <x v="11"/>
    <x v="1"/>
    <x v="0"/>
    <n v="1000"/>
  </r>
  <r>
    <s v="20010_2018"/>
    <x v="0"/>
    <x v="0"/>
    <d v="2018-01-30T00:00:00"/>
    <x v="4"/>
    <x v="1375"/>
    <x v="2"/>
    <x v="112"/>
    <x v="73"/>
    <x v="0"/>
    <x v="11"/>
    <x v="14"/>
    <x v="0"/>
    <n v="1000"/>
  </r>
  <r>
    <s v="20010_2018"/>
    <x v="0"/>
    <x v="0"/>
    <d v="2018-01-30T00:00:00"/>
    <x v="4"/>
    <x v="1376"/>
    <x v="2"/>
    <x v="113"/>
    <x v="4"/>
    <x v="1"/>
    <x v="0"/>
    <x v="0"/>
    <x v="0"/>
    <n v="600"/>
  </r>
  <r>
    <s v="20010_2018"/>
    <x v="0"/>
    <x v="0"/>
    <d v="2018-01-30T00:00:00"/>
    <x v="4"/>
    <x v="1377"/>
    <x v="2"/>
    <x v="114"/>
    <x v="4"/>
    <x v="1"/>
    <x v="0"/>
    <x v="1"/>
    <x v="0"/>
    <n v="1200"/>
  </r>
  <r>
    <s v="20011_2018"/>
    <x v="0"/>
    <x v="0"/>
    <d v="2018-01-30T00:00:00"/>
    <x v="4"/>
    <x v="1378"/>
    <x v="2"/>
    <x v="3"/>
    <x v="4"/>
    <x v="1"/>
    <x v="41"/>
    <x v="1"/>
    <x v="0"/>
    <n v="48"/>
  </r>
  <r>
    <s v="20011_2018"/>
    <x v="0"/>
    <x v="0"/>
    <d v="2018-01-30T00:00:00"/>
    <x v="4"/>
    <x v="1241"/>
    <x v="2"/>
    <x v="7"/>
    <x v="4"/>
    <x v="1"/>
    <x v="41"/>
    <x v="1"/>
    <x v="0"/>
    <n v="72"/>
  </r>
  <r>
    <s v="20011_2018"/>
    <x v="0"/>
    <x v="0"/>
    <d v="2018-01-30T00:00:00"/>
    <x v="4"/>
    <x v="1379"/>
    <x v="2"/>
    <x v="9"/>
    <x v="4"/>
    <x v="1"/>
    <x v="41"/>
    <x v="1"/>
    <x v="0"/>
    <n v="84"/>
  </r>
  <r>
    <s v="20011_2018"/>
    <x v="0"/>
    <x v="0"/>
    <d v="2018-01-30T00:00:00"/>
    <x v="4"/>
    <x v="635"/>
    <x v="2"/>
    <x v="58"/>
    <x v="4"/>
    <x v="1"/>
    <x v="3"/>
    <x v="1"/>
    <x v="0"/>
    <n v="50"/>
  </r>
  <r>
    <s v="20011_2018"/>
    <x v="0"/>
    <x v="0"/>
    <d v="2018-01-30T00:00:00"/>
    <x v="4"/>
    <x v="16"/>
    <x v="2"/>
    <x v="12"/>
    <x v="4"/>
    <x v="1"/>
    <x v="3"/>
    <x v="1"/>
    <x v="0"/>
    <n v="2680"/>
  </r>
  <r>
    <s v="20011_2018"/>
    <x v="0"/>
    <x v="0"/>
    <d v="2018-01-30T00:00:00"/>
    <x v="4"/>
    <x v="1242"/>
    <x v="2"/>
    <x v="43"/>
    <x v="4"/>
    <x v="3"/>
    <x v="3"/>
    <x v="4"/>
    <x v="0"/>
    <n v="2016"/>
  </r>
  <r>
    <s v="20011_2018"/>
    <x v="0"/>
    <x v="0"/>
    <d v="2018-01-30T00:00:00"/>
    <x v="4"/>
    <x v="1380"/>
    <x v="2"/>
    <x v="5"/>
    <x v="242"/>
    <x v="3"/>
    <x v="3"/>
    <x v="4"/>
    <x v="0"/>
    <n v="180"/>
  </r>
  <r>
    <s v="20011_2018"/>
    <x v="0"/>
    <x v="0"/>
    <d v="2018-01-30T00:00:00"/>
    <x v="4"/>
    <x v="23"/>
    <x v="2"/>
    <x v="18"/>
    <x v="8"/>
    <x v="0"/>
    <x v="4"/>
    <x v="5"/>
    <x v="0"/>
    <n v="300"/>
  </r>
  <r>
    <s v="20011_2018"/>
    <x v="0"/>
    <x v="0"/>
    <d v="2018-01-30T00:00:00"/>
    <x v="4"/>
    <x v="1036"/>
    <x v="2"/>
    <x v="18"/>
    <x v="8"/>
    <x v="0"/>
    <x v="4"/>
    <x v="5"/>
    <x v="0"/>
    <n v="60"/>
  </r>
  <r>
    <s v="20012_2018"/>
    <x v="0"/>
    <x v="0"/>
    <d v="2018-01-29T00:00:00"/>
    <x v="37"/>
    <x v="631"/>
    <x v="2"/>
    <x v="7"/>
    <x v="105"/>
    <x v="15"/>
    <x v="3"/>
    <x v="4"/>
    <x v="0"/>
    <n v="3500"/>
  </r>
  <r>
    <s v="20012_2018"/>
    <x v="0"/>
    <x v="0"/>
    <d v="2018-01-29T00:00:00"/>
    <x v="37"/>
    <x v="1381"/>
    <x v="2"/>
    <x v="9"/>
    <x v="218"/>
    <x v="20"/>
    <x v="3"/>
    <x v="4"/>
    <x v="0"/>
    <n v="5000"/>
  </r>
  <r>
    <s v="20012_2018"/>
    <x v="0"/>
    <x v="0"/>
    <d v="2018-01-29T00:00:00"/>
    <x v="37"/>
    <x v="632"/>
    <x v="2"/>
    <x v="9"/>
    <x v="106"/>
    <x v="20"/>
    <x v="3"/>
    <x v="4"/>
    <x v="0"/>
    <n v="4000"/>
  </r>
  <r>
    <s v="20012_2018"/>
    <x v="0"/>
    <x v="0"/>
    <d v="2018-01-29T00:00:00"/>
    <x v="37"/>
    <x v="1382"/>
    <x v="2"/>
    <x v="72"/>
    <x v="30"/>
    <x v="20"/>
    <x v="3"/>
    <x v="4"/>
    <x v="0"/>
    <n v="1000"/>
  </r>
  <r>
    <s v="20012_2018"/>
    <x v="0"/>
    <x v="0"/>
    <d v="2018-01-29T00:00:00"/>
    <x v="37"/>
    <x v="633"/>
    <x v="2"/>
    <x v="42"/>
    <x v="107"/>
    <x v="20"/>
    <x v="3"/>
    <x v="4"/>
    <x v="0"/>
    <n v="10500"/>
  </r>
  <r>
    <s v="20012_2018"/>
    <x v="0"/>
    <x v="0"/>
    <d v="2018-01-29T00:00:00"/>
    <x v="37"/>
    <x v="1038"/>
    <x v="2"/>
    <x v="43"/>
    <x v="194"/>
    <x v="2"/>
    <x v="3"/>
    <x v="4"/>
    <x v="0"/>
    <n v="7000"/>
  </r>
  <r>
    <s v="20012_2018"/>
    <x v="0"/>
    <x v="0"/>
    <d v="2018-01-29T00:00:00"/>
    <x v="37"/>
    <x v="634"/>
    <x v="2"/>
    <x v="15"/>
    <x v="108"/>
    <x v="2"/>
    <x v="3"/>
    <x v="4"/>
    <x v="0"/>
    <n v="2000"/>
  </r>
  <r>
    <s v="20012_2018"/>
    <x v="0"/>
    <x v="0"/>
    <d v="2018-01-29T00:00:00"/>
    <x v="37"/>
    <x v="1383"/>
    <x v="2"/>
    <x v="6"/>
    <x v="51"/>
    <x v="15"/>
    <x v="5"/>
    <x v="5"/>
    <x v="0"/>
    <n v="23000"/>
  </r>
  <r>
    <s v="20012_2018"/>
    <x v="0"/>
    <x v="0"/>
    <d v="2018-01-29T00:00:00"/>
    <x v="37"/>
    <x v="1384"/>
    <x v="2"/>
    <x v="16"/>
    <x v="56"/>
    <x v="15"/>
    <x v="29"/>
    <x v="5"/>
    <x v="0"/>
    <n v="2000"/>
  </r>
  <r>
    <s v="20012_2018"/>
    <x v="0"/>
    <x v="0"/>
    <d v="2018-01-29T00:00:00"/>
    <x v="37"/>
    <x v="1039"/>
    <x v="2"/>
    <x v="2"/>
    <x v="158"/>
    <x v="15"/>
    <x v="4"/>
    <x v="5"/>
    <x v="0"/>
    <n v="1000"/>
  </r>
  <r>
    <s v="20012_2018"/>
    <x v="0"/>
    <x v="0"/>
    <d v="2018-01-29T00:00:00"/>
    <x v="37"/>
    <x v="1385"/>
    <x v="2"/>
    <x v="17"/>
    <x v="131"/>
    <x v="15"/>
    <x v="4"/>
    <x v="5"/>
    <x v="0"/>
    <n v="1000"/>
  </r>
  <r>
    <s v="20012_2018"/>
    <x v="0"/>
    <x v="0"/>
    <d v="2018-01-29T00:00:00"/>
    <x v="37"/>
    <x v="1386"/>
    <x v="2"/>
    <x v="0"/>
    <x v="45"/>
    <x v="15"/>
    <x v="4"/>
    <x v="5"/>
    <x v="0"/>
    <n v="1000"/>
  </r>
  <r>
    <s v="20012_2018"/>
    <x v="0"/>
    <x v="0"/>
    <d v="2018-01-29T00:00:00"/>
    <x v="37"/>
    <x v="1387"/>
    <x v="2"/>
    <x v="16"/>
    <x v="4"/>
    <x v="15"/>
    <x v="7"/>
    <x v="2"/>
    <x v="0"/>
    <n v="3600"/>
  </r>
  <r>
    <s v="20012_2018"/>
    <x v="0"/>
    <x v="0"/>
    <d v="2018-01-29T00:00:00"/>
    <x v="37"/>
    <x v="1040"/>
    <x v="2"/>
    <x v="2"/>
    <x v="4"/>
    <x v="15"/>
    <x v="7"/>
    <x v="2"/>
    <x v="0"/>
    <n v="2600"/>
  </r>
  <r>
    <s v="20012_2018"/>
    <x v="0"/>
    <x v="0"/>
    <d v="2018-01-29T00:00:00"/>
    <x v="37"/>
    <x v="1388"/>
    <x v="2"/>
    <x v="21"/>
    <x v="4"/>
    <x v="15"/>
    <x v="7"/>
    <x v="2"/>
    <x v="0"/>
    <n v="1000"/>
  </r>
  <r>
    <s v="20014_2018"/>
    <x v="0"/>
    <x v="0"/>
    <d v="2018-01-29T00:00:00"/>
    <x v="4"/>
    <x v="27"/>
    <x v="2"/>
    <x v="16"/>
    <x v="4"/>
    <x v="1"/>
    <x v="5"/>
    <x v="1"/>
    <x v="0"/>
    <n v="40"/>
  </r>
  <r>
    <s v="20014_2018"/>
    <x v="0"/>
    <x v="0"/>
    <d v="2018-01-29T00:00:00"/>
    <x v="4"/>
    <x v="473"/>
    <x v="2"/>
    <x v="29"/>
    <x v="4"/>
    <x v="1"/>
    <x v="29"/>
    <x v="1"/>
    <x v="0"/>
    <n v="200"/>
  </r>
  <r>
    <s v="20015_2018"/>
    <x v="0"/>
    <x v="0"/>
    <d v="2018-01-29T00:00:00"/>
    <x v="4"/>
    <x v="32"/>
    <x v="2"/>
    <x v="16"/>
    <x v="4"/>
    <x v="1"/>
    <x v="8"/>
    <x v="1"/>
    <x v="0"/>
    <n v="100"/>
  </r>
  <r>
    <s v="20015_2018"/>
    <x v="0"/>
    <x v="0"/>
    <d v="2018-01-29T00:00:00"/>
    <x v="4"/>
    <x v="33"/>
    <x v="2"/>
    <x v="6"/>
    <x v="4"/>
    <x v="1"/>
    <x v="8"/>
    <x v="1"/>
    <x v="0"/>
    <n v="60"/>
  </r>
  <r>
    <s v="20015_2018"/>
    <x v="0"/>
    <x v="0"/>
    <d v="2018-01-29T00:00:00"/>
    <x v="4"/>
    <x v="44"/>
    <x v="2"/>
    <x v="22"/>
    <x v="4"/>
    <x v="1"/>
    <x v="5"/>
    <x v="1"/>
    <x v="0"/>
    <n v="200"/>
  </r>
  <r>
    <s v="20015_2018"/>
    <x v="0"/>
    <x v="0"/>
    <d v="2018-01-29T00:00:00"/>
    <x v="4"/>
    <x v="45"/>
    <x v="2"/>
    <x v="20"/>
    <x v="4"/>
    <x v="1"/>
    <x v="5"/>
    <x v="5"/>
    <x v="0"/>
    <n v="80"/>
  </r>
  <r>
    <s v="20015_2018"/>
    <x v="0"/>
    <x v="0"/>
    <d v="2018-01-29T00:00:00"/>
    <x v="4"/>
    <x v="470"/>
    <x v="2"/>
    <x v="16"/>
    <x v="10"/>
    <x v="15"/>
    <x v="5"/>
    <x v="5"/>
    <x v="0"/>
    <n v="31920"/>
  </r>
  <r>
    <s v="20015_2018"/>
    <x v="0"/>
    <x v="0"/>
    <d v="2018-01-29T00:00:00"/>
    <x v="4"/>
    <x v="47"/>
    <x v="2"/>
    <x v="16"/>
    <x v="4"/>
    <x v="1"/>
    <x v="5"/>
    <x v="5"/>
    <x v="0"/>
    <n v="1720"/>
  </r>
  <r>
    <s v="20015_2018"/>
    <x v="0"/>
    <x v="0"/>
    <d v="2018-01-29T00:00:00"/>
    <x v="4"/>
    <x v="470"/>
    <x v="2"/>
    <x v="16"/>
    <x v="10"/>
    <x v="15"/>
    <x v="5"/>
    <x v="5"/>
    <x v="0"/>
    <n v="16000"/>
  </r>
  <r>
    <s v="20015_2018"/>
    <x v="0"/>
    <x v="0"/>
    <d v="2018-01-29T00:00:00"/>
    <x v="4"/>
    <x v="49"/>
    <x v="2"/>
    <x v="6"/>
    <x v="4"/>
    <x v="1"/>
    <x v="9"/>
    <x v="1"/>
    <x v="0"/>
    <n v="320"/>
  </r>
  <r>
    <s v="20015_2018"/>
    <x v="0"/>
    <x v="0"/>
    <d v="2018-01-29T00:00:00"/>
    <x v="4"/>
    <x v="52"/>
    <x v="2"/>
    <x v="21"/>
    <x v="4"/>
    <x v="1"/>
    <x v="9"/>
    <x v="1"/>
    <x v="0"/>
    <n v="300"/>
  </r>
  <r>
    <s v="20016_2018"/>
    <x v="0"/>
    <x v="0"/>
    <d v="2018-01-29T00:00:00"/>
    <x v="4"/>
    <x v="1389"/>
    <x v="2"/>
    <x v="21"/>
    <x v="4"/>
    <x v="1"/>
    <x v="10"/>
    <x v="1"/>
    <x v="0"/>
    <n v="90"/>
  </r>
  <r>
    <s v="20018_2018"/>
    <x v="0"/>
    <x v="0"/>
    <d v="2018-01-30T00:00:00"/>
    <x v="4"/>
    <x v="1390"/>
    <x v="2"/>
    <x v="2"/>
    <x v="4"/>
    <x v="1"/>
    <x v="42"/>
    <x v="1"/>
    <x v="0"/>
    <n v="500"/>
  </r>
  <r>
    <s v="20018_2018"/>
    <x v="0"/>
    <x v="0"/>
    <d v="2018-01-30T00:00:00"/>
    <x v="4"/>
    <x v="475"/>
    <x v="2"/>
    <x v="7"/>
    <x v="4"/>
    <x v="3"/>
    <x v="33"/>
    <x v="2"/>
    <x v="0"/>
    <n v="200"/>
  </r>
  <r>
    <s v="20021_2018"/>
    <x v="1"/>
    <x v="0"/>
    <d v="2018-01-30T00:00:00"/>
    <x v="3"/>
    <x v="4"/>
    <x v="2"/>
    <x v="4"/>
    <x v="4"/>
    <x v="1"/>
    <x v="1"/>
    <x v="1"/>
    <x v="0"/>
    <n v="10"/>
  </r>
  <r>
    <s v="20023_2018"/>
    <x v="1"/>
    <x v="0"/>
    <d v="2018-01-30T00:00:00"/>
    <x v="3"/>
    <x v="4"/>
    <x v="2"/>
    <x v="4"/>
    <x v="4"/>
    <x v="1"/>
    <x v="1"/>
    <x v="1"/>
    <x v="0"/>
    <n v="7"/>
  </r>
  <r>
    <s v="20025_2018"/>
    <x v="0"/>
    <x v="0"/>
    <d v="2018-01-30T00:00:00"/>
    <x v="4"/>
    <x v="1391"/>
    <x v="2"/>
    <x v="6"/>
    <x v="4"/>
    <x v="1"/>
    <x v="10"/>
    <x v="1"/>
    <x v="0"/>
    <n v="6"/>
  </r>
  <r>
    <s v="20025_2018"/>
    <x v="0"/>
    <x v="0"/>
    <d v="2018-01-30T00:00:00"/>
    <x v="4"/>
    <x v="57"/>
    <x v="2"/>
    <x v="21"/>
    <x v="4"/>
    <x v="1"/>
    <x v="10"/>
    <x v="1"/>
    <x v="0"/>
    <n v="30"/>
  </r>
  <r>
    <s v="20025_2018"/>
    <x v="0"/>
    <x v="0"/>
    <d v="2018-01-30T00:00:00"/>
    <x v="4"/>
    <x v="1392"/>
    <x v="2"/>
    <x v="21"/>
    <x v="4"/>
    <x v="1"/>
    <x v="10"/>
    <x v="1"/>
    <x v="0"/>
    <n v="48"/>
  </r>
  <r>
    <s v="20025_2018"/>
    <x v="0"/>
    <x v="0"/>
    <d v="2018-01-30T00:00:00"/>
    <x v="4"/>
    <x v="1393"/>
    <x v="2"/>
    <x v="2"/>
    <x v="4"/>
    <x v="1"/>
    <x v="10"/>
    <x v="1"/>
    <x v="0"/>
    <n v="54"/>
  </r>
  <r>
    <s v="20025_2018"/>
    <x v="0"/>
    <x v="0"/>
    <d v="2018-01-30T00:00:00"/>
    <x v="4"/>
    <x v="1394"/>
    <x v="2"/>
    <x v="2"/>
    <x v="4"/>
    <x v="1"/>
    <x v="10"/>
    <x v="1"/>
    <x v="0"/>
    <n v="12"/>
  </r>
  <r>
    <s v="20026_2018"/>
    <x v="0"/>
    <x v="0"/>
    <d v="2018-01-30T00:00:00"/>
    <x v="4"/>
    <x v="29"/>
    <x v="2"/>
    <x v="16"/>
    <x v="4"/>
    <x v="1"/>
    <x v="7"/>
    <x v="1"/>
    <x v="0"/>
    <n v="200"/>
  </r>
  <r>
    <s v="20026_2018"/>
    <x v="0"/>
    <x v="0"/>
    <d v="2018-01-30T00:00:00"/>
    <x v="4"/>
    <x v="32"/>
    <x v="2"/>
    <x v="16"/>
    <x v="4"/>
    <x v="1"/>
    <x v="8"/>
    <x v="1"/>
    <x v="0"/>
    <n v="100"/>
  </r>
  <r>
    <s v="20026_2018"/>
    <x v="0"/>
    <x v="0"/>
    <d v="2018-01-30T00:00:00"/>
    <x v="4"/>
    <x v="1243"/>
    <x v="2"/>
    <x v="16"/>
    <x v="4"/>
    <x v="1"/>
    <x v="7"/>
    <x v="2"/>
    <x v="0"/>
    <n v="60"/>
  </r>
  <r>
    <s v="20026_2018"/>
    <x v="0"/>
    <x v="0"/>
    <d v="2018-01-30T00:00:00"/>
    <x v="4"/>
    <x v="36"/>
    <x v="2"/>
    <x v="6"/>
    <x v="4"/>
    <x v="1"/>
    <x v="7"/>
    <x v="2"/>
    <x v="0"/>
    <n v="60"/>
  </r>
  <r>
    <s v="20026_2018"/>
    <x v="0"/>
    <x v="0"/>
    <d v="2018-01-30T00:00:00"/>
    <x v="4"/>
    <x v="44"/>
    <x v="2"/>
    <x v="22"/>
    <x v="4"/>
    <x v="1"/>
    <x v="5"/>
    <x v="1"/>
    <x v="0"/>
    <n v="240"/>
  </r>
  <r>
    <s v="20026_2018"/>
    <x v="0"/>
    <x v="0"/>
    <d v="2018-01-30T00:00:00"/>
    <x v="4"/>
    <x v="1395"/>
    <x v="2"/>
    <x v="20"/>
    <x v="4"/>
    <x v="1"/>
    <x v="5"/>
    <x v="5"/>
    <x v="0"/>
    <n v="40"/>
  </r>
  <r>
    <s v="20026_2018"/>
    <x v="0"/>
    <x v="0"/>
    <d v="2018-01-30T00:00:00"/>
    <x v="4"/>
    <x v="47"/>
    <x v="2"/>
    <x v="16"/>
    <x v="4"/>
    <x v="1"/>
    <x v="5"/>
    <x v="5"/>
    <x v="0"/>
    <n v="400"/>
  </r>
  <r>
    <s v="20026_2018"/>
    <x v="0"/>
    <x v="0"/>
    <d v="2018-01-30T00:00:00"/>
    <x v="4"/>
    <x v="1396"/>
    <x v="2"/>
    <x v="6"/>
    <x v="4"/>
    <x v="1"/>
    <x v="9"/>
    <x v="5"/>
    <x v="0"/>
    <n v="1000"/>
  </r>
  <r>
    <s v="20028_2018"/>
    <x v="0"/>
    <x v="0"/>
    <d v="2018-01-29T00:00:00"/>
    <x v="37"/>
    <x v="1397"/>
    <x v="2"/>
    <x v="20"/>
    <x v="243"/>
    <x v="15"/>
    <x v="5"/>
    <x v="5"/>
    <x v="0"/>
    <n v="4000"/>
  </r>
  <r>
    <s v="20028_2018"/>
    <x v="0"/>
    <x v="0"/>
    <d v="2018-01-29T00:00:00"/>
    <x v="37"/>
    <x v="1398"/>
    <x v="2"/>
    <x v="6"/>
    <x v="244"/>
    <x v="26"/>
    <x v="5"/>
    <x v="5"/>
    <x v="0"/>
    <n v="53000"/>
  </r>
  <r>
    <s v="20028_2018"/>
    <x v="0"/>
    <x v="0"/>
    <d v="2018-01-29T00:00:00"/>
    <x v="37"/>
    <x v="1399"/>
    <x v="2"/>
    <x v="6"/>
    <x v="70"/>
    <x v="15"/>
    <x v="29"/>
    <x v="5"/>
    <x v="0"/>
    <n v="1000"/>
  </r>
  <r>
    <s v="20028_2018"/>
    <x v="0"/>
    <x v="0"/>
    <d v="2018-01-29T00:00:00"/>
    <x v="37"/>
    <x v="1400"/>
    <x v="2"/>
    <x v="21"/>
    <x v="245"/>
    <x v="15"/>
    <x v="29"/>
    <x v="5"/>
    <x v="0"/>
    <n v="2000"/>
  </r>
  <r>
    <s v="20033_2018"/>
    <x v="0"/>
    <x v="0"/>
    <d v="2018-01-29T00:00:00"/>
    <x v="46"/>
    <x v="1401"/>
    <x v="0"/>
    <x v="3"/>
    <x v="4"/>
    <x v="1"/>
    <x v="0"/>
    <x v="19"/>
    <x v="0"/>
    <n v="4290"/>
  </r>
  <r>
    <s v="20033_2018"/>
    <x v="0"/>
    <x v="0"/>
    <d v="2018-01-29T00:00:00"/>
    <x v="46"/>
    <x v="1045"/>
    <x v="0"/>
    <x v="3"/>
    <x v="4"/>
    <x v="1"/>
    <x v="0"/>
    <x v="19"/>
    <x v="0"/>
    <n v="3360"/>
  </r>
  <r>
    <s v="20033_2018"/>
    <x v="0"/>
    <x v="0"/>
    <d v="2018-01-29T00:00:00"/>
    <x v="46"/>
    <x v="1044"/>
    <x v="0"/>
    <x v="0"/>
    <x v="4"/>
    <x v="1"/>
    <x v="11"/>
    <x v="19"/>
    <x v="0"/>
    <n v="47250"/>
  </r>
  <r>
    <s v="20035_2018"/>
    <x v="0"/>
    <x v="0"/>
    <d v="2018-01-29T00:00:00"/>
    <x v="46"/>
    <x v="1043"/>
    <x v="0"/>
    <x v="3"/>
    <x v="4"/>
    <x v="1"/>
    <x v="11"/>
    <x v="19"/>
    <x v="0"/>
    <n v="60420"/>
  </r>
  <r>
    <s v="20035_2018"/>
    <x v="0"/>
    <x v="0"/>
    <d v="2018-01-29T00:00:00"/>
    <x v="46"/>
    <x v="1401"/>
    <x v="0"/>
    <x v="3"/>
    <x v="4"/>
    <x v="1"/>
    <x v="0"/>
    <x v="19"/>
    <x v="0"/>
    <n v="1080"/>
  </r>
  <r>
    <s v="20035_2018"/>
    <x v="0"/>
    <x v="0"/>
    <d v="2018-01-29T00:00:00"/>
    <x v="46"/>
    <x v="1045"/>
    <x v="0"/>
    <x v="3"/>
    <x v="4"/>
    <x v="1"/>
    <x v="0"/>
    <x v="19"/>
    <x v="0"/>
    <n v="5040"/>
  </r>
  <r>
    <s v="20035_2018"/>
    <x v="0"/>
    <x v="0"/>
    <d v="2018-01-29T00:00:00"/>
    <x v="46"/>
    <x v="1044"/>
    <x v="0"/>
    <x v="0"/>
    <x v="4"/>
    <x v="1"/>
    <x v="11"/>
    <x v="19"/>
    <x v="0"/>
    <n v="6300"/>
  </r>
  <r>
    <s v="20036_2018"/>
    <x v="1"/>
    <x v="0"/>
    <d v="2018-01-29T00:00:00"/>
    <x v="45"/>
    <x v="4"/>
    <x v="0"/>
    <x v="4"/>
    <x v="4"/>
    <x v="1"/>
    <x v="1"/>
    <x v="1"/>
    <x v="0"/>
    <n v="6000"/>
  </r>
  <r>
    <s v="20037_2018"/>
    <x v="0"/>
    <x v="0"/>
    <d v="2018-01-30T00:00:00"/>
    <x v="4"/>
    <x v="1402"/>
    <x v="0"/>
    <x v="17"/>
    <x v="4"/>
    <x v="1"/>
    <x v="11"/>
    <x v="1"/>
    <x v="0"/>
    <n v="3367"/>
  </r>
  <r>
    <s v="20037_2018"/>
    <x v="0"/>
    <x v="0"/>
    <d v="2018-01-30T00:00:00"/>
    <x v="4"/>
    <x v="1403"/>
    <x v="0"/>
    <x v="0"/>
    <x v="4"/>
    <x v="1"/>
    <x v="11"/>
    <x v="1"/>
    <x v="0"/>
    <n v="13500"/>
  </r>
  <r>
    <s v="20037_2018"/>
    <x v="0"/>
    <x v="0"/>
    <d v="2018-01-30T00:00:00"/>
    <x v="4"/>
    <x v="1404"/>
    <x v="0"/>
    <x v="0"/>
    <x v="4"/>
    <x v="1"/>
    <x v="11"/>
    <x v="1"/>
    <x v="0"/>
    <n v="6000"/>
  </r>
  <r>
    <s v="20037_2018"/>
    <x v="0"/>
    <x v="0"/>
    <d v="2018-01-30T00:00:00"/>
    <x v="4"/>
    <x v="1405"/>
    <x v="0"/>
    <x v="0"/>
    <x v="4"/>
    <x v="0"/>
    <x v="0"/>
    <x v="19"/>
    <x v="0"/>
    <n v="6300"/>
  </r>
  <r>
    <s v="20037_2018"/>
    <x v="0"/>
    <x v="0"/>
    <d v="2018-01-30T00:00:00"/>
    <x v="4"/>
    <x v="1406"/>
    <x v="0"/>
    <x v="3"/>
    <x v="4"/>
    <x v="0"/>
    <x v="0"/>
    <x v="19"/>
    <x v="0"/>
    <n v="3150"/>
  </r>
  <r>
    <s v="20037_2018"/>
    <x v="0"/>
    <x v="0"/>
    <d v="2018-01-30T00:00:00"/>
    <x v="4"/>
    <x v="1407"/>
    <x v="0"/>
    <x v="2"/>
    <x v="4"/>
    <x v="0"/>
    <x v="0"/>
    <x v="19"/>
    <x v="0"/>
    <n v="1800"/>
  </r>
  <r>
    <s v="20038_2018"/>
    <x v="0"/>
    <x v="0"/>
    <d v="2018-01-30T00:00:00"/>
    <x v="63"/>
    <x v="1408"/>
    <x v="0"/>
    <x v="0"/>
    <x v="83"/>
    <x v="0"/>
    <x v="11"/>
    <x v="19"/>
    <x v="0"/>
    <n v="4000"/>
  </r>
  <r>
    <s v="20038_2018"/>
    <x v="0"/>
    <x v="0"/>
    <d v="2018-01-30T00:00:00"/>
    <x v="63"/>
    <x v="1251"/>
    <x v="0"/>
    <x v="3"/>
    <x v="51"/>
    <x v="0"/>
    <x v="11"/>
    <x v="19"/>
    <x v="0"/>
    <n v="1500"/>
  </r>
  <r>
    <s v="20038_2018"/>
    <x v="0"/>
    <x v="0"/>
    <d v="2018-01-30T00:00:00"/>
    <x v="63"/>
    <x v="1253"/>
    <x v="0"/>
    <x v="3"/>
    <x v="51"/>
    <x v="0"/>
    <x v="0"/>
    <x v="19"/>
    <x v="0"/>
    <n v="2000"/>
  </r>
  <r>
    <s v="20039_2018"/>
    <x v="0"/>
    <x v="0"/>
    <d v="2018-01-29T00:00:00"/>
    <x v="37"/>
    <x v="1409"/>
    <x v="0"/>
    <x v="0"/>
    <x v="4"/>
    <x v="0"/>
    <x v="11"/>
    <x v="19"/>
    <x v="0"/>
    <n v="12000"/>
  </r>
  <r>
    <s v="20039_2018"/>
    <x v="0"/>
    <x v="0"/>
    <d v="2018-01-29T00:00:00"/>
    <x v="37"/>
    <x v="1410"/>
    <x v="0"/>
    <x v="0"/>
    <x v="4"/>
    <x v="0"/>
    <x v="0"/>
    <x v="19"/>
    <x v="0"/>
    <n v="1000"/>
  </r>
  <r>
    <s v="20040_2018"/>
    <x v="0"/>
    <x v="0"/>
    <d v="2018-01-29T00:00:00"/>
    <x v="4"/>
    <x v="481"/>
    <x v="2"/>
    <x v="17"/>
    <x v="61"/>
    <x v="1"/>
    <x v="11"/>
    <x v="4"/>
    <x v="0"/>
    <n v="4000"/>
  </r>
  <r>
    <s v="20043_2018"/>
    <x v="0"/>
    <x v="0"/>
    <d v="2018-01-29T00:00:00"/>
    <x v="46"/>
    <x v="815"/>
    <x v="0"/>
    <x v="2"/>
    <x v="50"/>
    <x v="1"/>
    <x v="0"/>
    <x v="0"/>
    <x v="0"/>
    <n v="5760"/>
  </r>
  <r>
    <s v="20044_2018"/>
    <x v="1"/>
    <x v="0"/>
    <d v="2018-01-29T00:00:00"/>
    <x v="45"/>
    <x v="4"/>
    <x v="0"/>
    <x v="4"/>
    <x v="4"/>
    <x v="1"/>
    <x v="1"/>
    <x v="1"/>
    <x v="0"/>
    <n v="7200"/>
  </r>
  <r>
    <s v="20044_2018"/>
    <x v="1"/>
    <x v="0"/>
    <d v="2018-01-29T00:00:00"/>
    <x v="45"/>
    <x v="4"/>
    <x v="0"/>
    <x v="4"/>
    <x v="4"/>
    <x v="1"/>
    <x v="1"/>
    <x v="1"/>
    <x v="0"/>
    <n v="9600"/>
  </r>
  <r>
    <s v="20044_2018"/>
    <x v="1"/>
    <x v="0"/>
    <d v="2018-01-29T00:00:00"/>
    <x v="45"/>
    <x v="4"/>
    <x v="0"/>
    <x v="4"/>
    <x v="4"/>
    <x v="1"/>
    <x v="1"/>
    <x v="1"/>
    <x v="0"/>
    <n v="14400"/>
  </r>
  <r>
    <s v="20044_2018"/>
    <x v="1"/>
    <x v="0"/>
    <d v="2018-01-29T00:00:00"/>
    <x v="45"/>
    <x v="4"/>
    <x v="0"/>
    <x v="4"/>
    <x v="4"/>
    <x v="1"/>
    <x v="1"/>
    <x v="1"/>
    <x v="0"/>
    <n v="5800"/>
  </r>
  <r>
    <s v="20046_2018"/>
    <x v="0"/>
    <x v="0"/>
    <d v="2018-01-30T00:00:00"/>
    <x v="63"/>
    <x v="1411"/>
    <x v="0"/>
    <x v="2"/>
    <x v="4"/>
    <x v="0"/>
    <x v="0"/>
    <x v="0"/>
    <x v="0"/>
    <n v="39300"/>
  </r>
  <r>
    <s v="20046_2018"/>
    <x v="0"/>
    <x v="0"/>
    <d v="2018-01-30T00:00:00"/>
    <x v="63"/>
    <x v="1255"/>
    <x v="0"/>
    <x v="3"/>
    <x v="4"/>
    <x v="0"/>
    <x v="0"/>
    <x v="0"/>
    <x v="0"/>
    <n v="22100"/>
  </r>
  <r>
    <s v="20046_2018"/>
    <x v="0"/>
    <x v="0"/>
    <d v="2018-01-30T00:00:00"/>
    <x v="63"/>
    <x v="1256"/>
    <x v="0"/>
    <x v="2"/>
    <x v="4"/>
    <x v="0"/>
    <x v="0"/>
    <x v="0"/>
    <x v="0"/>
    <n v="9600"/>
  </r>
  <r>
    <s v="20046_2018"/>
    <x v="0"/>
    <x v="0"/>
    <d v="2018-01-30T00:00:00"/>
    <x v="63"/>
    <x v="1412"/>
    <x v="0"/>
    <x v="3"/>
    <x v="4"/>
    <x v="0"/>
    <x v="0"/>
    <x v="0"/>
    <x v="0"/>
    <n v="18500"/>
  </r>
  <r>
    <s v="20046_2018"/>
    <x v="0"/>
    <x v="0"/>
    <d v="2018-01-30T00:00:00"/>
    <x v="63"/>
    <x v="1257"/>
    <x v="0"/>
    <x v="1"/>
    <x v="4"/>
    <x v="0"/>
    <x v="0"/>
    <x v="0"/>
    <x v="0"/>
    <n v="71000"/>
  </r>
  <r>
    <s v="20047_2018"/>
    <x v="0"/>
    <x v="0"/>
    <d v="2018-01-30T00:00:00"/>
    <x v="4"/>
    <x v="59"/>
    <x v="0"/>
    <x v="23"/>
    <x v="4"/>
    <x v="1"/>
    <x v="11"/>
    <x v="1"/>
    <x v="0"/>
    <n v="3100"/>
  </r>
  <r>
    <s v="20047_2018"/>
    <x v="0"/>
    <x v="0"/>
    <d v="2018-01-30T00:00:00"/>
    <x v="4"/>
    <x v="480"/>
    <x v="2"/>
    <x v="23"/>
    <x v="90"/>
    <x v="1"/>
    <x v="11"/>
    <x v="4"/>
    <x v="0"/>
    <n v="6000"/>
  </r>
  <r>
    <s v="20050_2018"/>
    <x v="0"/>
    <x v="0"/>
    <d v="2018-01-29T00:00:00"/>
    <x v="37"/>
    <x v="637"/>
    <x v="0"/>
    <x v="0"/>
    <x v="109"/>
    <x v="0"/>
    <x v="11"/>
    <x v="12"/>
    <x v="0"/>
    <n v="11300"/>
  </r>
  <r>
    <s v="20050_2018"/>
    <x v="0"/>
    <x v="0"/>
    <d v="2018-01-29T00:00:00"/>
    <x v="37"/>
    <x v="1413"/>
    <x v="0"/>
    <x v="3"/>
    <x v="110"/>
    <x v="0"/>
    <x v="11"/>
    <x v="12"/>
    <x v="0"/>
    <n v="1700"/>
  </r>
  <r>
    <s v="20050_2018"/>
    <x v="0"/>
    <x v="0"/>
    <d v="2018-01-29T00:00:00"/>
    <x v="37"/>
    <x v="639"/>
    <x v="0"/>
    <x v="0"/>
    <x v="109"/>
    <x v="0"/>
    <x v="11"/>
    <x v="14"/>
    <x v="0"/>
    <n v="1500"/>
  </r>
  <r>
    <s v="20050_2018"/>
    <x v="0"/>
    <x v="0"/>
    <d v="2018-01-29T00:00:00"/>
    <x v="37"/>
    <x v="640"/>
    <x v="0"/>
    <x v="3"/>
    <x v="110"/>
    <x v="0"/>
    <x v="11"/>
    <x v="14"/>
    <x v="0"/>
    <n v="5100"/>
  </r>
  <r>
    <s v="20050_2018"/>
    <x v="0"/>
    <x v="0"/>
    <d v="2018-01-29T00:00:00"/>
    <x v="37"/>
    <x v="1047"/>
    <x v="0"/>
    <x v="3"/>
    <x v="110"/>
    <x v="0"/>
    <x v="0"/>
    <x v="14"/>
    <x v="0"/>
    <n v="2400"/>
  </r>
  <r>
    <s v="20050_2018"/>
    <x v="0"/>
    <x v="0"/>
    <d v="2018-01-29T00:00:00"/>
    <x v="37"/>
    <x v="1414"/>
    <x v="0"/>
    <x v="3"/>
    <x v="110"/>
    <x v="0"/>
    <x v="0"/>
    <x v="14"/>
    <x v="0"/>
    <n v="3200"/>
  </r>
  <r>
    <s v="20053_2018"/>
    <x v="0"/>
    <x v="0"/>
    <d v="2018-01-29T00:00:00"/>
    <x v="4"/>
    <x v="485"/>
    <x v="3"/>
    <x v="31"/>
    <x v="4"/>
    <x v="4"/>
    <x v="13"/>
    <x v="7"/>
    <x v="0"/>
    <n v="480"/>
  </r>
  <r>
    <s v="20053_2018"/>
    <x v="0"/>
    <x v="0"/>
    <d v="2018-01-29T00:00:00"/>
    <x v="4"/>
    <x v="84"/>
    <x v="3"/>
    <x v="33"/>
    <x v="4"/>
    <x v="3"/>
    <x v="12"/>
    <x v="6"/>
    <x v="0"/>
    <n v="125"/>
  </r>
  <r>
    <s v="20053_2018"/>
    <x v="0"/>
    <x v="0"/>
    <d v="2018-01-29T00:00:00"/>
    <x v="4"/>
    <x v="85"/>
    <x v="3"/>
    <x v="34"/>
    <x v="4"/>
    <x v="4"/>
    <x v="12"/>
    <x v="6"/>
    <x v="0"/>
    <n v="100"/>
  </r>
  <r>
    <s v="20054_2018"/>
    <x v="0"/>
    <x v="0"/>
    <d v="2018-01-29T00:00:00"/>
    <x v="4"/>
    <x v="67"/>
    <x v="3"/>
    <x v="11"/>
    <x v="4"/>
    <x v="3"/>
    <x v="13"/>
    <x v="7"/>
    <x v="0"/>
    <n v="40"/>
  </r>
  <r>
    <s v="20054_2018"/>
    <x v="0"/>
    <x v="0"/>
    <d v="2018-01-29T00:00:00"/>
    <x v="4"/>
    <x v="68"/>
    <x v="3"/>
    <x v="11"/>
    <x v="4"/>
    <x v="4"/>
    <x v="13"/>
    <x v="7"/>
    <x v="0"/>
    <n v="3840"/>
  </r>
  <r>
    <s v="20054_2018"/>
    <x v="0"/>
    <x v="0"/>
    <d v="2018-01-29T00:00:00"/>
    <x v="4"/>
    <x v="1415"/>
    <x v="3"/>
    <x v="23"/>
    <x v="4"/>
    <x v="1"/>
    <x v="12"/>
    <x v="6"/>
    <x v="0"/>
    <n v="10"/>
  </r>
  <r>
    <s v="20054_2018"/>
    <x v="0"/>
    <x v="0"/>
    <d v="2018-01-29T00:00:00"/>
    <x v="4"/>
    <x v="484"/>
    <x v="3"/>
    <x v="24"/>
    <x v="4"/>
    <x v="4"/>
    <x v="12"/>
    <x v="6"/>
    <x v="0"/>
    <n v="300"/>
  </r>
  <r>
    <s v="20054_2018"/>
    <x v="0"/>
    <x v="0"/>
    <d v="2018-01-29T00:00:00"/>
    <x v="4"/>
    <x v="1416"/>
    <x v="3"/>
    <x v="92"/>
    <x v="4"/>
    <x v="1"/>
    <x v="12"/>
    <x v="6"/>
    <x v="0"/>
    <n v="70"/>
  </r>
  <r>
    <s v="20055_2018"/>
    <x v="0"/>
    <x v="0"/>
    <d v="2018-01-29T00:00:00"/>
    <x v="46"/>
    <x v="1366"/>
    <x v="3"/>
    <x v="24"/>
    <x v="185"/>
    <x v="21"/>
    <x v="12"/>
    <x v="6"/>
    <x v="0"/>
    <n v="34125"/>
  </r>
  <r>
    <s v="20055_2018"/>
    <x v="0"/>
    <x v="0"/>
    <d v="2018-01-29T00:00:00"/>
    <x v="46"/>
    <x v="1417"/>
    <x v="3"/>
    <x v="28"/>
    <x v="246"/>
    <x v="21"/>
    <x v="12"/>
    <x v="6"/>
    <x v="0"/>
    <n v="41000"/>
  </r>
  <r>
    <s v="20056_2018"/>
    <x v="0"/>
    <x v="0"/>
    <d v="2018-01-29T00:00:00"/>
    <x v="46"/>
    <x v="1366"/>
    <x v="3"/>
    <x v="24"/>
    <x v="185"/>
    <x v="21"/>
    <x v="12"/>
    <x v="6"/>
    <x v="0"/>
    <n v="13500"/>
  </r>
  <r>
    <s v="20056_2018"/>
    <x v="0"/>
    <x v="0"/>
    <d v="2018-01-29T00:00:00"/>
    <x v="46"/>
    <x v="1211"/>
    <x v="3"/>
    <x v="28"/>
    <x v="92"/>
    <x v="7"/>
    <x v="12"/>
    <x v="6"/>
    <x v="0"/>
    <n v="84000"/>
  </r>
  <r>
    <s v="20057_2018"/>
    <x v="0"/>
    <x v="0"/>
    <d v="2018-01-29T00:00:00"/>
    <x v="46"/>
    <x v="1366"/>
    <x v="3"/>
    <x v="24"/>
    <x v="185"/>
    <x v="21"/>
    <x v="12"/>
    <x v="6"/>
    <x v="0"/>
    <n v="19250"/>
  </r>
  <r>
    <s v="20057_2018"/>
    <x v="0"/>
    <x v="0"/>
    <d v="2018-01-29T00:00:00"/>
    <x v="46"/>
    <x v="1211"/>
    <x v="3"/>
    <x v="28"/>
    <x v="92"/>
    <x v="7"/>
    <x v="12"/>
    <x v="6"/>
    <x v="0"/>
    <n v="38000"/>
  </r>
  <r>
    <s v="20059_2018"/>
    <x v="0"/>
    <x v="0"/>
    <d v="2018-01-30T00:00:00"/>
    <x v="4"/>
    <x v="83"/>
    <x v="3"/>
    <x v="33"/>
    <x v="4"/>
    <x v="0"/>
    <x v="12"/>
    <x v="6"/>
    <x v="0"/>
    <n v="25"/>
  </r>
  <r>
    <s v="20059_2018"/>
    <x v="0"/>
    <x v="0"/>
    <d v="2018-01-30T00:00:00"/>
    <x v="4"/>
    <x v="87"/>
    <x v="3"/>
    <x v="35"/>
    <x v="15"/>
    <x v="3"/>
    <x v="13"/>
    <x v="7"/>
    <x v="0"/>
    <n v="100"/>
  </r>
  <r>
    <s v="20060_2018"/>
    <x v="0"/>
    <x v="0"/>
    <d v="2018-01-30T00:00:00"/>
    <x v="4"/>
    <x v="1418"/>
    <x v="3"/>
    <x v="8"/>
    <x v="122"/>
    <x v="4"/>
    <x v="12"/>
    <x v="6"/>
    <x v="0"/>
    <n v="25"/>
  </r>
  <r>
    <s v="20061_2018"/>
    <x v="0"/>
    <x v="0"/>
    <d v="2018-01-30T00:00:00"/>
    <x v="4"/>
    <x v="1416"/>
    <x v="3"/>
    <x v="92"/>
    <x v="4"/>
    <x v="1"/>
    <x v="12"/>
    <x v="6"/>
    <x v="0"/>
    <n v="50"/>
  </r>
  <r>
    <s v="20062_2018"/>
    <x v="0"/>
    <x v="0"/>
    <d v="2018-01-29T00:00:00"/>
    <x v="46"/>
    <x v="1211"/>
    <x v="3"/>
    <x v="28"/>
    <x v="92"/>
    <x v="7"/>
    <x v="12"/>
    <x v="6"/>
    <x v="0"/>
    <n v="41000"/>
  </r>
  <r>
    <s v="20063_2018"/>
    <x v="0"/>
    <x v="0"/>
    <d v="2018-01-29T00:00:00"/>
    <x v="4"/>
    <x v="1419"/>
    <x v="4"/>
    <x v="25"/>
    <x v="82"/>
    <x v="0"/>
    <x v="0"/>
    <x v="9"/>
    <x v="0"/>
    <n v="190"/>
  </r>
  <r>
    <s v="20063_2018"/>
    <x v="0"/>
    <x v="0"/>
    <d v="2018-01-29T00:00:00"/>
    <x v="4"/>
    <x v="494"/>
    <x v="4"/>
    <x v="28"/>
    <x v="4"/>
    <x v="3"/>
    <x v="15"/>
    <x v="1"/>
    <x v="0"/>
    <n v="1900"/>
  </r>
  <r>
    <s v="20063_2018"/>
    <x v="0"/>
    <x v="0"/>
    <d v="2018-01-29T00:00:00"/>
    <x v="4"/>
    <x v="1078"/>
    <x v="4"/>
    <x v="24"/>
    <x v="4"/>
    <x v="4"/>
    <x v="16"/>
    <x v="9"/>
    <x v="0"/>
    <n v="100"/>
  </r>
  <r>
    <s v="20064_2018"/>
    <x v="0"/>
    <x v="0"/>
    <d v="2018-01-29T00:00:00"/>
    <x v="4"/>
    <x v="103"/>
    <x v="4"/>
    <x v="24"/>
    <x v="4"/>
    <x v="3"/>
    <x v="19"/>
    <x v="1"/>
    <x v="0"/>
    <n v="100"/>
  </r>
  <r>
    <s v="20064_2018"/>
    <x v="0"/>
    <x v="0"/>
    <d v="2018-01-29T00:00:00"/>
    <x v="4"/>
    <x v="1420"/>
    <x v="4"/>
    <x v="38"/>
    <x v="4"/>
    <x v="4"/>
    <x v="1"/>
    <x v="1"/>
    <x v="0"/>
    <n v="12"/>
  </r>
  <r>
    <s v="20066_2018"/>
    <x v="1"/>
    <x v="0"/>
    <d v="2018-01-30T00:00:00"/>
    <x v="35"/>
    <x v="4"/>
    <x v="4"/>
    <x v="4"/>
    <x v="4"/>
    <x v="1"/>
    <x v="1"/>
    <x v="1"/>
    <x v="0"/>
    <n v="1780"/>
  </r>
  <r>
    <s v="20066_2018"/>
    <x v="1"/>
    <x v="0"/>
    <d v="2018-01-30T00:00:00"/>
    <x v="35"/>
    <x v="4"/>
    <x v="4"/>
    <x v="4"/>
    <x v="4"/>
    <x v="1"/>
    <x v="1"/>
    <x v="1"/>
    <x v="0"/>
    <n v="1900"/>
  </r>
  <r>
    <s v="20066_2018"/>
    <x v="1"/>
    <x v="0"/>
    <d v="2018-01-30T00:00:00"/>
    <x v="35"/>
    <x v="4"/>
    <x v="4"/>
    <x v="4"/>
    <x v="4"/>
    <x v="1"/>
    <x v="1"/>
    <x v="1"/>
    <x v="0"/>
    <n v="1740"/>
  </r>
  <r>
    <s v="20067_2018"/>
    <x v="0"/>
    <x v="0"/>
    <d v="2018-01-30T00:00:00"/>
    <x v="4"/>
    <x v="501"/>
    <x v="4"/>
    <x v="28"/>
    <x v="92"/>
    <x v="4"/>
    <x v="19"/>
    <x v="9"/>
    <x v="0"/>
    <n v="5040"/>
  </r>
  <r>
    <s v="20067_2018"/>
    <x v="0"/>
    <x v="0"/>
    <d v="2018-01-30T00:00:00"/>
    <x v="4"/>
    <x v="1280"/>
    <x v="4"/>
    <x v="40"/>
    <x v="16"/>
    <x v="4"/>
    <x v="20"/>
    <x v="9"/>
    <x v="0"/>
    <n v="54000"/>
  </r>
  <r>
    <s v="20067_2018"/>
    <x v="0"/>
    <x v="0"/>
    <d v="2018-01-30T00:00:00"/>
    <x v="4"/>
    <x v="508"/>
    <x v="4"/>
    <x v="41"/>
    <x v="4"/>
    <x v="4"/>
    <x v="21"/>
    <x v="1"/>
    <x v="0"/>
    <n v="500"/>
  </r>
  <r>
    <s v="20068_2018"/>
    <x v="0"/>
    <x v="0"/>
    <d v="2018-01-30T00:00:00"/>
    <x v="4"/>
    <x v="1421"/>
    <x v="3"/>
    <x v="85"/>
    <x v="4"/>
    <x v="1"/>
    <x v="43"/>
    <x v="26"/>
    <x v="0"/>
    <n v="20"/>
  </r>
  <r>
    <s v="20068_2018"/>
    <x v="0"/>
    <x v="0"/>
    <d v="2018-01-30T00:00:00"/>
    <x v="4"/>
    <x v="1422"/>
    <x v="4"/>
    <x v="28"/>
    <x v="92"/>
    <x v="3"/>
    <x v="14"/>
    <x v="9"/>
    <x v="0"/>
    <n v="500"/>
  </r>
  <r>
    <s v="20068_2018"/>
    <x v="0"/>
    <x v="0"/>
    <d v="2018-01-30T00:00:00"/>
    <x v="4"/>
    <x v="493"/>
    <x v="4"/>
    <x v="33"/>
    <x v="4"/>
    <x v="4"/>
    <x v="15"/>
    <x v="1"/>
    <x v="0"/>
    <n v="160"/>
  </r>
  <r>
    <s v="20068_2018"/>
    <x v="0"/>
    <x v="0"/>
    <d v="2018-01-30T00:00:00"/>
    <x v="4"/>
    <x v="1078"/>
    <x v="4"/>
    <x v="24"/>
    <x v="4"/>
    <x v="4"/>
    <x v="16"/>
    <x v="9"/>
    <x v="0"/>
    <n v="100"/>
  </r>
  <r>
    <s v="20069_2018"/>
    <x v="0"/>
    <x v="0"/>
    <d v="2018-01-30T00:00:00"/>
    <x v="4"/>
    <x v="1423"/>
    <x v="4"/>
    <x v="41"/>
    <x v="45"/>
    <x v="4"/>
    <x v="20"/>
    <x v="9"/>
    <x v="0"/>
    <n v="7000"/>
  </r>
  <r>
    <s v="20070_2018"/>
    <x v="0"/>
    <x v="0"/>
    <d v="2018-01-29T00:00:00"/>
    <x v="37"/>
    <x v="662"/>
    <x v="4"/>
    <x v="23"/>
    <x v="16"/>
    <x v="10"/>
    <x v="0"/>
    <x v="8"/>
    <x v="0"/>
    <n v="3800"/>
  </r>
  <r>
    <s v="20070_2018"/>
    <x v="0"/>
    <x v="0"/>
    <d v="2018-01-29T00:00:00"/>
    <x v="37"/>
    <x v="1424"/>
    <x v="4"/>
    <x v="16"/>
    <x v="184"/>
    <x v="10"/>
    <x v="0"/>
    <x v="8"/>
    <x v="0"/>
    <n v="1400"/>
  </r>
  <r>
    <s v="20073_2018"/>
    <x v="0"/>
    <x v="0"/>
    <d v="2018-01-29T00:00:00"/>
    <x v="4"/>
    <x v="107"/>
    <x v="5"/>
    <x v="12"/>
    <x v="21"/>
    <x v="1"/>
    <x v="0"/>
    <x v="11"/>
    <x v="0"/>
    <n v="4480"/>
  </r>
  <r>
    <s v="20073_2018"/>
    <x v="0"/>
    <x v="0"/>
    <d v="2018-01-29T00:00:00"/>
    <x v="4"/>
    <x v="1425"/>
    <x v="5"/>
    <x v="19"/>
    <x v="247"/>
    <x v="10"/>
    <x v="22"/>
    <x v="11"/>
    <x v="0"/>
    <n v="21012"/>
  </r>
  <r>
    <s v="20073_2018"/>
    <x v="0"/>
    <x v="0"/>
    <d v="2018-01-29T00:00:00"/>
    <x v="4"/>
    <x v="1426"/>
    <x v="5"/>
    <x v="91"/>
    <x v="4"/>
    <x v="1"/>
    <x v="0"/>
    <x v="1"/>
    <x v="0"/>
    <n v="6000"/>
  </r>
  <r>
    <s v="20074_2018"/>
    <x v="0"/>
    <x v="0"/>
    <d v="2018-01-30T00:00:00"/>
    <x v="4"/>
    <x v="1427"/>
    <x v="5"/>
    <x v="14"/>
    <x v="4"/>
    <x v="1"/>
    <x v="22"/>
    <x v="11"/>
    <x v="0"/>
    <n v="4002"/>
  </r>
  <r>
    <s v="20074_2018"/>
    <x v="0"/>
    <x v="0"/>
    <d v="2018-01-30T00:00:00"/>
    <x v="4"/>
    <x v="1425"/>
    <x v="5"/>
    <x v="19"/>
    <x v="247"/>
    <x v="10"/>
    <x v="22"/>
    <x v="11"/>
    <x v="0"/>
    <n v="3000"/>
  </r>
  <r>
    <s v="20074_2018"/>
    <x v="0"/>
    <x v="0"/>
    <d v="2018-01-30T00:00:00"/>
    <x v="4"/>
    <x v="1425"/>
    <x v="5"/>
    <x v="19"/>
    <x v="247"/>
    <x v="10"/>
    <x v="22"/>
    <x v="11"/>
    <x v="0"/>
    <n v="10008"/>
  </r>
  <r>
    <s v="20074_2018"/>
    <x v="0"/>
    <x v="0"/>
    <d v="2018-01-30T00:00:00"/>
    <x v="4"/>
    <x v="1426"/>
    <x v="5"/>
    <x v="91"/>
    <x v="4"/>
    <x v="1"/>
    <x v="0"/>
    <x v="1"/>
    <x v="0"/>
    <n v="7008"/>
  </r>
  <r>
    <s v="20075_2018"/>
    <x v="0"/>
    <x v="0"/>
    <d v="2018-01-29T00:00:00"/>
    <x v="4"/>
    <x v="117"/>
    <x v="6"/>
    <x v="43"/>
    <x v="27"/>
    <x v="1"/>
    <x v="22"/>
    <x v="4"/>
    <x v="0"/>
    <n v="12"/>
  </r>
  <r>
    <s v="20077_2018"/>
    <x v="0"/>
    <x v="0"/>
    <d v="2018-01-29T00:00:00"/>
    <x v="4"/>
    <x v="120"/>
    <x v="7"/>
    <x v="9"/>
    <x v="4"/>
    <x v="10"/>
    <x v="24"/>
    <x v="1"/>
    <x v="0"/>
    <n v="108"/>
  </r>
  <r>
    <s v="20077_2018"/>
    <x v="0"/>
    <x v="0"/>
    <d v="2018-01-29T00:00:00"/>
    <x v="4"/>
    <x v="1098"/>
    <x v="7"/>
    <x v="6"/>
    <x v="30"/>
    <x v="1"/>
    <x v="24"/>
    <x v="4"/>
    <x v="0"/>
    <n v="72"/>
  </r>
  <r>
    <s v="20077_2018"/>
    <x v="0"/>
    <x v="0"/>
    <d v="2018-01-29T00:00:00"/>
    <x v="4"/>
    <x v="524"/>
    <x v="7"/>
    <x v="8"/>
    <x v="33"/>
    <x v="3"/>
    <x v="24"/>
    <x v="4"/>
    <x v="0"/>
    <n v="1800"/>
  </r>
  <r>
    <s v="20077_2018"/>
    <x v="0"/>
    <x v="0"/>
    <d v="2018-01-29T00:00:00"/>
    <x v="4"/>
    <x v="122"/>
    <x v="7"/>
    <x v="8"/>
    <x v="31"/>
    <x v="1"/>
    <x v="24"/>
    <x v="4"/>
    <x v="0"/>
    <n v="120"/>
  </r>
  <r>
    <s v="20077_2018"/>
    <x v="0"/>
    <x v="0"/>
    <d v="2018-01-29T00:00:00"/>
    <x v="4"/>
    <x v="123"/>
    <x v="7"/>
    <x v="8"/>
    <x v="26"/>
    <x v="1"/>
    <x v="24"/>
    <x v="4"/>
    <x v="0"/>
    <n v="36"/>
  </r>
  <r>
    <s v="20077_2018"/>
    <x v="0"/>
    <x v="0"/>
    <d v="2018-01-29T00:00:00"/>
    <x v="4"/>
    <x v="124"/>
    <x v="7"/>
    <x v="6"/>
    <x v="32"/>
    <x v="3"/>
    <x v="25"/>
    <x v="4"/>
    <x v="0"/>
    <n v="300"/>
  </r>
  <r>
    <s v="20077_2018"/>
    <x v="0"/>
    <x v="0"/>
    <d v="2018-01-29T00:00:00"/>
    <x v="4"/>
    <x v="125"/>
    <x v="7"/>
    <x v="6"/>
    <x v="30"/>
    <x v="1"/>
    <x v="25"/>
    <x v="4"/>
    <x v="0"/>
    <n v="24"/>
  </r>
  <r>
    <s v="20077_2018"/>
    <x v="0"/>
    <x v="0"/>
    <d v="2018-01-29T00:00:00"/>
    <x v="4"/>
    <x v="1428"/>
    <x v="7"/>
    <x v="21"/>
    <x v="210"/>
    <x v="16"/>
    <x v="25"/>
    <x v="4"/>
    <x v="0"/>
    <n v="12"/>
  </r>
  <r>
    <s v="20077_2018"/>
    <x v="0"/>
    <x v="0"/>
    <d v="2018-01-29T00:00:00"/>
    <x v="4"/>
    <x v="129"/>
    <x v="7"/>
    <x v="8"/>
    <x v="34"/>
    <x v="10"/>
    <x v="25"/>
    <x v="1"/>
    <x v="0"/>
    <n v="12"/>
  </r>
  <r>
    <s v="20077_2018"/>
    <x v="0"/>
    <x v="0"/>
    <d v="2018-01-29T00:00:00"/>
    <x v="4"/>
    <x v="134"/>
    <x v="7"/>
    <x v="5"/>
    <x v="4"/>
    <x v="1"/>
    <x v="22"/>
    <x v="4"/>
    <x v="0"/>
    <n v="4"/>
  </r>
  <r>
    <s v="20077_2018"/>
    <x v="0"/>
    <x v="0"/>
    <d v="2018-01-29T00:00:00"/>
    <x v="4"/>
    <x v="1101"/>
    <x v="7"/>
    <x v="14"/>
    <x v="4"/>
    <x v="1"/>
    <x v="22"/>
    <x v="4"/>
    <x v="0"/>
    <n v="24"/>
  </r>
  <r>
    <s v="20078_2018"/>
    <x v="0"/>
    <x v="0"/>
    <d v="2018-01-29T00:00:00"/>
    <x v="4"/>
    <x v="1429"/>
    <x v="7"/>
    <x v="9"/>
    <x v="4"/>
    <x v="1"/>
    <x v="0"/>
    <x v="11"/>
    <x v="0"/>
    <n v="20"/>
  </r>
  <r>
    <s v="20084_2018"/>
    <x v="1"/>
    <x v="0"/>
    <d v="2018-01-29T00:00:00"/>
    <x v="19"/>
    <x v="4"/>
    <x v="7"/>
    <x v="4"/>
    <x v="4"/>
    <x v="1"/>
    <x v="1"/>
    <x v="1"/>
    <x v="0"/>
    <n v="120"/>
  </r>
  <r>
    <s v="20084_2018"/>
    <x v="1"/>
    <x v="0"/>
    <d v="2018-01-29T00:00:00"/>
    <x v="19"/>
    <x v="4"/>
    <x v="7"/>
    <x v="4"/>
    <x v="4"/>
    <x v="1"/>
    <x v="1"/>
    <x v="1"/>
    <x v="0"/>
    <n v="240"/>
  </r>
  <r>
    <s v="20084_2018"/>
    <x v="1"/>
    <x v="0"/>
    <d v="2018-01-29T00:00:00"/>
    <x v="19"/>
    <x v="4"/>
    <x v="7"/>
    <x v="4"/>
    <x v="4"/>
    <x v="1"/>
    <x v="1"/>
    <x v="1"/>
    <x v="0"/>
    <n v="480"/>
  </r>
  <r>
    <s v="20084_2018"/>
    <x v="1"/>
    <x v="0"/>
    <d v="2018-01-29T00:00:00"/>
    <x v="19"/>
    <x v="4"/>
    <x v="7"/>
    <x v="4"/>
    <x v="4"/>
    <x v="1"/>
    <x v="1"/>
    <x v="1"/>
    <x v="0"/>
    <n v="480"/>
  </r>
  <r>
    <s v="20085_2018"/>
    <x v="0"/>
    <x v="0"/>
    <d v="2018-01-30T00:00:00"/>
    <x v="4"/>
    <x v="529"/>
    <x v="7"/>
    <x v="14"/>
    <x v="4"/>
    <x v="1"/>
    <x v="22"/>
    <x v="4"/>
    <x v="0"/>
    <n v="84"/>
  </r>
  <r>
    <s v="20086_2018"/>
    <x v="0"/>
    <x v="0"/>
    <d v="2018-01-30T00:00:00"/>
    <x v="4"/>
    <x v="1430"/>
    <x v="7"/>
    <x v="5"/>
    <x v="248"/>
    <x v="28"/>
    <x v="36"/>
    <x v="4"/>
    <x v="0"/>
    <n v="300"/>
  </r>
  <r>
    <s v="20086_2018"/>
    <x v="0"/>
    <x v="0"/>
    <d v="2018-01-30T00:00:00"/>
    <x v="4"/>
    <x v="1431"/>
    <x v="7"/>
    <x v="5"/>
    <x v="4"/>
    <x v="1"/>
    <x v="36"/>
    <x v="4"/>
    <x v="0"/>
    <n v="1"/>
  </r>
  <r>
    <s v="20086_2018"/>
    <x v="0"/>
    <x v="0"/>
    <d v="2018-01-30T00:00:00"/>
    <x v="4"/>
    <x v="528"/>
    <x v="7"/>
    <x v="8"/>
    <x v="96"/>
    <x v="3"/>
    <x v="23"/>
    <x v="4"/>
    <x v="0"/>
    <n v="108"/>
  </r>
  <r>
    <s v="20087_2018"/>
    <x v="0"/>
    <x v="0"/>
    <d v="2018-01-30T00:00:00"/>
    <x v="4"/>
    <x v="1106"/>
    <x v="7"/>
    <x v="9"/>
    <x v="4"/>
    <x v="1"/>
    <x v="0"/>
    <x v="11"/>
    <x v="0"/>
    <n v="40"/>
  </r>
  <r>
    <s v="20087_2018"/>
    <x v="0"/>
    <x v="0"/>
    <d v="2018-01-30T00:00:00"/>
    <x v="4"/>
    <x v="1432"/>
    <x v="7"/>
    <x v="8"/>
    <x v="4"/>
    <x v="1"/>
    <x v="0"/>
    <x v="11"/>
    <x v="0"/>
    <n v="80"/>
  </r>
  <r>
    <s v="20088_2018"/>
    <x v="0"/>
    <x v="0"/>
    <d v="2018-01-29T00:00:00"/>
    <x v="8"/>
    <x v="162"/>
    <x v="1"/>
    <x v="16"/>
    <x v="4"/>
    <x v="0"/>
    <x v="0"/>
    <x v="0"/>
    <x v="0"/>
    <n v="3000"/>
  </r>
  <r>
    <s v="20088_2018"/>
    <x v="0"/>
    <x v="0"/>
    <d v="2018-01-29T00:00:00"/>
    <x v="8"/>
    <x v="163"/>
    <x v="1"/>
    <x v="16"/>
    <x v="4"/>
    <x v="7"/>
    <x v="0"/>
    <x v="0"/>
    <x v="0"/>
    <n v="70000"/>
  </r>
  <r>
    <s v="20088_2018"/>
    <x v="0"/>
    <x v="0"/>
    <d v="2018-01-29T00:00:00"/>
    <x v="8"/>
    <x v="164"/>
    <x v="1"/>
    <x v="16"/>
    <x v="4"/>
    <x v="5"/>
    <x v="0"/>
    <x v="0"/>
    <x v="0"/>
    <n v="30000"/>
  </r>
  <r>
    <s v="20088_2018"/>
    <x v="0"/>
    <x v="0"/>
    <d v="2018-01-29T00:00:00"/>
    <x v="8"/>
    <x v="1433"/>
    <x v="1"/>
    <x v="17"/>
    <x v="218"/>
    <x v="0"/>
    <x v="0"/>
    <x v="0"/>
    <x v="0"/>
    <n v="30000"/>
  </r>
  <r>
    <s v="20088_2018"/>
    <x v="0"/>
    <x v="0"/>
    <d v="2018-01-29T00:00:00"/>
    <x v="8"/>
    <x v="1434"/>
    <x v="1"/>
    <x v="17"/>
    <x v="115"/>
    <x v="7"/>
    <x v="0"/>
    <x v="0"/>
    <x v="0"/>
    <n v="20000"/>
  </r>
  <r>
    <s v="20088_2018"/>
    <x v="0"/>
    <x v="0"/>
    <d v="2018-01-29T00:00:00"/>
    <x v="8"/>
    <x v="1435"/>
    <x v="1"/>
    <x v="17"/>
    <x v="62"/>
    <x v="5"/>
    <x v="0"/>
    <x v="0"/>
    <x v="0"/>
    <n v="15000"/>
  </r>
  <r>
    <s v="20091_2018"/>
    <x v="0"/>
    <x v="0"/>
    <d v="2018-01-29T00:00:00"/>
    <x v="4"/>
    <x v="220"/>
    <x v="1"/>
    <x v="59"/>
    <x v="4"/>
    <x v="1"/>
    <x v="0"/>
    <x v="17"/>
    <x v="1"/>
    <n v="100"/>
  </r>
  <r>
    <s v="20091_2018"/>
    <x v="0"/>
    <x v="0"/>
    <d v="2018-01-29T00:00:00"/>
    <x v="4"/>
    <x v="530"/>
    <x v="1"/>
    <x v="41"/>
    <x v="4"/>
    <x v="0"/>
    <x v="0"/>
    <x v="0"/>
    <x v="0"/>
    <n v="1600"/>
  </r>
  <r>
    <s v="20091_2018"/>
    <x v="0"/>
    <x v="0"/>
    <d v="2018-01-29T00:00:00"/>
    <x v="4"/>
    <x v="223"/>
    <x v="1"/>
    <x v="60"/>
    <x v="4"/>
    <x v="0"/>
    <x v="0"/>
    <x v="0"/>
    <x v="0"/>
    <n v="10"/>
  </r>
  <r>
    <s v="20091_2018"/>
    <x v="0"/>
    <x v="0"/>
    <d v="2018-01-29T00:00:00"/>
    <x v="4"/>
    <x v="1436"/>
    <x v="1"/>
    <x v="103"/>
    <x v="56"/>
    <x v="0"/>
    <x v="0"/>
    <x v="0"/>
    <x v="1"/>
    <n v="210"/>
  </r>
  <r>
    <s v="20091_2018"/>
    <x v="0"/>
    <x v="0"/>
    <d v="2018-01-29T00:00:00"/>
    <x v="4"/>
    <x v="227"/>
    <x v="1"/>
    <x v="61"/>
    <x v="4"/>
    <x v="0"/>
    <x v="11"/>
    <x v="1"/>
    <x v="0"/>
    <n v="20"/>
  </r>
  <r>
    <s v="20094_2018"/>
    <x v="1"/>
    <x v="0"/>
    <d v="2018-01-29T00:00:00"/>
    <x v="19"/>
    <x v="4"/>
    <x v="1"/>
    <x v="4"/>
    <x v="4"/>
    <x v="1"/>
    <x v="1"/>
    <x v="1"/>
    <x v="0"/>
    <n v="1000"/>
  </r>
  <r>
    <s v="20099_2018"/>
    <x v="1"/>
    <x v="0"/>
    <d v="2018-01-29T00:00:00"/>
    <x v="17"/>
    <x v="4"/>
    <x v="1"/>
    <x v="4"/>
    <x v="4"/>
    <x v="1"/>
    <x v="1"/>
    <x v="1"/>
    <x v="0"/>
    <n v="4"/>
  </r>
  <r>
    <s v="20099_2018"/>
    <x v="1"/>
    <x v="0"/>
    <d v="2018-01-29T00:00:00"/>
    <x v="17"/>
    <x v="4"/>
    <x v="1"/>
    <x v="4"/>
    <x v="4"/>
    <x v="1"/>
    <x v="1"/>
    <x v="1"/>
    <x v="0"/>
    <n v="30"/>
  </r>
  <r>
    <s v="20099_2018"/>
    <x v="1"/>
    <x v="0"/>
    <d v="2018-01-29T00:00:00"/>
    <x v="17"/>
    <x v="4"/>
    <x v="1"/>
    <x v="4"/>
    <x v="4"/>
    <x v="1"/>
    <x v="1"/>
    <x v="1"/>
    <x v="0"/>
    <n v="1"/>
  </r>
  <r>
    <s v="20099_2018"/>
    <x v="1"/>
    <x v="0"/>
    <d v="2018-01-29T00:00:00"/>
    <x v="17"/>
    <x v="4"/>
    <x v="1"/>
    <x v="4"/>
    <x v="4"/>
    <x v="1"/>
    <x v="1"/>
    <x v="1"/>
    <x v="0"/>
    <n v="1"/>
  </r>
  <r>
    <s v="20099_2018"/>
    <x v="1"/>
    <x v="0"/>
    <d v="2018-01-29T00:00:00"/>
    <x v="17"/>
    <x v="4"/>
    <x v="1"/>
    <x v="4"/>
    <x v="4"/>
    <x v="1"/>
    <x v="1"/>
    <x v="1"/>
    <x v="0"/>
    <n v="1"/>
  </r>
  <r>
    <s v="20099_2018"/>
    <x v="1"/>
    <x v="0"/>
    <d v="2018-01-29T00:00:00"/>
    <x v="17"/>
    <x v="4"/>
    <x v="1"/>
    <x v="4"/>
    <x v="4"/>
    <x v="1"/>
    <x v="1"/>
    <x v="1"/>
    <x v="0"/>
    <n v="1"/>
  </r>
  <r>
    <s v="20099_2018"/>
    <x v="1"/>
    <x v="0"/>
    <d v="2018-01-29T00:00:00"/>
    <x v="17"/>
    <x v="4"/>
    <x v="1"/>
    <x v="4"/>
    <x v="4"/>
    <x v="1"/>
    <x v="1"/>
    <x v="1"/>
    <x v="0"/>
    <n v="9"/>
  </r>
  <r>
    <s v="20099_2018"/>
    <x v="1"/>
    <x v="0"/>
    <d v="2018-01-29T00:00:00"/>
    <x v="17"/>
    <x v="4"/>
    <x v="1"/>
    <x v="4"/>
    <x v="4"/>
    <x v="1"/>
    <x v="1"/>
    <x v="1"/>
    <x v="0"/>
    <n v="14"/>
  </r>
  <r>
    <s v="20099_2018"/>
    <x v="1"/>
    <x v="0"/>
    <d v="2018-01-29T00:00:00"/>
    <x v="17"/>
    <x v="4"/>
    <x v="1"/>
    <x v="4"/>
    <x v="4"/>
    <x v="1"/>
    <x v="1"/>
    <x v="1"/>
    <x v="0"/>
    <n v="10"/>
  </r>
  <r>
    <s v="20099_2018"/>
    <x v="1"/>
    <x v="0"/>
    <d v="2018-01-29T00:00:00"/>
    <x v="17"/>
    <x v="4"/>
    <x v="1"/>
    <x v="4"/>
    <x v="4"/>
    <x v="1"/>
    <x v="1"/>
    <x v="1"/>
    <x v="0"/>
    <n v="11"/>
  </r>
  <r>
    <s v="20099_2018"/>
    <x v="1"/>
    <x v="0"/>
    <d v="2018-01-29T00:00:00"/>
    <x v="17"/>
    <x v="4"/>
    <x v="1"/>
    <x v="4"/>
    <x v="4"/>
    <x v="1"/>
    <x v="1"/>
    <x v="1"/>
    <x v="0"/>
    <n v="12"/>
  </r>
  <r>
    <s v="20099_2018"/>
    <x v="1"/>
    <x v="0"/>
    <d v="2018-01-29T00:00:00"/>
    <x v="17"/>
    <x v="4"/>
    <x v="1"/>
    <x v="4"/>
    <x v="4"/>
    <x v="1"/>
    <x v="1"/>
    <x v="1"/>
    <x v="0"/>
    <n v="3"/>
  </r>
  <r>
    <s v="20099_2018"/>
    <x v="1"/>
    <x v="0"/>
    <d v="2018-01-29T00:00:00"/>
    <x v="17"/>
    <x v="4"/>
    <x v="1"/>
    <x v="4"/>
    <x v="4"/>
    <x v="1"/>
    <x v="1"/>
    <x v="1"/>
    <x v="0"/>
    <n v="200"/>
  </r>
  <r>
    <s v="20099_2018"/>
    <x v="1"/>
    <x v="0"/>
    <d v="2018-01-29T00:00:00"/>
    <x v="17"/>
    <x v="4"/>
    <x v="1"/>
    <x v="4"/>
    <x v="4"/>
    <x v="1"/>
    <x v="1"/>
    <x v="1"/>
    <x v="0"/>
    <n v="4"/>
  </r>
  <r>
    <s v="20099_2018"/>
    <x v="1"/>
    <x v="0"/>
    <d v="2018-01-29T00:00:00"/>
    <x v="17"/>
    <x v="4"/>
    <x v="1"/>
    <x v="4"/>
    <x v="4"/>
    <x v="1"/>
    <x v="1"/>
    <x v="1"/>
    <x v="0"/>
    <n v="66"/>
  </r>
  <r>
    <s v="20100_2018"/>
    <x v="0"/>
    <x v="0"/>
    <d v="2018-01-30T00:00:00"/>
    <x v="4"/>
    <x v="1029"/>
    <x v="1"/>
    <x v="59"/>
    <x v="4"/>
    <x v="0"/>
    <x v="11"/>
    <x v="12"/>
    <x v="1"/>
    <n v="600"/>
  </r>
  <r>
    <s v="20100_2018"/>
    <x v="0"/>
    <x v="0"/>
    <d v="2018-01-30T00:00:00"/>
    <x v="4"/>
    <x v="1437"/>
    <x v="1"/>
    <x v="83"/>
    <x v="69"/>
    <x v="4"/>
    <x v="0"/>
    <x v="0"/>
    <x v="1"/>
    <n v="2000"/>
  </r>
  <r>
    <s v="20100_2018"/>
    <x v="0"/>
    <x v="0"/>
    <d v="2018-01-30T00:00:00"/>
    <x v="4"/>
    <x v="1438"/>
    <x v="1"/>
    <x v="59"/>
    <x v="4"/>
    <x v="0"/>
    <x v="11"/>
    <x v="12"/>
    <x v="0"/>
    <n v="3290"/>
  </r>
  <r>
    <s v="20100_2018"/>
    <x v="0"/>
    <x v="0"/>
    <d v="2018-01-30T00:00:00"/>
    <x v="4"/>
    <x v="1022"/>
    <x v="1"/>
    <x v="103"/>
    <x v="46"/>
    <x v="0"/>
    <x v="11"/>
    <x v="12"/>
    <x v="1"/>
    <n v="1000"/>
  </r>
  <r>
    <s v="20100_2018"/>
    <x v="0"/>
    <x v="0"/>
    <d v="2018-01-30T00:00:00"/>
    <x v="4"/>
    <x v="1439"/>
    <x v="1"/>
    <x v="59"/>
    <x v="46"/>
    <x v="0"/>
    <x v="11"/>
    <x v="0"/>
    <x v="1"/>
    <n v="2000"/>
  </r>
  <r>
    <s v="20100_2018"/>
    <x v="0"/>
    <x v="0"/>
    <d v="2018-01-30T00:00:00"/>
    <x v="4"/>
    <x v="1440"/>
    <x v="1"/>
    <x v="59"/>
    <x v="46"/>
    <x v="0"/>
    <x v="0"/>
    <x v="0"/>
    <x v="1"/>
    <n v="2000"/>
  </r>
  <r>
    <s v="20100_2018"/>
    <x v="0"/>
    <x v="0"/>
    <d v="2018-01-30T00:00:00"/>
    <x v="4"/>
    <x v="1021"/>
    <x v="1"/>
    <x v="103"/>
    <x v="4"/>
    <x v="0"/>
    <x v="11"/>
    <x v="1"/>
    <x v="0"/>
    <n v="300"/>
  </r>
  <r>
    <s v="20100_2018"/>
    <x v="0"/>
    <x v="0"/>
    <d v="2018-01-30T00:00:00"/>
    <x v="4"/>
    <x v="1441"/>
    <x v="1"/>
    <x v="44"/>
    <x v="4"/>
    <x v="0"/>
    <x v="0"/>
    <x v="1"/>
    <x v="1"/>
    <n v="7524"/>
  </r>
  <r>
    <s v="20100_2018"/>
    <x v="0"/>
    <x v="0"/>
    <d v="2018-01-30T00:00:00"/>
    <x v="4"/>
    <x v="1442"/>
    <x v="1"/>
    <x v="44"/>
    <x v="4"/>
    <x v="4"/>
    <x v="0"/>
    <x v="1"/>
    <x v="1"/>
    <n v="6270"/>
  </r>
  <r>
    <s v="20100_2018"/>
    <x v="0"/>
    <x v="0"/>
    <d v="2018-01-30T00:00:00"/>
    <x v="4"/>
    <x v="1443"/>
    <x v="1"/>
    <x v="83"/>
    <x v="4"/>
    <x v="0"/>
    <x v="0"/>
    <x v="1"/>
    <x v="0"/>
    <n v="300"/>
  </r>
  <r>
    <s v="20100_2018"/>
    <x v="0"/>
    <x v="0"/>
    <d v="2018-01-30T00:00:00"/>
    <x v="4"/>
    <x v="1444"/>
    <x v="1"/>
    <x v="59"/>
    <x v="4"/>
    <x v="4"/>
    <x v="11"/>
    <x v="1"/>
    <x v="0"/>
    <n v="1782"/>
  </r>
  <r>
    <s v="20100_2018"/>
    <x v="0"/>
    <x v="0"/>
    <d v="2018-01-30T00:00:00"/>
    <x v="4"/>
    <x v="1020"/>
    <x v="1"/>
    <x v="103"/>
    <x v="4"/>
    <x v="0"/>
    <x v="11"/>
    <x v="1"/>
    <x v="1"/>
    <n v="600"/>
  </r>
  <r>
    <s v="20100_2018"/>
    <x v="0"/>
    <x v="0"/>
    <d v="2018-01-30T00:00:00"/>
    <x v="4"/>
    <x v="1445"/>
    <x v="1"/>
    <x v="41"/>
    <x v="69"/>
    <x v="0"/>
    <x v="0"/>
    <x v="14"/>
    <x v="0"/>
    <n v="1500"/>
  </r>
  <r>
    <s v="20101_2018"/>
    <x v="0"/>
    <x v="0"/>
    <d v="2018-01-29T00:00:00"/>
    <x v="25"/>
    <x v="420"/>
    <x v="1"/>
    <x v="22"/>
    <x v="51"/>
    <x v="0"/>
    <x v="11"/>
    <x v="12"/>
    <x v="1"/>
    <n v="10000"/>
  </r>
  <r>
    <s v="20101_2018"/>
    <x v="0"/>
    <x v="0"/>
    <d v="2018-01-29T00:00:00"/>
    <x v="25"/>
    <x v="421"/>
    <x v="1"/>
    <x v="22"/>
    <x v="51"/>
    <x v="4"/>
    <x v="11"/>
    <x v="12"/>
    <x v="1"/>
    <n v="10000"/>
  </r>
  <r>
    <s v="20104_2018"/>
    <x v="1"/>
    <x v="0"/>
    <d v="2018-01-30T00:00:00"/>
    <x v="19"/>
    <x v="4"/>
    <x v="1"/>
    <x v="4"/>
    <x v="4"/>
    <x v="1"/>
    <x v="1"/>
    <x v="1"/>
    <x v="0"/>
    <n v="11866"/>
  </r>
  <r>
    <s v="20104_2018"/>
    <x v="1"/>
    <x v="0"/>
    <d v="2018-01-30T00:00:00"/>
    <x v="19"/>
    <x v="4"/>
    <x v="1"/>
    <x v="4"/>
    <x v="4"/>
    <x v="1"/>
    <x v="1"/>
    <x v="1"/>
    <x v="0"/>
    <n v="2300"/>
  </r>
  <r>
    <s v="20104_2018"/>
    <x v="1"/>
    <x v="0"/>
    <d v="2018-01-30T00:00:00"/>
    <x v="19"/>
    <x v="4"/>
    <x v="1"/>
    <x v="4"/>
    <x v="4"/>
    <x v="1"/>
    <x v="1"/>
    <x v="1"/>
    <x v="0"/>
    <n v="2750"/>
  </r>
  <r>
    <s v="20104_2018"/>
    <x v="1"/>
    <x v="0"/>
    <d v="2018-01-30T00:00:00"/>
    <x v="19"/>
    <x v="4"/>
    <x v="1"/>
    <x v="4"/>
    <x v="4"/>
    <x v="1"/>
    <x v="1"/>
    <x v="1"/>
    <x v="0"/>
    <n v="2100"/>
  </r>
  <r>
    <s v="20104_2018"/>
    <x v="1"/>
    <x v="0"/>
    <d v="2018-01-30T00:00:00"/>
    <x v="19"/>
    <x v="4"/>
    <x v="1"/>
    <x v="4"/>
    <x v="4"/>
    <x v="1"/>
    <x v="1"/>
    <x v="1"/>
    <x v="0"/>
    <n v="8080"/>
  </r>
  <r>
    <s v="20104_2018"/>
    <x v="1"/>
    <x v="0"/>
    <d v="2018-01-30T00:00:00"/>
    <x v="19"/>
    <x v="4"/>
    <x v="1"/>
    <x v="4"/>
    <x v="4"/>
    <x v="1"/>
    <x v="1"/>
    <x v="1"/>
    <x v="0"/>
    <n v="1250"/>
  </r>
  <r>
    <s v="20105_2018"/>
    <x v="0"/>
    <x v="0"/>
    <d v="2018-01-30T00:00:00"/>
    <x v="4"/>
    <x v="1446"/>
    <x v="1"/>
    <x v="30"/>
    <x v="4"/>
    <x v="0"/>
    <x v="0"/>
    <x v="0"/>
    <x v="0"/>
    <n v="30"/>
  </r>
  <r>
    <s v="20105_2018"/>
    <x v="0"/>
    <x v="0"/>
    <d v="2018-01-30T00:00:00"/>
    <x v="4"/>
    <x v="1447"/>
    <x v="1"/>
    <x v="40"/>
    <x v="4"/>
    <x v="0"/>
    <x v="0"/>
    <x v="0"/>
    <x v="1"/>
    <n v="10"/>
  </r>
  <r>
    <s v="20105_2018"/>
    <x v="0"/>
    <x v="0"/>
    <d v="2018-01-30T00:00:00"/>
    <x v="4"/>
    <x v="1448"/>
    <x v="1"/>
    <x v="107"/>
    <x v="219"/>
    <x v="3"/>
    <x v="7"/>
    <x v="2"/>
    <x v="0"/>
    <n v="100"/>
  </r>
  <r>
    <s v="20105_2018"/>
    <x v="0"/>
    <x v="0"/>
    <d v="2018-01-30T00:00:00"/>
    <x v="4"/>
    <x v="1449"/>
    <x v="1"/>
    <x v="35"/>
    <x v="71"/>
    <x v="3"/>
    <x v="2"/>
    <x v="3"/>
    <x v="0"/>
    <n v="60"/>
  </r>
  <r>
    <s v="20105_2018"/>
    <x v="0"/>
    <x v="0"/>
    <d v="2018-01-30T00:00:00"/>
    <x v="4"/>
    <x v="238"/>
    <x v="1"/>
    <x v="47"/>
    <x v="52"/>
    <x v="4"/>
    <x v="0"/>
    <x v="0"/>
    <x v="0"/>
    <n v="200"/>
  </r>
  <r>
    <s v="20106_2018"/>
    <x v="0"/>
    <x v="0"/>
    <d v="2018-01-30T00:00:00"/>
    <x v="4"/>
    <x v="1165"/>
    <x v="1"/>
    <x v="34"/>
    <x v="57"/>
    <x v="3"/>
    <x v="2"/>
    <x v="3"/>
    <x v="0"/>
    <n v="100"/>
  </r>
  <r>
    <s v="20106_2018"/>
    <x v="0"/>
    <x v="0"/>
    <d v="2018-01-30T00:00:00"/>
    <x v="4"/>
    <x v="1450"/>
    <x v="1"/>
    <x v="115"/>
    <x v="4"/>
    <x v="4"/>
    <x v="12"/>
    <x v="6"/>
    <x v="0"/>
    <n v="300"/>
  </r>
  <r>
    <s v="20108_2018"/>
    <x v="0"/>
    <x v="0"/>
    <d v="2018-01-29T00:00:00"/>
    <x v="8"/>
    <x v="987"/>
    <x v="1"/>
    <x v="59"/>
    <x v="4"/>
    <x v="19"/>
    <x v="0"/>
    <x v="1"/>
    <x v="0"/>
    <n v="620"/>
  </r>
  <r>
    <s v="20109_2018"/>
    <x v="0"/>
    <x v="0"/>
    <d v="2018-01-29T00:00:00"/>
    <x v="37"/>
    <x v="689"/>
    <x v="1"/>
    <x v="89"/>
    <x v="4"/>
    <x v="3"/>
    <x v="5"/>
    <x v="5"/>
    <x v="0"/>
    <n v="2000"/>
  </r>
  <r>
    <s v="20109_2018"/>
    <x v="0"/>
    <x v="0"/>
    <d v="2018-01-29T00:00:00"/>
    <x v="37"/>
    <x v="690"/>
    <x v="1"/>
    <x v="89"/>
    <x v="4"/>
    <x v="13"/>
    <x v="5"/>
    <x v="5"/>
    <x v="0"/>
    <n v="8000"/>
  </r>
  <r>
    <s v="20110_2018"/>
    <x v="0"/>
    <x v="0"/>
    <d v="2018-01-29T00:00:00"/>
    <x v="37"/>
    <x v="1451"/>
    <x v="1"/>
    <x v="41"/>
    <x v="98"/>
    <x v="3"/>
    <x v="0"/>
    <x v="0"/>
    <x v="1"/>
    <n v="2000"/>
  </r>
  <r>
    <s v="20110_2018"/>
    <x v="0"/>
    <x v="0"/>
    <d v="2018-01-29T00:00:00"/>
    <x v="37"/>
    <x v="1452"/>
    <x v="1"/>
    <x v="22"/>
    <x v="75"/>
    <x v="3"/>
    <x v="11"/>
    <x v="13"/>
    <x v="1"/>
    <n v="4600"/>
  </r>
  <r>
    <s v="20111_2018"/>
    <x v="0"/>
    <x v="0"/>
    <d v="2018-01-29T00:00:00"/>
    <x v="37"/>
    <x v="700"/>
    <x v="1"/>
    <x v="59"/>
    <x v="0"/>
    <x v="13"/>
    <x v="11"/>
    <x v="4"/>
    <x v="0"/>
    <n v="2000"/>
  </r>
  <r>
    <s v="20112_2018"/>
    <x v="0"/>
    <x v="0"/>
    <d v="2018-01-29T00:00:00"/>
    <x v="37"/>
    <x v="694"/>
    <x v="1"/>
    <x v="59"/>
    <x v="83"/>
    <x v="3"/>
    <x v="4"/>
    <x v="5"/>
    <x v="0"/>
    <n v="800"/>
  </r>
  <r>
    <s v="20112_2018"/>
    <x v="0"/>
    <x v="0"/>
    <d v="2018-01-29T00:00:00"/>
    <x v="37"/>
    <x v="695"/>
    <x v="1"/>
    <x v="59"/>
    <x v="4"/>
    <x v="13"/>
    <x v="4"/>
    <x v="5"/>
    <x v="0"/>
    <n v="2000"/>
  </r>
  <r>
    <s v="20112_2018"/>
    <x v="0"/>
    <x v="0"/>
    <d v="2018-01-29T00:00:00"/>
    <x v="37"/>
    <x v="696"/>
    <x v="1"/>
    <x v="34"/>
    <x v="72"/>
    <x v="3"/>
    <x v="4"/>
    <x v="5"/>
    <x v="0"/>
    <n v="1400"/>
  </r>
  <r>
    <s v="20112_2018"/>
    <x v="0"/>
    <x v="0"/>
    <d v="2018-01-29T00:00:00"/>
    <x v="37"/>
    <x v="697"/>
    <x v="1"/>
    <x v="34"/>
    <x v="84"/>
    <x v="13"/>
    <x v="4"/>
    <x v="5"/>
    <x v="0"/>
    <n v="2500"/>
  </r>
  <r>
    <s v="20113_2018"/>
    <x v="0"/>
    <x v="0"/>
    <d v="2018-01-29T00:00:00"/>
    <x v="37"/>
    <x v="1453"/>
    <x v="1"/>
    <x v="46"/>
    <x v="54"/>
    <x v="3"/>
    <x v="11"/>
    <x v="14"/>
    <x v="0"/>
    <n v="3000"/>
  </r>
  <r>
    <s v="20113_2018"/>
    <x v="0"/>
    <x v="0"/>
    <d v="2018-01-29T00:00:00"/>
    <x v="37"/>
    <x v="707"/>
    <x v="1"/>
    <x v="46"/>
    <x v="76"/>
    <x v="3"/>
    <x v="0"/>
    <x v="14"/>
    <x v="0"/>
    <n v="7300"/>
  </r>
  <r>
    <s v="20113_2018"/>
    <x v="0"/>
    <x v="0"/>
    <d v="2018-01-29T00:00:00"/>
    <x v="37"/>
    <x v="708"/>
    <x v="1"/>
    <x v="46"/>
    <x v="7"/>
    <x v="13"/>
    <x v="11"/>
    <x v="14"/>
    <x v="0"/>
    <n v="3000"/>
  </r>
  <r>
    <s v="20113_2018"/>
    <x v="0"/>
    <x v="0"/>
    <d v="2018-01-29T00:00:00"/>
    <x v="37"/>
    <x v="709"/>
    <x v="1"/>
    <x v="46"/>
    <x v="7"/>
    <x v="13"/>
    <x v="0"/>
    <x v="14"/>
    <x v="0"/>
    <n v="5000"/>
  </r>
  <r>
    <s v="20113_2018"/>
    <x v="0"/>
    <x v="0"/>
    <d v="2018-01-29T00:00:00"/>
    <x v="37"/>
    <x v="1454"/>
    <x v="1"/>
    <x v="35"/>
    <x v="112"/>
    <x v="3"/>
    <x v="11"/>
    <x v="14"/>
    <x v="0"/>
    <n v="12500"/>
  </r>
  <r>
    <s v="20113_2018"/>
    <x v="0"/>
    <x v="0"/>
    <d v="2018-01-29T00:00:00"/>
    <x v="37"/>
    <x v="1455"/>
    <x v="1"/>
    <x v="35"/>
    <x v="249"/>
    <x v="3"/>
    <x v="0"/>
    <x v="12"/>
    <x v="0"/>
    <n v="13500"/>
  </r>
  <r>
    <s v="20113_2018"/>
    <x v="0"/>
    <x v="0"/>
    <d v="2018-01-29T00:00:00"/>
    <x v="37"/>
    <x v="710"/>
    <x v="1"/>
    <x v="35"/>
    <x v="139"/>
    <x v="13"/>
    <x v="11"/>
    <x v="14"/>
    <x v="0"/>
    <n v="13900"/>
  </r>
  <r>
    <s v="20113_2018"/>
    <x v="0"/>
    <x v="0"/>
    <d v="2018-01-29T00:00:00"/>
    <x v="37"/>
    <x v="1456"/>
    <x v="1"/>
    <x v="35"/>
    <x v="139"/>
    <x v="13"/>
    <x v="0"/>
    <x v="14"/>
    <x v="0"/>
    <n v="48000"/>
  </r>
  <r>
    <s v="20113_2018"/>
    <x v="0"/>
    <x v="0"/>
    <d v="2018-01-29T00:00:00"/>
    <x v="37"/>
    <x v="1457"/>
    <x v="1"/>
    <x v="35"/>
    <x v="139"/>
    <x v="13"/>
    <x v="11"/>
    <x v="12"/>
    <x v="0"/>
    <n v="11800"/>
  </r>
  <r>
    <s v="20113_2018"/>
    <x v="0"/>
    <x v="0"/>
    <d v="2018-01-29T00:00:00"/>
    <x v="37"/>
    <x v="713"/>
    <x v="1"/>
    <x v="35"/>
    <x v="139"/>
    <x v="13"/>
    <x v="0"/>
    <x v="12"/>
    <x v="0"/>
    <n v="13200"/>
  </r>
  <r>
    <s v="20113_2018"/>
    <x v="0"/>
    <x v="0"/>
    <d v="2018-01-29T00:00:00"/>
    <x v="37"/>
    <x v="1458"/>
    <x v="1"/>
    <x v="35"/>
    <x v="112"/>
    <x v="3"/>
    <x v="11"/>
    <x v="13"/>
    <x v="0"/>
    <n v="3300"/>
  </r>
  <r>
    <s v="20113_2018"/>
    <x v="0"/>
    <x v="0"/>
    <d v="2018-01-29T00:00:00"/>
    <x v="37"/>
    <x v="714"/>
    <x v="1"/>
    <x v="35"/>
    <x v="139"/>
    <x v="13"/>
    <x v="11"/>
    <x v="13"/>
    <x v="0"/>
    <n v="8000"/>
  </r>
  <r>
    <s v="20113_2018"/>
    <x v="0"/>
    <x v="0"/>
    <d v="2018-01-29T00:00:00"/>
    <x v="37"/>
    <x v="1459"/>
    <x v="1"/>
    <x v="83"/>
    <x v="42"/>
    <x v="3"/>
    <x v="11"/>
    <x v="14"/>
    <x v="0"/>
    <n v="3000"/>
  </r>
  <r>
    <s v="20113_2018"/>
    <x v="0"/>
    <x v="0"/>
    <d v="2018-01-29T00:00:00"/>
    <x v="37"/>
    <x v="715"/>
    <x v="1"/>
    <x v="20"/>
    <x v="74"/>
    <x v="3"/>
    <x v="0"/>
    <x v="0"/>
    <x v="0"/>
    <n v="5000"/>
  </r>
  <r>
    <s v="20113_2018"/>
    <x v="0"/>
    <x v="0"/>
    <d v="2018-01-29T00:00:00"/>
    <x v="37"/>
    <x v="1188"/>
    <x v="1"/>
    <x v="20"/>
    <x v="221"/>
    <x v="13"/>
    <x v="0"/>
    <x v="0"/>
    <x v="0"/>
    <n v="3000"/>
  </r>
  <r>
    <s v="20114_2018"/>
    <x v="0"/>
    <x v="0"/>
    <d v="2018-01-29T00:00:00"/>
    <x v="37"/>
    <x v="1186"/>
    <x v="1"/>
    <x v="46"/>
    <x v="137"/>
    <x v="3"/>
    <x v="7"/>
    <x v="2"/>
    <x v="0"/>
    <n v="5300"/>
  </r>
  <r>
    <s v="20114_2018"/>
    <x v="0"/>
    <x v="0"/>
    <d v="2018-01-29T00:00:00"/>
    <x v="37"/>
    <x v="1460"/>
    <x v="1"/>
    <x v="46"/>
    <x v="6"/>
    <x v="13"/>
    <x v="7"/>
    <x v="2"/>
    <x v="0"/>
    <n v="16600"/>
  </r>
  <r>
    <s v="20114_2018"/>
    <x v="0"/>
    <x v="0"/>
    <d v="2018-01-29T00:00:00"/>
    <x v="37"/>
    <x v="1461"/>
    <x v="1"/>
    <x v="34"/>
    <x v="77"/>
    <x v="3"/>
    <x v="7"/>
    <x v="2"/>
    <x v="0"/>
    <n v="3000"/>
  </r>
  <r>
    <s v="20114_2018"/>
    <x v="0"/>
    <x v="0"/>
    <d v="2018-01-29T00:00:00"/>
    <x v="37"/>
    <x v="721"/>
    <x v="1"/>
    <x v="34"/>
    <x v="104"/>
    <x v="13"/>
    <x v="7"/>
    <x v="2"/>
    <x v="0"/>
    <n v="3000"/>
  </r>
  <r>
    <s v="20118_2018"/>
    <x v="0"/>
    <x v="0"/>
    <d v="2018-01-29T00:00:00"/>
    <x v="32"/>
    <x v="4"/>
    <x v="1"/>
    <x v="4"/>
    <x v="4"/>
    <x v="1"/>
    <x v="1"/>
    <x v="1"/>
    <x v="0"/>
    <n v="10988"/>
  </r>
  <r>
    <s v="20119_2018"/>
    <x v="0"/>
    <x v="0"/>
    <d v="2018-01-29T00:00:00"/>
    <x v="32"/>
    <x v="545"/>
    <x v="1"/>
    <x v="82"/>
    <x v="103"/>
    <x v="1"/>
    <x v="5"/>
    <x v="5"/>
    <x v="0"/>
    <n v="128"/>
  </r>
  <r>
    <s v="20119_2018"/>
    <x v="0"/>
    <x v="0"/>
    <d v="2018-01-29T00:00:00"/>
    <x v="32"/>
    <x v="544"/>
    <x v="1"/>
    <x v="82"/>
    <x v="103"/>
    <x v="4"/>
    <x v="5"/>
    <x v="5"/>
    <x v="0"/>
    <n v="384"/>
  </r>
  <r>
    <s v="20120_2018"/>
    <x v="1"/>
    <x v="0"/>
    <d v="2018-02-01T00:00:00"/>
    <x v="19"/>
    <x v="4"/>
    <x v="1"/>
    <x v="4"/>
    <x v="4"/>
    <x v="1"/>
    <x v="1"/>
    <x v="1"/>
    <x v="0"/>
    <n v="60"/>
  </r>
  <r>
    <s v="20120_2018"/>
    <x v="1"/>
    <x v="0"/>
    <d v="2018-02-01T00:00:00"/>
    <x v="19"/>
    <x v="4"/>
    <x v="1"/>
    <x v="4"/>
    <x v="4"/>
    <x v="1"/>
    <x v="1"/>
    <x v="1"/>
    <x v="0"/>
    <n v="363"/>
  </r>
  <r>
    <s v="20120_2018"/>
    <x v="1"/>
    <x v="0"/>
    <d v="2018-02-01T00:00:00"/>
    <x v="19"/>
    <x v="4"/>
    <x v="1"/>
    <x v="4"/>
    <x v="4"/>
    <x v="1"/>
    <x v="1"/>
    <x v="1"/>
    <x v="0"/>
    <n v="53"/>
  </r>
  <r>
    <s v="20120_2018"/>
    <x v="1"/>
    <x v="0"/>
    <d v="2018-02-01T00:00:00"/>
    <x v="19"/>
    <x v="4"/>
    <x v="1"/>
    <x v="4"/>
    <x v="4"/>
    <x v="1"/>
    <x v="1"/>
    <x v="1"/>
    <x v="0"/>
    <n v="30"/>
  </r>
  <r>
    <s v="20120_2018"/>
    <x v="1"/>
    <x v="0"/>
    <d v="2018-02-01T00:00:00"/>
    <x v="19"/>
    <x v="4"/>
    <x v="1"/>
    <x v="4"/>
    <x v="4"/>
    <x v="1"/>
    <x v="1"/>
    <x v="1"/>
    <x v="0"/>
    <n v="60"/>
  </r>
  <r>
    <s v="20120_2018"/>
    <x v="1"/>
    <x v="0"/>
    <d v="2018-02-01T00:00:00"/>
    <x v="19"/>
    <x v="4"/>
    <x v="1"/>
    <x v="4"/>
    <x v="4"/>
    <x v="1"/>
    <x v="1"/>
    <x v="1"/>
    <x v="0"/>
    <n v="40"/>
  </r>
  <r>
    <s v="20120_2018"/>
    <x v="1"/>
    <x v="0"/>
    <d v="2018-02-01T00:00:00"/>
    <x v="19"/>
    <x v="4"/>
    <x v="1"/>
    <x v="4"/>
    <x v="4"/>
    <x v="1"/>
    <x v="1"/>
    <x v="1"/>
    <x v="0"/>
    <n v="550"/>
  </r>
  <r>
    <s v="20120_2018"/>
    <x v="1"/>
    <x v="0"/>
    <d v="2018-02-01T00:00:00"/>
    <x v="19"/>
    <x v="4"/>
    <x v="1"/>
    <x v="4"/>
    <x v="4"/>
    <x v="1"/>
    <x v="1"/>
    <x v="1"/>
    <x v="0"/>
    <n v="550"/>
  </r>
  <r>
    <s v="20120_2018"/>
    <x v="1"/>
    <x v="0"/>
    <d v="2018-02-01T00:00:00"/>
    <x v="19"/>
    <x v="4"/>
    <x v="1"/>
    <x v="4"/>
    <x v="4"/>
    <x v="1"/>
    <x v="1"/>
    <x v="1"/>
    <x v="0"/>
    <n v="250"/>
  </r>
  <r>
    <s v="20120_2018"/>
    <x v="1"/>
    <x v="0"/>
    <d v="2018-02-01T00:00:00"/>
    <x v="19"/>
    <x v="4"/>
    <x v="1"/>
    <x v="4"/>
    <x v="4"/>
    <x v="1"/>
    <x v="1"/>
    <x v="1"/>
    <x v="0"/>
    <n v="510"/>
  </r>
  <r>
    <s v="20120_2018"/>
    <x v="1"/>
    <x v="0"/>
    <d v="2018-02-01T00:00:00"/>
    <x v="19"/>
    <x v="4"/>
    <x v="1"/>
    <x v="4"/>
    <x v="4"/>
    <x v="1"/>
    <x v="1"/>
    <x v="1"/>
    <x v="0"/>
    <n v="540"/>
  </r>
  <r>
    <s v="20120_2018"/>
    <x v="1"/>
    <x v="0"/>
    <d v="2018-02-01T00:00:00"/>
    <x v="19"/>
    <x v="4"/>
    <x v="1"/>
    <x v="4"/>
    <x v="4"/>
    <x v="1"/>
    <x v="1"/>
    <x v="1"/>
    <x v="0"/>
    <n v="500"/>
  </r>
  <r>
    <s v="20120_2018"/>
    <x v="1"/>
    <x v="0"/>
    <d v="2018-02-01T00:00:00"/>
    <x v="19"/>
    <x v="4"/>
    <x v="1"/>
    <x v="4"/>
    <x v="4"/>
    <x v="1"/>
    <x v="1"/>
    <x v="1"/>
    <x v="0"/>
    <n v="500"/>
  </r>
  <r>
    <s v="20120_2018"/>
    <x v="1"/>
    <x v="0"/>
    <d v="2018-02-01T00:00:00"/>
    <x v="19"/>
    <x v="4"/>
    <x v="1"/>
    <x v="4"/>
    <x v="4"/>
    <x v="1"/>
    <x v="1"/>
    <x v="1"/>
    <x v="0"/>
    <n v="590"/>
  </r>
  <r>
    <s v="20143_2018"/>
    <x v="0"/>
    <x v="0"/>
    <d v="2018-01-30T00:00:00"/>
    <x v="4"/>
    <x v="4"/>
    <x v="1"/>
    <x v="4"/>
    <x v="4"/>
    <x v="1"/>
    <x v="1"/>
    <x v="1"/>
    <x v="0"/>
    <n v="10"/>
  </r>
  <r>
    <s v="20293_2018"/>
    <x v="0"/>
    <x v="0"/>
    <d v="2018-01-30T00:00:00"/>
    <x v="32"/>
    <x v="726"/>
    <x v="2"/>
    <x v="6"/>
    <x v="4"/>
    <x v="1"/>
    <x v="2"/>
    <x v="19"/>
    <x v="0"/>
    <n v="800"/>
  </r>
  <r>
    <s v="20293_2018"/>
    <x v="0"/>
    <x v="0"/>
    <d v="2018-01-30T00:00:00"/>
    <x v="32"/>
    <x v="727"/>
    <x v="2"/>
    <x v="21"/>
    <x v="4"/>
    <x v="1"/>
    <x v="2"/>
    <x v="2"/>
    <x v="0"/>
    <n v="1200"/>
  </r>
  <r>
    <s v="20293_2018"/>
    <x v="0"/>
    <x v="0"/>
    <d v="2018-01-30T00:00:00"/>
    <x v="32"/>
    <x v="728"/>
    <x v="2"/>
    <x v="0"/>
    <x v="4"/>
    <x v="1"/>
    <x v="4"/>
    <x v="5"/>
    <x v="0"/>
    <n v="1800"/>
  </r>
  <r>
    <s v="20293_2018"/>
    <x v="0"/>
    <x v="0"/>
    <d v="2018-01-30T00:00:00"/>
    <x v="32"/>
    <x v="729"/>
    <x v="2"/>
    <x v="3"/>
    <x v="4"/>
    <x v="1"/>
    <x v="4"/>
    <x v="5"/>
    <x v="0"/>
    <n v="1500"/>
  </r>
  <r>
    <s v="20293_2018"/>
    <x v="0"/>
    <x v="0"/>
    <d v="2018-01-30T00:00:00"/>
    <x v="32"/>
    <x v="730"/>
    <x v="2"/>
    <x v="16"/>
    <x v="4"/>
    <x v="1"/>
    <x v="4"/>
    <x v="5"/>
    <x v="0"/>
    <n v="1500"/>
  </r>
  <r>
    <s v="20293_2018"/>
    <x v="0"/>
    <x v="0"/>
    <d v="2018-01-30T00:00:00"/>
    <x v="32"/>
    <x v="731"/>
    <x v="2"/>
    <x v="16"/>
    <x v="4"/>
    <x v="1"/>
    <x v="2"/>
    <x v="19"/>
    <x v="0"/>
    <n v="400"/>
  </r>
  <r>
    <s v="20301_2018"/>
    <x v="0"/>
    <x v="0"/>
    <d v="2018-01-30T00:00:00"/>
    <x v="32"/>
    <x v="732"/>
    <x v="2"/>
    <x v="65"/>
    <x v="4"/>
    <x v="1"/>
    <x v="7"/>
    <x v="2"/>
    <x v="0"/>
    <n v="1200"/>
  </r>
  <r>
    <s v="20301_2018"/>
    <x v="0"/>
    <x v="0"/>
    <d v="2018-01-30T00:00:00"/>
    <x v="32"/>
    <x v="735"/>
    <x v="2"/>
    <x v="45"/>
    <x v="4"/>
    <x v="1"/>
    <x v="8"/>
    <x v="19"/>
    <x v="0"/>
    <n v="540"/>
  </r>
  <r>
    <s v="20301_2018"/>
    <x v="0"/>
    <x v="0"/>
    <d v="2018-01-30T00:00:00"/>
    <x v="32"/>
    <x v="736"/>
    <x v="2"/>
    <x v="45"/>
    <x v="4"/>
    <x v="1"/>
    <x v="5"/>
    <x v="5"/>
    <x v="0"/>
    <n v="2400"/>
  </r>
  <r>
    <s v="20301_2018"/>
    <x v="0"/>
    <x v="0"/>
    <d v="2018-01-30T00:00:00"/>
    <x v="32"/>
    <x v="733"/>
    <x v="2"/>
    <x v="45"/>
    <x v="4"/>
    <x v="1"/>
    <x v="5"/>
    <x v="5"/>
    <x v="0"/>
    <n v="5400"/>
  </r>
  <r>
    <s v="20301_2018"/>
    <x v="0"/>
    <x v="0"/>
    <d v="2018-01-30T00:00:00"/>
    <x v="32"/>
    <x v="738"/>
    <x v="2"/>
    <x v="16"/>
    <x v="4"/>
    <x v="1"/>
    <x v="7"/>
    <x v="2"/>
    <x v="0"/>
    <n v="800"/>
  </r>
  <r>
    <s v="20310_2018"/>
    <x v="1"/>
    <x v="0"/>
    <d v="2018-02-08T00:00:00"/>
    <x v="61"/>
    <x v="4"/>
    <x v="0"/>
    <x v="4"/>
    <x v="4"/>
    <x v="1"/>
    <x v="1"/>
    <x v="1"/>
    <x v="0"/>
    <n v="50000"/>
  </r>
  <r>
    <s v="20310_2018"/>
    <x v="1"/>
    <x v="0"/>
    <d v="2018-02-08T00:00:00"/>
    <x v="61"/>
    <x v="4"/>
    <x v="0"/>
    <x v="4"/>
    <x v="4"/>
    <x v="1"/>
    <x v="1"/>
    <x v="1"/>
    <x v="0"/>
    <n v="90000"/>
  </r>
  <r>
    <s v="20310_2018"/>
    <x v="1"/>
    <x v="0"/>
    <d v="2018-02-08T00:00:00"/>
    <x v="61"/>
    <x v="4"/>
    <x v="0"/>
    <x v="4"/>
    <x v="4"/>
    <x v="1"/>
    <x v="1"/>
    <x v="1"/>
    <x v="0"/>
    <n v="25000"/>
  </r>
  <r>
    <s v="20310_2018"/>
    <x v="1"/>
    <x v="0"/>
    <d v="2018-02-08T00:00:00"/>
    <x v="61"/>
    <x v="4"/>
    <x v="0"/>
    <x v="4"/>
    <x v="4"/>
    <x v="1"/>
    <x v="1"/>
    <x v="1"/>
    <x v="0"/>
    <n v="20000"/>
  </r>
  <r>
    <s v="20311_2018"/>
    <x v="1"/>
    <x v="0"/>
    <d v="2018-02-01T00:00:00"/>
    <x v="19"/>
    <x v="4"/>
    <x v="0"/>
    <x v="4"/>
    <x v="4"/>
    <x v="1"/>
    <x v="1"/>
    <x v="1"/>
    <x v="0"/>
    <n v="10550"/>
  </r>
  <r>
    <s v="20314_2018"/>
    <x v="0"/>
    <x v="0"/>
    <d v="2018-01-30T00:00:00"/>
    <x v="46"/>
    <x v="1366"/>
    <x v="3"/>
    <x v="24"/>
    <x v="185"/>
    <x v="21"/>
    <x v="12"/>
    <x v="6"/>
    <x v="0"/>
    <n v="22250"/>
  </r>
  <r>
    <s v="20314_2018"/>
    <x v="0"/>
    <x v="0"/>
    <d v="2018-01-30T00:00:00"/>
    <x v="46"/>
    <x v="1417"/>
    <x v="3"/>
    <x v="28"/>
    <x v="246"/>
    <x v="21"/>
    <x v="12"/>
    <x v="6"/>
    <x v="0"/>
    <n v="69000"/>
  </r>
  <r>
    <s v="20316_2018"/>
    <x v="0"/>
    <x v="0"/>
    <d v="2018-01-30T00:00:00"/>
    <x v="46"/>
    <x v="1366"/>
    <x v="3"/>
    <x v="24"/>
    <x v="185"/>
    <x v="21"/>
    <x v="12"/>
    <x v="6"/>
    <x v="0"/>
    <n v="40250"/>
  </r>
  <r>
    <s v="20316_2018"/>
    <x v="0"/>
    <x v="0"/>
    <d v="2018-01-30T00:00:00"/>
    <x v="46"/>
    <x v="1417"/>
    <x v="3"/>
    <x v="28"/>
    <x v="246"/>
    <x v="21"/>
    <x v="12"/>
    <x v="6"/>
    <x v="0"/>
    <n v="4000"/>
  </r>
  <r>
    <s v="20324_2018"/>
    <x v="0"/>
    <x v="0"/>
    <d v="2018-01-30T00:00:00"/>
    <x v="4"/>
    <x v="1462"/>
    <x v="7"/>
    <x v="4"/>
    <x v="4"/>
    <x v="1"/>
    <x v="1"/>
    <x v="1"/>
    <x v="0"/>
    <n v="64"/>
  </r>
  <r>
    <s v="20326_2018"/>
    <x v="1"/>
    <x v="0"/>
    <d v="2018-01-30T00:00:00"/>
    <x v="28"/>
    <x v="4"/>
    <x v="1"/>
    <x v="4"/>
    <x v="4"/>
    <x v="1"/>
    <x v="1"/>
    <x v="1"/>
    <x v="0"/>
    <n v="9950"/>
  </r>
  <r>
    <s v="20326_2018"/>
    <x v="1"/>
    <x v="0"/>
    <d v="2018-01-30T00:00:00"/>
    <x v="28"/>
    <x v="4"/>
    <x v="1"/>
    <x v="4"/>
    <x v="4"/>
    <x v="1"/>
    <x v="1"/>
    <x v="1"/>
    <x v="0"/>
    <n v="5000"/>
  </r>
  <r>
    <s v="20326_2018"/>
    <x v="1"/>
    <x v="0"/>
    <d v="2018-01-30T00:00:00"/>
    <x v="28"/>
    <x v="4"/>
    <x v="1"/>
    <x v="4"/>
    <x v="4"/>
    <x v="1"/>
    <x v="1"/>
    <x v="1"/>
    <x v="0"/>
    <n v="5000"/>
  </r>
  <r>
    <s v="20326_2018"/>
    <x v="1"/>
    <x v="0"/>
    <d v="2018-01-30T00:00:00"/>
    <x v="28"/>
    <x v="4"/>
    <x v="1"/>
    <x v="4"/>
    <x v="4"/>
    <x v="1"/>
    <x v="1"/>
    <x v="1"/>
    <x v="0"/>
    <n v="5000"/>
  </r>
  <r>
    <s v="20326_2018"/>
    <x v="1"/>
    <x v="0"/>
    <d v="2018-01-30T00:00:00"/>
    <x v="28"/>
    <x v="4"/>
    <x v="1"/>
    <x v="4"/>
    <x v="4"/>
    <x v="1"/>
    <x v="1"/>
    <x v="1"/>
    <x v="0"/>
    <n v="10000"/>
  </r>
  <r>
    <s v="20326_2018"/>
    <x v="1"/>
    <x v="0"/>
    <d v="2018-01-30T00:00:00"/>
    <x v="28"/>
    <x v="4"/>
    <x v="1"/>
    <x v="4"/>
    <x v="4"/>
    <x v="1"/>
    <x v="1"/>
    <x v="1"/>
    <x v="0"/>
    <n v="11200"/>
  </r>
  <r>
    <s v="20326_2018"/>
    <x v="1"/>
    <x v="0"/>
    <d v="2018-01-30T00:00:00"/>
    <x v="28"/>
    <x v="4"/>
    <x v="1"/>
    <x v="4"/>
    <x v="4"/>
    <x v="1"/>
    <x v="1"/>
    <x v="1"/>
    <x v="0"/>
    <n v="10000"/>
  </r>
  <r>
    <s v="20326_2018"/>
    <x v="1"/>
    <x v="0"/>
    <d v="2018-01-30T00:00:00"/>
    <x v="28"/>
    <x v="4"/>
    <x v="1"/>
    <x v="4"/>
    <x v="4"/>
    <x v="1"/>
    <x v="1"/>
    <x v="1"/>
    <x v="0"/>
    <n v="10000"/>
  </r>
  <r>
    <s v="20327_2018"/>
    <x v="0"/>
    <x v="0"/>
    <d v="2018-01-30T00:00:00"/>
    <x v="13"/>
    <x v="604"/>
    <x v="1"/>
    <x v="22"/>
    <x v="4"/>
    <x v="4"/>
    <x v="11"/>
    <x v="14"/>
    <x v="0"/>
    <n v="29500"/>
  </r>
  <r>
    <s v="20327_2018"/>
    <x v="0"/>
    <x v="0"/>
    <d v="2018-01-30T00:00:00"/>
    <x v="13"/>
    <x v="244"/>
    <x v="1"/>
    <x v="22"/>
    <x v="4"/>
    <x v="0"/>
    <x v="0"/>
    <x v="14"/>
    <x v="0"/>
    <n v="18100"/>
  </r>
  <r>
    <s v="20327_2018"/>
    <x v="0"/>
    <x v="0"/>
    <d v="2018-01-30T00:00:00"/>
    <x v="13"/>
    <x v="245"/>
    <x v="1"/>
    <x v="22"/>
    <x v="4"/>
    <x v="4"/>
    <x v="0"/>
    <x v="14"/>
    <x v="0"/>
    <n v="14500"/>
  </r>
  <r>
    <s v="20327_2018"/>
    <x v="0"/>
    <x v="0"/>
    <d v="2018-01-30T00:00:00"/>
    <x v="13"/>
    <x v="246"/>
    <x v="1"/>
    <x v="20"/>
    <x v="4"/>
    <x v="0"/>
    <x v="0"/>
    <x v="0"/>
    <x v="0"/>
    <n v="20000"/>
  </r>
  <r>
    <s v="20327_2018"/>
    <x v="0"/>
    <x v="0"/>
    <d v="2018-01-30T00:00:00"/>
    <x v="13"/>
    <x v="605"/>
    <x v="1"/>
    <x v="22"/>
    <x v="72"/>
    <x v="0"/>
    <x v="11"/>
    <x v="12"/>
    <x v="0"/>
    <n v="2600"/>
  </r>
  <r>
    <s v="20327_2018"/>
    <x v="0"/>
    <x v="0"/>
    <d v="2018-01-30T00:00:00"/>
    <x v="13"/>
    <x v="247"/>
    <x v="1"/>
    <x v="22"/>
    <x v="72"/>
    <x v="4"/>
    <x v="11"/>
    <x v="12"/>
    <x v="0"/>
    <n v="7000"/>
  </r>
  <r>
    <s v="20327_2018"/>
    <x v="0"/>
    <x v="0"/>
    <d v="2018-01-30T00:00:00"/>
    <x v="13"/>
    <x v="1463"/>
    <x v="1"/>
    <x v="22"/>
    <x v="72"/>
    <x v="0"/>
    <x v="0"/>
    <x v="12"/>
    <x v="0"/>
    <n v="14700"/>
  </r>
  <r>
    <s v="20327_2018"/>
    <x v="0"/>
    <x v="0"/>
    <d v="2018-01-30T00:00:00"/>
    <x v="13"/>
    <x v="606"/>
    <x v="1"/>
    <x v="22"/>
    <x v="72"/>
    <x v="4"/>
    <x v="0"/>
    <x v="12"/>
    <x v="0"/>
    <n v="13700"/>
  </r>
  <r>
    <s v="20327_2018"/>
    <x v="0"/>
    <x v="0"/>
    <d v="2018-01-30T00:00:00"/>
    <x v="13"/>
    <x v="1464"/>
    <x v="1"/>
    <x v="46"/>
    <x v="56"/>
    <x v="3"/>
    <x v="7"/>
    <x v="2"/>
    <x v="0"/>
    <n v="10300"/>
  </r>
  <r>
    <s v="20327_2018"/>
    <x v="0"/>
    <x v="0"/>
    <d v="2018-01-30T00:00:00"/>
    <x v="13"/>
    <x v="1465"/>
    <x v="1"/>
    <x v="46"/>
    <x v="56"/>
    <x v="4"/>
    <x v="7"/>
    <x v="2"/>
    <x v="0"/>
    <n v="20700"/>
  </r>
  <r>
    <s v="20327_2018"/>
    <x v="0"/>
    <x v="0"/>
    <d v="2018-01-30T00:00:00"/>
    <x v="13"/>
    <x v="607"/>
    <x v="1"/>
    <x v="22"/>
    <x v="72"/>
    <x v="3"/>
    <x v="7"/>
    <x v="2"/>
    <x v="0"/>
    <n v="12000"/>
  </r>
  <r>
    <s v="20327_2018"/>
    <x v="0"/>
    <x v="0"/>
    <d v="2018-01-30T00:00:00"/>
    <x v="13"/>
    <x v="249"/>
    <x v="1"/>
    <x v="22"/>
    <x v="72"/>
    <x v="4"/>
    <x v="7"/>
    <x v="2"/>
    <x v="0"/>
    <n v="7000"/>
  </r>
  <r>
    <s v="20327_2018"/>
    <x v="0"/>
    <x v="0"/>
    <d v="2018-01-30T00:00:00"/>
    <x v="13"/>
    <x v="251"/>
    <x v="1"/>
    <x v="44"/>
    <x v="45"/>
    <x v="0"/>
    <x v="11"/>
    <x v="14"/>
    <x v="0"/>
    <n v="9100"/>
  </r>
  <r>
    <s v="20327_2018"/>
    <x v="0"/>
    <x v="0"/>
    <d v="2018-01-30T00:00:00"/>
    <x v="13"/>
    <x v="785"/>
    <x v="1"/>
    <x v="22"/>
    <x v="72"/>
    <x v="0"/>
    <x v="0"/>
    <x v="0"/>
    <x v="0"/>
    <n v="3700"/>
  </r>
  <r>
    <s v="20327_2018"/>
    <x v="0"/>
    <x v="0"/>
    <d v="2018-01-30T00:00:00"/>
    <x v="13"/>
    <x v="609"/>
    <x v="1"/>
    <x v="44"/>
    <x v="45"/>
    <x v="4"/>
    <x v="0"/>
    <x v="12"/>
    <x v="0"/>
    <n v="4200"/>
  </r>
  <r>
    <s v="20327_2018"/>
    <x v="0"/>
    <x v="0"/>
    <d v="2018-01-30T00:00:00"/>
    <x v="13"/>
    <x v="252"/>
    <x v="1"/>
    <x v="44"/>
    <x v="45"/>
    <x v="4"/>
    <x v="11"/>
    <x v="12"/>
    <x v="0"/>
    <n v="23000"/>
  </r>
  <r>
    <s v="20327_2018"/>
    <x v="0"/>
    <x v="0"/>
    <d v="2018-01-30T00:00:00"/>
    <x v="13"/>
    <x v="253"/>
    <x v="1"/>
    <x v="41"/>
    <x v="73"/>
    <x v="4"/>
    <x v="7"/>
    <x v="2"/>
    <x v="0"/>
    <n v="9000"/>
  </r>
  <r>
    <s v="20329_2018"/>
    <x v="0"/>
    <x v="0"/>
    <d v="2018-01-30T00:00:00"/>
    <x v="7"/>
    <x v="1466"/>
    <x v="1"/>
    <x v="34"/>
    <x v="46"/>
    <x v="4"/>
    <x v="0"/>
    <x v="12"/>
    <x v="0"/>
    <n v="40000"/>
  </r>
  <r>
    <s v="20329_2018"/>
    <x v="0"/>
    <x v="0"/>
    <d v="2018-01-30T00:00:00"/>
    <x v="7"/>
    <x v="355"/>
    <x v="1"/>
    <x v="35"/>
    <x v="45"/>
    <x v="4"/>
    <x v="0"/>
    <x v="12"/>
    <x v="0"/>
    <n v="30000"/>
  </r>
  <r>
    <s v="20329_2018"/>
    <x v="0"/>
    <x v="0"/>
    <d v="2018-01-30T00:00:00"/>
    <x v="7"/>
    <x v="150"/>
    <x v="1"/>
    <x v="34"/>
    <x v="46"/>
    <x v="4"/>
    <x v="0"/>
    <x v="14"/>
    <x v="0"/>
    <n v="60000"/>
  </r>
  <r>
    <s v="20329_2018"/>
    <x v="0"/>
    <x v="0"/>
    <d v="2018-01-30T00:00:00"/>
    <x v="7"/>
    <x v="151"/>
    <x v="1"/>
    <x v="35"/>
    <x v="42"/>
    <x v="0"/>
    <x v="11"/>
    <x v="14"/>
    <x v="0"/>
    <n v="12000"/>
  </r>
  <r>
    <s v="20329_2018"/>
    <x v="0"/>
    <x v="0"/>
    <d v="2018-01-30T00:00:00"/>
    <x v="7"/>
    <x v="152"/>
    <x v="1"/>
    <x v="35"/>
    <x v="45"/>
    <x v="4"/>
    <x v="11"/>
    <x v="14"/>
    <x v="0"/>
    <n v="30000"/>
  </r>
  <r>
    <s v="20329_2018"/>
    <x v="0"/>
    <x v="0"/>
    <d v="2018-01-30T00:00:00"/>
    <x v="7"/>
    <x v="155"/>
    <x v="1"/>
    <x v="35"/>
    <x v="45"/>
    <x v="4"/>
    <x v="0"/>
    <x v="14"/>
    <x v="0"/>
    <n v="30000"/>
  </r>
  <r>
    <s v="20329_2018"/>
    <x v="0"/>
    <x v="0"/>
    <d v="2018-01-30T00:00:00"/>
    <x v="7"/>
    <x v="1467"/>
    <x v="1"/>
    <x v="22"/>
    <x v="131"/>
    <x v="4"/>
    <x v="7"/>
    <x v="2"/>
    <x v="0"/>
    <n v="25000"/>
  </r>
  <r>
    <s v="20329_2018"/>
    <x v="0"/>
    <x v="0"/>
    <d v="2018-01-30T00:00:00"/>
    <x v="7"/>
    <x v="1468"/>
    <x v="1"/>
    <x v="44"/>
    <x v="43"/>
    <x v="4"/>
    <x v="7"/>
    <x v="2"/>
    <x v="0"/>
    <n v="10000"/>
  </r>
  <r>
    <s v="20329_2018"/>
    <x v="0"/>
    <x v="0"/>
    <d v="2018-01-30T00:00:00"/>
    <x v="7"/>
    <x v="159"/>
    <x v="1"/>
    <x v="35"/>
    <x v="3"/>
    <x v="4"/>
    <x v="26"/>
    <x v="15"/>
    <x v="0"/>
    <n v="10000"/>
  </r>
  <r>
    <s v="20329_2018"/>
    <x v="0"/>
    <x v="0"/>
    <d v="2018-01-30T00:00:00"/>
    <x v="7"/>
    <x v="154"/>
    <x v="1"/>
    <x v="35"/>
    <x v="42"/>
    <x v="0"/>
    <x v="0"/>
    <x v="14"/>
    <x v="0"/>
    <n v="10000"/>
  </r>
  <r>
    <s v="20329_2018"/>
    <x v="0"/>
    <x v="0"/>
    <d v="2018-01-30T00:00:00"/>
    <x v="7"/>
    <x v="1469"/>
    <x v="1"/>
    <x v="20"/>
    <x v="139"/>
    <x v="0"/>
    <x v="0"/>
    <x v="0"/>
    <x v="0"/>
    <n v="12700"/>
  </r>
  <r>
    <s v="20331_2018"/>
    <x v="0"/>
    <x v="0"/>
    <d v="2018-01-30T00:00:00"/>
    <x v="46"/>
    <x v="1470"/>
    <x v="1"/>
    <x v="83"/>
    <x v="45"/>
    <x v="4"/>
    <x v="11"/>
    <x v="12"/>
    <x v="0"/>
    <n v="24000"/>
  </r>
  <r>
    <s v="20331_2018"/>
    <x v="0"/>
    <x v="0"/>
    <d v="2018-01-30T00:00:00"/>
    <x v="46"/>
    <x v="1471"/>
    <x v="1"/>
    <x v="56"/>
    <x v="56"/>
    <x v="0"/>
    <x v="11"/>
    <x v="12"/>
    <x v="1"/>
    <n v="500"/>
  </r>
  <r>
    <s v="20331_2018"/>
    <x v="0"/>
    <x v="0"/>
    <d v="2018-01-30T00:00:00"/>
    <x v="46"/>
    <x v="1472"/>
    <x v="1"/>
    <x v="45"/>
    <x v="146"/>
    <x v="5"/>
    <x v="0"/>
    <x v="0"/>
    <x v="0"/>
    <n v="16692"/>
  </r>
  <r>
    <s v="20331_2018"/>
    <x v="0"/>
    <x v="0"/>
    <d v="2018-01-30T00:00:00"/>
    <x v="46"/>
    <x v="1473"/>
    <x v="1"/>
    <x v="83"/>
    <x v="87"/>
    <x v="0"/>
    <x v="0"/>
    <x v="14"/>
    <x v="0"/>
    <n v="24000"/>
  </r>
  <r>
    <s v="20331_2018"/>
    <x v="0"/>
    <x v="0"/>
    <d v="2018-01-30T00:00:00"/>
    <x v="46"/>
    <x v="1474"/>
    <x v="1"/>
    <x v="83"/>
    <x v="87"/>
    <x v="0"/>
    <x v="0"/>
    <x v="1"/>
    <x v="0"/>
    <n v="24000"/>
  </r>
  <r>
    <s v="20333_2018"/>
    <x v="1"/>
    <x v="0"/>
    <d v="2018-01-30T00:00:00"/>
    <x v="71"/>
    <x v="4"/>
    <x v="1"/>
    <x v="4"/>
    <x v="4"/>
    <x v="1"/>
    <x v="1"/>
    <x v="1"/>
    <x v="0"/>
    <n v="4"/>
  </r>
  <r>
    <s v="20334_2018"/>
    <x v="0"/>
    <x v="0"/>
    <d v="2018-01-30T00:00:00"/>
    <x v="49"/>
    <x v="4"/>
    <x v="1"/>
    <x v="4"/>
    <x v="4"/>
    <x v="1"/>
    <x v="1"/>
    <x v="1"/>
    <x v="0"/>
    <n v="81240"/>
  </r>
  <r>
    <s v="20335_2018"/>
    <x v="0"/>
    <x v="0"/>
    <d v="2018-01-30T00:00:00"/>
    <x v="8"/>
    <x v="1369"/>
    <x v="1"/>
    <x v="23"/>
    <x v="4"/>
    <x v="0"/>
    <x v="0"/>
    <x v="0"/>
    <x v="0"/>
    <n v="32500"/>
  </r>
  <r>
    <s v="20335_2018"/>
    <x v="0"/>
    <x v="0"/>
    <d v="2018-01-30T00:00:00"/>
    <x v="8"/>
    <x v="1311"/>
    <x v="1"/>
    <x v="23"/>
    <x v="4"/>
    <x v="7"/>
    <x v="0"/>
    <x v="0"/>
    <x v="0"/>
    <n v="90000"/>
  </r>
  <r>
    <s v="20335_2018"/>
    <x v="0"/>
    <x v="0"/>
    <d v="2018-01-30T00:00:00"/>
    <x v="8"/>
    <x v="1370"/>
    <x v="1"/>
    <x v="23"/>
    <x v="4"/>
    <x v="5"/>
    <x v="0"/>
    <x v="0"/>
    <x v="0"/>
    <n v="15000"/>
  </r>
  <r>
    <s v="20335_2018"/>
    <x v="0"/>
    <x v="0"/>
    <d v="2018-01-30T00:00:00"/>
    <x v="8"/>
    <x v="162"/>
    <x v="1"/>
    <x v="16"/>
    <x v="4"/>
    <x v="0"/>
    <x v="0"/>
    <x v="0"/>
    <x v="0"/>
    <n v="30000"/>
  </r>
  <r>
    <s v="20335_2018"/>
    <x v="0"/>
    <x v="0"/>
    <d v="2018-01-30T00:00:00"/>
    <x v="8"/>
    <x v="163"/>
    <x v="1"/>
    <x v="16"/>
    <x v="4"/>
    <x v="7"/>
    <x v="0"/>
    <x v="0"/>
    <x v="0"/>
    <n v="50000"/>
  </r>
  <r>
    <s v="20335_2018"/>
    <x v="0"/>
    <x v="0"/>
    <d v="2018-01-30T00:00:00"/>
    <x v="8"/>
    <x v="164"/>
    <x v="1"/>
    <x v="16"/>
    <x v="4"/>
    <x v="5"/>
    <x v="0"/>
    <x v="0"/>
    <x v="0"/>
    <n v="15000"/>
  </r>
  <r>
    <s v="20335_2018"/>
    <x v="0"/>
    <x v="0"/>
    <d v="2018-01-30T00:00:00"/>
    <x v="8"/>
    <x v="1433"/>
    <x v="1"/>
    <x v="17"/>
    <x v="218"/>
    <x v="0"/>
    <x v="0"/>
    <x v="0"/>
    <x v="0"/>
    <n v="5000"/>
  </r>
  <r>
    <s v="20335_2018"/>
    <x v="0"/>
    <x v="0"/>
    <d v="2018-01-30T00:00:00"/>
    <x v="8"/>
    <x v="1434"/>
    <x v="1"/>
    <x v="17"/>
    <x v="115"/>
    <x v="7"/>
    <x v="0"/>
    <x v="0"/>
    <x v="0"/>
    <n v="25000"/>
  </r>
  <r>
    <s v="20335_2018"/>
    <x v="0"/>
    <x v="0"/>
    <d v="2018-01-30T00:00:00"/>
    <x v="8"/>
    <x v="1435"/>
    <x v="1"/>
    <x v="17"/>
    <x v="62"/>
    <x v="5"/>
    <x v="0"/>
    <x v="0"/>
    <x v="0"/>
    <n v="15000"/>
  </r>
  <r>
    <s v="20335_2018"/>
    <x v="0"/>
    <x v="0"/>
    <d v="2018-01-30T00:00:00"/>
    <x v="8"/>
    <x v="1475"/>
    <x v="1"/>
    <x v="20"/>
    <x v="4"/>
    <x v="7"/>
    <x v="11"/>
    <x v="12"/>
    <x v="0"/>
    <n v="40000"/>
  </r>
  <r>
    <s v="20335_2018"/>
    <x v="0"/>
    <x v="0"/>
    <d v="2018-01-30T00:00:00"/>
    <x v="8"/>
    <x v="1476"/>
    <x v="1"/>
    <x v="20"/>
    <x v="127"/>
    <x v="0"/>
    <x v="11"/>
    <x v="14"/>
    <x v="0"/>
    <n v="15000"/>
  </r>
  <r>
    <s v="20335_2018"/>
    <x v="0"/>
    <x v="0"/>
    <d v="2018-01-30T00:00:00"/>
    <x v="8"/>
    <x v="1477"/>
    <x v="1"/>
    <x v="20"/>
    <x v="250"/>
    <x v="7"/>
    <x v="11"/>
    <x v="14"/>
    <x v="0"/>
    <n v="30000"/>
  </r>
  <r>
    <s v="20335_2018"/>
    <x v="0"/>
    <x v="0"/>
    <d v="2018-01-30T00:00:00"/>
    <x v="8"/>
    <x v="1322"/>
    <x v="1"/>
    <x v="35"/>
    <x v="4"/>
    <x v="5"/>
    <x v="0"/>
    <x v="14"/>
    <x v="0"/>
    <n v="15000"/>
  </r>
  <r>
    <s v="20335_2018"/>
    <x v="0"/>
    <x v="0"/>
    <d v="2018-01-30T00:00:00"/>
    <x v="8"/>
    <x v="1478"/>
    <x v="1"/>
    <x v="41"/>
    <x v="47"/>
    <x v="0"/>
    <x v="7"/>
    <x v="2"/>
    <x v="0"/>
    <n v="10000"/>
  </r>
  <r>
    <s v="20335_2018"/>
    <x v="0"/>
    <x v="0"/>
    <d v="2018-01-30T00:00:00"/>
    <x v="8"/>
    <x v="1479"/>
    <x v="1"/>
    <x v="41"/>
    <x v="110"/>
    <x v="7"/>
    <x v="7"/>
    <x v="2"/>
    <x v="0"/>
    <n v="15000"/>
  </r>
  <r>
    <s v="20336_2018"/>
    <x v="0"/>
    <x v="0"/>
    <d v="2018-01-30T00:00:00"/>
    <x v="18"/>
    <x v="1480"/>
    <x v="1"/>
    <x v="80"/>
    <x v="4"/>
    <x v="4"/>
    <x v="22"/>
    <x v="4"/>
    <x v="0"/>
    <n v="200"/>
  </r>
  <r>
    <s v="20336_2018"/>
    <x v="0"/>
    <x v="0"/>
    <d v="2018-01-30T00:00:00"/>
    <x v="18"/>
    <x v="1228"/>
    <x v="1"/>
    <x v="20"/>
    <x v="4"/>
    <x v="4"/>
    <x v="0"/>
    <x v="0"/>
    <x v="0"/>
    <n v="6000"/>
  </r>
  <r>
    <s v="20336_2018"/>
    <x v="0"/>
    <x v="0"/>
    <d v="2018-01-30T00:00:00"/>
    <x v="18"/>
    <x v="1481"/>
    <x v="1"/>
    <x v="56"/>
    <x v="4"/>
    <x v="4"/>
    <x v="11"/>
    <x v="4"/>
    <x v="0"/>
    <n v="2000"/>
  </r>
  <r>
    <s v="20336_2018"/>
    <x v="0"/>
    <x v="0"/>
    <d v="2018-01-30T00:00:00"/>
    <x v="18"/>
    <x v="1482"/>
    <x v="1"/>
    <x v="56"/>
    <x v="4"/>
    <x v="0"/>
    <x v="11"/>
    <x v="4"/>
    <x v="0"/>
    <n v="2000"/>
  </r>
  <r>
    <s v="20336_2018"/>
    <x v="0"/>
    <x v="0"/>
    <d v="2018-01-30T00:00:00"/>
    <x v="18"/>
    <x v="751"/>
    <x v="1"/>
    <x v="20"/>
    <x v="4"/>
    <x v="0"/>
    <x v="0"/>
    <x v="0"/>
    <x v="0"/>
    <n v="15000"/>
  </r>
  <r>
    <s v="20336_2018"/>
    <x v="0"/>
    <x v="0"/>
    <d v="2018-01-30T00:00:00"/>
    <x v="18"/>
    <x v="371"/>
    <x v="1"/>
    <x v="44"/>
    <x v="4"/>
    <x v="4"/>
    <x v="11"/>
    <x v="14"/>
    <x v="0"/>
    <n v="10000"/>
  </r>
  <r>
    <s v="20336_2018"/>
    <x v="0"/>
    <x v="0"/>
    <d v="2018-01-30T00:00:00"/>
    <x v="18"/>
    <x v="1483"/>
    <x v="1"/>
    <x v="46"/>
    <x v="4"/>
    <x v="3"/>
    <x v="2"/>
    <x v="3"/>
    <x v="0"/>
    <n v="2000"/>
  </r>
  <r>
    <s v="20336_2018"/>
    <x v="0"/>
    <x v="0"/>
    <d v="2018-01-30T00:00:00"/>
    <x v="18"/>
    <x v="1484"/>
    <x v="1"/>
    <x v="46"/>
    <x v="4"/>
    <x v="3"/>
    <x v="7"/>
    <x v="2"/>
    <x v="0"/>
    <n v="2000"/>
  </r>
  <r>
    <s v="20336_2018"/>
    <x v="0"/>
    <x v="0"/>
    <d v="2018-01-30T00:00:00"/>
    <x v="18"/>
    <x v="366"/>
    <x v="1"/>
    <x v="57"/>
    <x v="63"/>
    <x v="4"/>
    <x v="11"/>
    <x v="12"/>
    <x v="0"/>
    <n v="5000"/>
  </r>
  <r>
    <s v="20336_2018"/>
    <x v="0"/>
    <x v="0"/>
    <d v="2018-01-30T00:00:00"/>
    <x v="18"/>
    <x v="368"/>
    <x v="1"/>
    <x v="57"/>
    <x v="80"/>
    <x v="5"/>
    <x v="11"/>
    <x v="12"/>
    <x v="0"/>
    <n v="1000"/>
  </r>
  <r>
    <s v="20336_2018"/>
    <x v="0"/>
    <x v="0"/>
    <d v="2018-01-30T00:00:00"/>
    <x v="18"/>
    <x v="1154"/>
    <x v="1"/>
    <x v="22"/>
    <x v="4"/>
    <x v="4"/>
    <x v="0"/>
    <x v="14"/>
    <x v="0"/>
    <n v="7000"/>
  </r>
  <r>
    <s v="20336_2018"/>
    <x v="0"/>
    <x v="0"/>
    <d v="2018-01-30T00:00:00"/>
    <x v="18"/>
    <x v="1157"/>
    <x v="1"/>
    <x v="22"/>
    <x v="4"/>
    <x v="4"/>
    <x v="7"/>
    <x v="2"/>
    <x v="0"/>
    <n v="13000"/>
  </r>
  <r>
    <s v="20336_2018"/>
    <x v="0"/>
    <x v="0"/>
    <d v="2018-01-30T00:00:00"/>
    <x v="18"/>
    <x v="1126"/>
    <x v="1"/>
    <x v="22"/>
    <x v="4"/>
    <x v="3"/>
    <x v="7"/>
    <x v="2"/>
    <x v="0"/>
    <n v="5000"/>
  </r>
  <r>
    <s v="20336_2018"/>
    <x v="0"/>
    <x v="0"/>
    <d v="2018-01-30T00:00:00"/>
    <x v="18"/>
    <x v="1485"/>
    <x v="1"/>
    <x v="44"/>
    <x v="4"/>
    <x v="3"/>
    <x v="2"/>
    <x v="3"/>
    <x v="0"/>
    <n v="1000"/>
  </r>
  <r>
    <s v="20336_2018"/>
    <x v="0"/>
    <x v="0"/>
    <d v="2018-01-30T00:00:00"/>
    <x v="18"/>
    <x v="754"/>
    <x v="1"/>
    <x v="22"/>
    <x v="4"/>
    <x v="0"/>
    <x v="11"/>
    <x v="12"/>
    <x v="0"/>
    <n v="7000"/>
  </r>
  <r>
    <s v="20336_2018"/>
    <x v="0"/>
    <x v="0"/>
    <d v="2018-01-30T00:00:00"/>
    <x v="18"/>
    <x v="1151"/>
    <x v="1"/>
    <x v="22"/>
    <x v="4"/>
    <x v="4"/>
    <x v="11"/>
    <x v="12"/>
    <x v="0"/>
    <n v="10000"/>
  </r>
  <r>
    <s v="20336_2018"/>
    <x v="0"/>
    <x v="0"/>
    <d v="2018-01-30T00:00:00"/>
    <x v="18"/>
    <x v="1124"/>
    <x v="1"/>
    <x v="22"/>
    <x v="4"/>
    <x v="4"/>
    <x v="0"/>
    <x v="12"/>
    <x v="0"/>
    <n v="5000"/>
  </r>
  <r>
    <s v="20336_2018"/>
    <x v="0"/>
    <x v="0"/>
    <d v="2018-01-30T00:00:00"/>
    <x v="18"/>
    <x v="1486"/>
    <x v="1"/>
    <x v="16"/>
    <x v="4"/>
    <x v="1"/>
    <x v="0"/>
    <x v="4"/>
    <x v="0"/>
    <n v="1000"/>
  </r>
  <r>
    <s v="20336_2018"/>
    <x v="0"/>
    <x v="0"/>
    <d v="2018-01-30T00:00:00"/>
    <x v="18"/>
    <x v="365"/>
    <x v="1"/>
    <x v="57"/>
    <x v="47"/>
    <x v="0"/>
    <x v="0"/>
    <x v="12"/>
    <x v="0"/>
    <n v="3000"/>
  </r>
  <r>
    <s v="20336_2018"/>
    <x v="0"/>
    <x v="0"/>
    <d v="2018-01-30T00:00:00"/>
    <x v="18"/>
    <x v="367"/>
    <x v="1"/>
    <x v="57"/>
    <x v="63"/>
    <x v="4"/>
    <x v="0"/>
    <x v="12"/>
    <x v="0"/>
    <n v="5000"/>
  </r>
  <r>
    <s v="20336_2018"/>
    <x v="0"/>
    <x v="0"/>
    <d v="2018-01-30T00:00:00"/>
    <x v="18"/>
    <x v="1487"/>
    <x v="1"/>
    <x v="57"/>
    <x v="80"/>
    <x v="5"/>
    <x v="0"/>
    <x v="12"/>
    <x v="0"/>
    <n v="2000"/>
  </r>
  <r>
    <s v="20336_2018"/>
    <x v="0"/>
    <x v="0"/>
    <d v="2018-01-30T00:00:00"/>
    <x v="18"/>
    <x v="1488"/>
    <x v="1"/>
    <x v="57"/>
    <x v="47"/>
    <x v="0"/>
    <x v="11"/>
    <x v="13"/>
    <x v="0"/>
    <n v="2000"/>
  </r>
  <r>
    <s v="20336_2018"/>
    <x v="0"/>
    <x v="0"/>
    <d v="2018-01-30T00:00:00"/>
    <x v="18"/>
    <x v="1489"/>
    <x v="1"/>
    <x v="57"/>
    <x v="63"/>
    <x v="4"/>
    <x v="11"/>
    <x v="13"/>
    <x v="0"/>
    <n v="1000"/>
  </r>
  <r>
    <s v="20336_2018"/>
    <x v="0"/>
    <x v="0"/>
    <d v="2018-01-30T00:00:00"/>
    <x v="18"/>
    <x v="1490"/>
    <x v="1"/>
    <x v="90"/>
    <x v="4"/>
    <x v="4"/>
    <x v="5"/>
    <x v="5"/>
    <x v="0"/>
    <n v="8000"/>
  </r>
  <r>
    <s v="20336_2018"/>
    <x v="0"/>
    <x v="0"/>
    <d v="2018-01-30T00:00:00"/>
    <x v="18"/>
    <x v="1491"/>
    <x v="1"/>
    <x v="28"/>
    <x v="4"/>
    <x v="4"/>
    <x v="12"/>
    <x v="6"/>
    <x v="0"/>
    <n v="150"/>
  </r>
  <r>
    <s v="20336_2018"/>
    <x v="0"/>
    <x v="0"/>
    <d v="2018-01-30T00:00:00"/>
    <x v="18"/>
    <x v="4"/>
    <x v="1"/>
    <x v="4"/>
    <x v="4"/>
    <x v="1"/>
    <x v="1"/>
    <x v="1"/>
    <x v="0"/>
    <n v="10850"/>
  </r>
  <r>
    <s v="20337_2018"/>
    <x v="0"/>
    <x v="0"/>
    <d v="2018-01-30T00:00:00"/>
    <x v="7"/>
    <x v="1466"/>
    <x v="1"/>
    <x v="34"/>
    <x v="46"/>
    <x v="4"/>
    <x v="0"/>
    <x v="12"/>
    <x v="0"/>
    <n v="30000"/>
  </r>
  <r>
    <s v="20337_2018"/>
    <x v="0"/>
    <x v="0"/>
    <d v="2018-01-30T00:00:00"/>
    <x v="7"/>
    <x v="355"/>
    <x v="1"/>
    <x v="35"/>
    <x v="45"/>
    <x v="4"/>
    <x v="0"/>
    <x v="12"/>
    <x v="0"/>
    <n v="20000"/>
  </r>
  <r>
    <s v="20337_2018"/>
    <x v="0"/>
    <x v="0"/>
    <d v="2018-01-30T00:00:00"/>
    <x v="7"/>
    <x v="150"/>
    <x v="1"/>
    <x v="34"/>
    <x v="46"/>
    <x v="4"/>
    <x v="0"/>
    <x v="14"/>
    <x v="0"/>
    <n v="30000"/>
  </r>
  <r>
    <s v="20337_2018"/>
    <x v="0"/>
    <x v="0"/>
    <d v="2018-01-30T00:00:00"/>
    <x v="7"/>
    <x v="151"/>
    <x v="1"/>
    <x v="35"/>
    <x v="42"/>
    <x v="0"/>
    <x v="11"/>
    <x v="14"/>
    <x v="0"/>
    <n v="10000"/>
  </r>
  <r>
    <s v="20337_2018"/>
    <x v="0"/>
    <x v="0"/>
    <d v="2018-01-30T00:00:00"/>
    <x v="7"/>
    <x v="152"/>
    <x v="1"/>
    <x v="35"/>
    <x v="45"/>
    <x v="4"/>
    <x v="11"/>
    <x v="14"/>
    <x v="0"/>
    <n v="30000"/>
  </r>
  <r>
    <s v="20337_2018"/>
    <x v="0"/>
    <x v="0"/>
    <d v="2018-01-30T00:00:00"/>
    <x v="7"/>
    <x v="153"/>
    <x v="1"/>
    <x v="35"/>
    <x v="47"/>
    <x v="5"/>
    <x v="11"/>
    <x v="14"/>
    <x v="0"/>
    <n v="5000"/>
  </r>
  <r>
    <s v="20337_2018"/>
    <x v="0"/>
    <x v="0"/>
    <d v="2018-01-30T00:00:00"/>
    <x v="7"/>
    <x v="155"/>
    <x v="1"/>
    <x v="35"/>
    <x v="45"/>
    <x v="4"/>
    <x v="0"/>
    <x v="14"/>
    <x v="0"/>
    <n v="20000"/>
  </r>
  <r>
    <s v="20337_2018"/>
    <x v="0"/>
    <x v="0"/>
    <d v="2018-01-30T00:00:00"/>
    <x v="7"/>
    <x v="1199"/>
    <x v="1"/>
    <x v="22"/>
    <x v="0"/>
    <x v="0"/>
    <x v="11"/>
    <x v="19"/>
    <x v="0"/>
    <n v="15000"/>
  </r>
  <r>
    <s v="20337_2018"/>
    <x v="0"/>
    <x v="0"/>
    <d v="2018-01-30T00:00:00"/>
    <x v="7"/>
    <x v="1492"/>
    <x v="1"/>
    <x v="34"/>
    <x v="77"/>
    <x v="0"/>
    <x v="11"/>
    <x v="13"/>
    <x v="0"/>
    <n v="5000"/>
  </r>
  <r>
    <s v="20337_2018"/>
    <x v="0"/>
    <x v="0"/>
    <d v="2018-01-30T00:00:00"/>
    <x v="7"/>
    <x v="1493"/>
    <x v="1"/>
    <x v="16"/>
    <x v="49"/>
    <x v="0"/>
    <x v="0"/>
    <x v="0"/>
    <x v="0"/>
    <n v="15000"/>
  </r>
  <r>
    <s v="20337_2018"/>
    <x v="0"/>
    <x v="0"/>
    <d v="2018-01-30T00:00:00"/>
    <x v="7"/>
    <x v="1469"/>
    <x v="1"/>
    <x v="20"/>
    <x v="139"/>
    <x v="0"/>
    <x v="0"/>
    <x v="0"/>
    <x v="0"/>
    <n v="10000"/>
  </r>
  <r>
    <s v="20337_2018"/>
    <x v="0"/>
    <x v="0"/>
    <d v="2018-01-30T00:00:00"/>
    <x v="7"/>
    <x v="1467"/>
    <x v="1"/>
    <x v="22"/>
    <x v="131"/>
    <x v="4"/>
    <x v="7"/>
    <x v="2"/>
    <x v="0"/>
    <n v="10000"/>
  </r>
  <r>
    <s v="20337_2018"/>
    <x v="0"/>
    <x v="0"/>
    <d v="2018-01-30T00:00:00"/>
    <x v="7"/>
    <x v="1468"/>
    <x v="1"/>
    <x v="44"/>
    <x v="43"/>
    <x v="4"/>
    <x v="7"/>
    <x v="2"/>
    <x v="0"/>
    <n v="10000"/>
  </r>
  <r>
    <s v="20337_2018"/>
    <x v="0"/>
    <x v="0"/>
    <d v="2018-01-30T00:00:00"/>
    <x v="7"/>
    <x v="154"/>
    <x v="1"/>
    <x v="35"/>
    <x v="42"/>
    <x v="0"/>
    <x v="0"/>
    <x v="14"/>
    <x v="0"/>
    <n v="5000"/>
  </r>
  <r>
    <s v="20337_2018"/>
    <x v="0"/>
    <x v="0"/>
    <d v="2018-01-30T00:00:00"/>
    <x v="7"/>
    <x v="159"/>
    <x v="1"/>
    <x v="35"/>
    <x v="3"/>
    <x v="4"/>
    <x v="26"/>
    <x v="15"/>
    <x v="0"/>
    <n v="10000"/>
  </r>
  <r>
    <s v="20337_2018"/>
    <x v="0"/>
    <x v="0"/>
    <d v="2018-01-30T00:00:00"/>
    <x v="7"/>
    <x v="145"/>
    <x v="1"/>
    <x v="44"/>
    <x v="43"/>
    <x v="0"/>
    <x v="0"/>
    <x v="0"/>
    <x v="0"/>
    <n v="5000"/>
  </r>
  <r>
    <s v="20337_2018"/>
    <x v="0"/>
    <x v="0"/>
    <d v="2018-01-30T00:00:00"/>
    <x v="7"/>
    <x v="1494"/>
    <x v="1"/>
    <x v="45"/>
    <x v="16"/>
    <x v="0"/>
    <x v="26"/>
    <x v="15"/>
    <x v="0"/>
    <n v="1000"/>
  </r>
  <r>
    <s v="20337_2018"/>
    <x v="0"/>
    <x v="0"/>
    <d v="2018-01-30T00:00:00"/>
    <x v="7"/>
    <x v="351"/>
    <x v="1"/>
    <x v="22"/>
    <x v="51"/>
    <x v="5"/>
    <x v="7"/>
    <x v="2"/>
    <x v="0"/>
    <n v="2000"/>
  </r>
  <r>
    <s v="20338_2018"/>
    <x v="0"/>
    <x v="0"/>
    <d v="2018-01-30T00:00:00"/>
    <x v="25"/>
    <x v="771"/>
    <x v="1"/>
    <x v="28"/>
    <x v="142"/>
    <x v="5"/>
    <x v="12"/>
    <x v="6"/>
    <x v="0"/>
    <n v="12700"/>
  </r>
  <r>
    <s v="20338_2018"/>
    <x v="0"/>
    <x v="0"/>
    <d v="2018-01-30T00:00:00"/>
    <x v="25"/>
    <x v="1495"/>
    <x v="1"/>
    <x v="28"/>
    <x v="142"/>
    <x v="4"/>
    <x v="12"/>
    <x v="6"/>
    <x v="0"/>
    <n v="39250"/>
  </r>
  <r>
    <s v="20340_2018"/>
    <x v="0"/>
    <x v="0"/>
    <d v="2018-01-30T00:00:00"/>
    <x v="32"/>
    <x v="4"/>
    <x v="1"/>
    <x v="4"/>
    <x v="4"/>
    <x v="1"/>
    <x v="1"/>
    <x v="1"/>
    <x v="0"/>
    <n v="64576"/>
  </r>
  <r>
    <s v="20342_2018"/>
    <x v="0"/>
    <x v="0"/>
    <d v="2018-01-30T00:00:00"/>
    <x v="32"/>
    <x v="4"/>
    <x v="1"/>
    <x v="4"/>
    <x v="4"/>
    <x v="1"/>
    <x v="1"/>
    <x v="1"/>
    <x v="0"/>
    <n v="38744"/>
  </r>
  <r>
    <s v="20343_2018"/>
    <x v="0"/>
    <x v="0"/>
    <d v="2018-01-30T00:00:00"/>
    <x v="32"/>
    <x v="4"/>
    <x v="1"/>
    <x v="4"/>
    <x v="4"/>
    <x v="1"/>
    <x v="1"/>
    <x v="1"/>
    <x v="0"/>
    <n v="34320"/>
  </r>
  <r>
    <s v="20345_2018"/>
    <x v="0"/>
    <x v="0"/>
    <d v="2018-01-31T00:00:00"/>
    <x v="6"/>
    <x v="1005"/>
    <x v="1"/>
    <x v="40"/>
    <x v="64"/>
    <x v="4"/>
    <x v="0"/>
    <x v="0"/>
    <x v="0"/>
    <n v="133400"/>
  </r>
  <r>
    <s v="20345_2018"/>
    <x v="0"/>
    <x v="0"/>
    <d v="2018-01-31T00:00:00"/>
    <x v="6"/>
    <x v="1005"/>
    <x v="1"/>
    <x v="40"/>
    <x v="64"/>
    <x v="4"/>
    <x v="0"/>
    <x v="0"/>
    <x v="0"/>
    <n v="133400"/>
  </r>
  <r>
    <s v="20345_2018"/>
    <x v="0"/>
    <x v="0"/>
    <d v="2018-01-31T00:00:00"/>
    <x v="6"/>
    <x v="1496"/>
    <x v="1"/>
    <x v="44"/>
    <x v="186"/>
    <x v="4"/>
    <x v="0"/>
    <x v="0"/>
    <x v="0"/>
    <n v="19100"/>
  </r>
  <r>
    <s v="20345_2018"/>
    <x v="0"/>
    <x v="0"/>
    <d v="2018-01-31T00:00:00"/>
    <x v="6"/>
    <x v="1005"/>
    <x v="1"/>
    <x v="40"/>
    <x v="64"/>
    <x v="4"/>
    <x v="0"/>
    <x v="0"/>
    <x v="0"/>
    <n v="114300"/>
  </r>
  <r>
    <s v="20345_2018"/>
    <x v="0"/>
    <x v="0"/>
    <d v="2018-01-31T00:00:00"/>
    <x v="6"/>
    <x v="1005"/>
    <x v="1"/>
    <x v="40"/>
    <x v="64"/>
    <x v="4"/>
    <x v="0"/>
    <x v="0"/>
    <x v="0"/>
    <n v="17900"/>
  </r>
  <r>
    <s v="20345_2018"/>
    <x v="0"/>
    <x v="0"/>
    <d v="2018-01-31T00:00:00"/>
    <x v="6"/>
    <x v="1007"/>
    <x v="1"/>
    <x v="23"/>
    <x v="4"/>
    <x v="4"/>
    <x v="0"/>
    <x v="0"/>
    <x v="0"/>
    <n v="25200"/>
  </r>
  <r>
    <s v="20345_2018"/>
    <x v="0"/>
    <x v="0"/>
    <d v="2018-01-31T00:00:00"/>
    <x v="6"/>
    <x v="1497"/>
    <x v="1"/>
    <x v="23"/>
    <x v="4"/>
    <x v="5"/>
    <x v="0"/>
    <x v="0"/>
    <x v="0"/>
    <n v="10000"/>
  </r>
  <r>
    <s v="20345_2018"/>
    <x v="0"/>
    <x v="0"/>
    <d v="2018-01-31T00:00:00"/>
    <x v="6"/>
    <x v="1498"/>
    <x v="1"/>
    <x v="21"/>
    <x v="4"/>
    <x v="4"/>
    <x v="0"/>
    <x v="4"/>
    <x v="0"/>
    <n v="450"/>
  </r>
  <r>
    <s v="20345_2018"/>
    <x v="0"/>
    <x v="0"/>
    <d v="2018-01-31T00:00:00"/>
    <x v="6"/>
    <x v="1499"/>
    <x v="1"/>
    <x v="44"/>
    <x v="4"/>
    <x v="3"/>
    <x v="11"/>
    <x v="12"/>
    <x v="0"/>
    <n v="15000"/>
  </r>
  <r>
    <s v="20345_2018"/>
    <x v="0"/>
    <x v="0"/>
    <d v="2018-01-31T00:00:00"/>
    <x v="6"/>
    <x v="997"/>
    <x v="1"/>
    <x v="44"/>
    <x v="4"/>
    <x v="4"/>
    <x v="11"/>
    <x v="12"/>
    <x v="0"/>
    <n v="70000"/>
  </r>
  <r>
    <s v="20345_2018"/>
    <x v="0"/>
    <x v="0"/>
    <d v="2018-01-31T00:00:00"/>
    <x v="6"/>
    <x v="1500"/>
    <x v="1"/>
    <x v="44"/>
    <x v="186"/>
    <x v="3"/>
    <x v="0"/>
    <x v="14"/>
    <x v="0"/>
    <n v="77200"/>
  </r>
  <r>
    <s v="20346_2018"/>
    <x v="1"/>
    <x v="0"/>
    <d v="2018-01-31T00:00:00"/>
    <x v="41"/>
    <x v="746"/>
    <x v="1"/>
    <x v="4"/>
    <x v="4"/>
    <x v="1"/>
    <x v="1"/>
    <x v="1"/>
    <x v="0"/>
    <n v="12480"/>
  </r>
  <r>
    <s v="20347_2018"/>
    <x v="1"/>
    <x v="0"/>
    <d v="2018-01-31T00:00:00"/>
    <x v="41"/>
    <x v="838"/>
    <x v="1"/>
    <x v="4"/>
    <x v="4"/>
    <x v="1"/>
    <x v="1"/>
    <x v="1"/>
    <x v="0"/>
    <n v="3888"/>
  </r>
  <r>
    <s v="20348_2018"/>
    <x v="0"/>
    <x v="0"/>
    <d v="2018-01-31T00:00:00"/>
    <x v="5"/>
    <x v="1501"/>
    <x v="1"/>
    <x v="59"/>
    <x v="4"/>
    <x v="3"/>
    <x v="11"/>
    <x v="12"/>
    <x v="0"/>
    <n v="10000"/>
  </r>
  <r>
    <s v="20348_2018"/>
    <x v="0"/>
    <x v="0"/>
    <d v="2018-01-31T00:00:00"/>
    <x v="5"/>
    <x v="1502"/>
    <x v="1"/>
    <x v="59"/>
    <x v="4"/>
    <x v="3"/>
    <x v="0"/>
    <x v="12"/>
    <x v="0"/>
    <n v="30000"/>
  </r>
  <r>
    <s v="20348_2018"/>
    <x v="0"/>
    <x v="0"/>
    <d v="2018-01-31T00:00:00"/>
    <x v="5"/>
    <x v="419"/>
    <x v="1"/>
    <x v="45"/>
    <x v="48"/>
    <x v="4"/>
    <x v="0"/>
    <x v="0"/>
    <x v="0"/>
    <n v="15000"/>
  </r>
  <r>
    <s v="20348_2018"/>
    <x v="0"/>
    <x v="0"/>
    <d v="2018-01-31T00:00:00"/>
    <x v="5"/>
    <x v="1358"/>
    <x v="1"/>
    <x v="35"/>
    <x v="112"/>
    <x v="4"/>
    <x v="0"/>
    <x v="0"/>
    <x v="0"/>
    <n v="800"/>
  </r>
  <r>
    <s v="20348_2018"/>
    <x v="0"/>
    <x v="0"/>
    <d v="2018-01-31T00:00:00"/>
    <x v="5"/>
    <x v="418"/>
    <x v="1"/>
    <x v="20"/>
    <x v="74"/>
    <x v="4"/>
    <x v="0"/>
    <x v="0"/>
    <x v="0"/>
    <n v="34350"/>
  </r>
  <r>
    <s v="20348_2018"/>
    <x v="0"/>
    <x v="0"/>
    <d v="2018-01-31T00:00:00"/>
    <x v="5"/>
    <x v="1503"/>
    <x v="1"/>
    <x v="59"/>
    <x v="4"/>
    <x v="3"/>
    <x v="11"/>
    <x v="14"/>
    <x v="0"/>
    <n v="70000"/>
  </r>
  <r>
    <s v="20350_2018"/>
    <x v="1"/>
    <x v="0"/>
    <d v="2018-01-31T00:00:00"/>
    <x v="65"/>
    <x v="4"/>
    <x v="1"/>
    <x v="4"/>
    <x v="4"/>
    <x v="1"/>
    <x v="1"/>
    <x v="1"/>
    <x v="0"/>
    <n v="50"/>
  </r>
  <r>
    <s v="20351_2018"/>
    <x v="0"/>
    <x v="0"/>
    <d v="2018-01-31T00:00:00"/>
    <x v="52"/>
    <x v="941"/>
    <x v="1"/>
    <x v="20"/>
    <x v="4"/>
    <x v="3"/>
    <x v="11"/>
    <x v="14"/>
    <x v="0"/>
    <n v="700"/>
  </r>
  <r>
    <s v="20351_2018"/>
    <x v="0"/>
    <x v="0"/>
    <d v="2018-01-31T00:00:00"/>
    <x v="52"/>
    <x v="942"/>
    <x v="1"/>
    <x v="20"/>
    <x v="4"/>
    <x v="3"/>
    <x v="0"/>
    <x v="14"/>
    <x v="0"/>
    <n v="500"/>
  </r>
  <r>
    <s v="20351_2018"/>
    <x v="0"/>
    <x v="0"/>
    <d v="2018-01-31T00:00:00"/>
    <x v="52"/>
    <x v="943"/>
    <x v="1"/>
    <x v="20"/>
    <x v="4"/>
    <x v="4"/>
    <x v="11"/>
    <x v="14"/>
    <x v="0"/>
    <n v="1900"/>
  </r>
  <r>
    <s v="20351_2018"/>
    <x v="0"/>
    <x v="0"/>
    <d v="2018-01-31T00:00:00"/>
    <x v="52"/>
    <x v="1504"/>
    <x v="1"/>
    <x v="20"/>
    <x v="4"/>
    <x v="4"/>
    <x v="0"/>
    <x v="14"/>
    <x v="0"/>
    <n v="25000"/>
  </r>
  <r>
    <s v="20351_2018"/>
    <x v="0"/>
    <x v="0"/>
    <d v="2018-01-31T00:00:00"/>
    <x v="52"/>
    <x v="944"/>
    <x v="1"/>
    <x v="20"/>
    <x v="4"/>
    <x v="3"/>
    <x v="11"/>
    <x v="12"/>
    <x v="0"/>
    <n v="1300"/>
  </r>
  <r>
    <s v="20351_2018"/>
    <x v="0"/>
    <x v="0"/>
    <d v="2018-01-31T00:00:00"/>
    <x v="52"/>
    <x v="1505"/>
    <x v="1"/>
    <x v="20"/>
    <x v="4"/>
    <x v="3"/>
    <x v="0"/>
    <x v="12"/>
    <x v="0"/>
    <n v="800"/>
  </r>
  <r>
    <s v="20351_2018"/>
    <x v="0"/>
    <x v="0"/>
    <d v="2018-01-31T00:00:00"/>
    <x v="52"/>
    <x v="946"/>
    <x v="1"/>
    <x v="20"/>
    <x v="4"/>
    <x v="4"/>
    <x v="11"/>
    <x v="12"/>
    <x v="0"/>
    <n v="5400"/>
  </r>
  <r>
    <s v="20351_2018"/>
    <x v="0"/>
    <x v="0"/>
    <d v="2018-01-31T00:00:00"/>
    <x v="52"/>
    <x v="945"/>
    <x v="1"/>
    <x v="20"/>
    <x v="4"/>
    <x v="4"/>
    <x v="0"/>
    <x v="12"/>
    <x v="0"/>
    <n v="14400"/>
  </r>
  <r>
    <s v="20351_2018"/>
    <x v="0"/>
    <x v="0"/>
    <d v="2018-01-31T00:00:00"/>
    <x v="52"/>
    <x v="947"/>
    <x v="1"/>
    <x v="20"/>
    <x v="139"/>
    <x v="4"/>
    <x v="0"/>
    <x v="13"/>
    <x v="0"/>
    <n v="11300"/>
  </r>
  <r>
    <s v="20351_2018"/>
    <x v="0"/>
    <x v="0"/>
    <d v="2018-01-31T00:00:00"/>
    <x v="52"/>
    <x v="949"/>
    <x v="1"/>
    <x v="44"/>
    <x v="4"/>
    <x v="4"/>
    <x v="0"/>
    <x v="14"/>
    <x v="0"/>
    <n v="15600"/>
  </r>
  <r>
    <s v="20351_2018"/>
    <x v="0"/>
    <x v="0"/>
    <d v="2018-01-31T00:00:00"/>
    <x v="52"/>
    <x v="1506"/>
    <x v="1"/>
    <x v="44"/>
    <x v="4"/>
    <x v="4"/>
    <x v="11"/>
    <x v="14"/>
    <x v="0"/>
    <n v="14200"/>
  </r>
  <r>
    <s v="20351_2018"/>
    <x v="0"/>
    <x v="0"/>
    <d v="2018-01-31T00:00:00"/>
    <x v="52"/>
    <x v="1507"/>
    <x v="1"/>
    <x v="44"/>
    <x v="4"/>
    <x v="4"/>
    <x v="11"/>
    <x v="12"/>
    <x v="0"/>
    <n v="13000"/>
  </r>
  <r>
    <s v="20351_2018"/>
    <x v="0"/>
    <x v="0"/>
    <d v="2018-01-31T00:00:00"/>
    <x v="52"/>
    <x v="1508"/>
    <x v="1"/>
    <x v="44"/>
    <x v="4"/>
    <x v="4"/>
    <x v="0"/>
    <x v="12"/>
    <x v="0"/>
    <n v="23800"/>
  </r>
  <r>
    <s v="20351_2018"/>
    <x v="0"/>
    <x v="0"/>
    <d v="2018-01-31T00:00:00"/>
    <x v="52"/>
    <x v="1509"/>
    <x v="1"/>
    <x v="23"/>
    <x v="4"/>
    <x v="4"/>
    <x v="0"/>
    <x v="0"/>
    <x v="0"/>
    <n v="29600"/>
  </r>
  <r>
    <s v="20351_2018"/>
    <x v="0"/>
    <x v="0"/>
    <d v="2018-01-31T00:00:00"/>
    <x v="52"/>
    <x v="1510"/>
    <x v="1"/>
    <x v="23"/>
    <x v="4"/>
    <x v="11"/>
    <x v="0"/>
    <x v="0"/>
    <x v="0"/>
    <n v="25400"/>
  </r>
  <r>
    <s v="20351_2018"/>
    <x v="0"/>
    <x v="0"/>
    <d v="2018-01-31T00:00:00"/>
    <x v="52"/>
    <x v="949"/>
    <x v="1"/>
    <x v="44"/>
    <x v="4"/>
    <x v="4"/>
    <x v="0"/>
    <x v="14"/>
    <x v="0"/>
    <n v="4800"/>
  </r>
  <r>
    <s v="20351_2018"/>
    <x v="0"/>
    <x v="0"/>
    <d v="2018-01-31T00:00:00"/>
    <x v="52"/>
    <x v="945"/>
    <x v="1"/>
    <x v="20"/>
    <x v="4"/>
    <x v="4"/>
    <x v="0"/>
    <x v="12"/>
    <x v="0"/>
    <n v="7200"/>
  </r>
  <r>
    <s v="20351_2018"/>
    <x v="0"/>
    <x v="0"/>
    <d v="2018-01-31T00:00:00"/>
    <x v="52"/>
    <x v="946"/>
    <x v="1"/>
    <x v="20"/>
    <x v="4"/>
    <x v="4"/>
    <x v="11"/>
    <x v="12"/>
    <x v="0"/>
    <n v="17300"/>
  </r>
  <r>
    <s v="20351_2018"/>
    <x v="0"/>
    <x v="0"/>
    <d v="2018-01-31T00:00:00"/>
    <x v="52"/>
    <x v="947"/>
    <x v="1"/>
    <x v="20"/>
    <x v="139"/>
    <x v="4"/>
    <x v="0"/>
    <x v="13"/>
    <x v="0"/>
    <n v="1800"/>
  </r>
  <r>
    <s v="20351_2018"/>
    <x v="0"/>
    <x v="0"/>
    <d v="2018-01-31T00:00:00"/>
    <x v="52"/>
    <x v="941"/>
    <x v="1"/>
    <x v="20"/>
    <x v="4"/>
    <x v="3"/>
    <x v="11"/>
    <x v="14"/>
    <x v="0"/>
    <n v="100"/>
  </r>
  <r>
    <s v="20351_2018"/>
    <x v="0"/>
    <x v="0"/>
    <d v="2018-01-31T00:00:00"/>
    <x v="52"/>
    <x v="943"/>
    <x v="1"/>
    <x v="20"/>
    <x v="4"/>
    <x v="4"/>
    <x v="11"/>
    <x v="14"/>
    <x v="0"/>
    <n v="100"/>
  </r>
  <r>
    <s v="20351_2018"/>
    <x v="0"/>
    <x v="0"/>
    <d v="2018-01-31T00:00:00"/>
    <x v="52"/>
    <x v="1504"/>
    <x v="1"/>
    <x v="20"/>
    <x v="4"/>
    <x v="4"/>
    <x v="0"/>
    <x v="14"/>
    <x v="0"/>
    <n v="300"/>
  </r>
  <r>
    <s v="20351_2018"/>
    <x v="0"/>
    <x v="0"/>
    <d v="2018-01-31T00:00:00"/>
    <x v="52"/>
    <x v="942"/>
    <x v="1"/>
    <x v="20"/>
    <x v="4"/>
    <x v="3"/>
    <x v="0"/>
    <x v="14"/>
    <x v="0"/>
    <n v="200"/>
  </r>
  <r>
    <s v="20351_2018"/>
    <x v="0"/>
    <x v="0"/>
    <d v="2018-01-31T00:00:00"/>
    <x v="52"/>
    <x v="948"/>
    <x v="1"/>
    <x v="44"/>
    <x v="4"/>
    <x v="3"/>
    <x v="0"/>
    <x v="14"/>
    <x v="0"/>
    <n v="100"/>
  </r>
  <r>
    <s v="20351_2018"/>
    <x v="0"/>
    <x v="0"/>
    <d v="2018-01-31T00:00:00"/>
    <x v="52"/>
    <x v="1506"/>
    <x v="1"/>
    <x v="44"/>
    <x v="4"/>
    <x v="4"/>
    <x v="11"/>
    <x v="14"/>
    <x v="0"/>
    <n v="3000"/>
  </r>
  <r>
    <s v="20351_2018"/>
    <x v="0"/>
    <x v="0"/>
    <d v="2018-01-31T00:00:00"/>
    <x v="52"/>
    <x v="949"/>
    <x v="1"/>
    <x v="44"/>
    <x v="4"/>
    <x v="4"/>
    <x v="0"/>
    <x v="14"/>
    <x v="0"/>
    <n v="200"/>
  </r>
  <r>
    <s v="20352_2018"/>
    <x v="1"/>
    <x v="0"/>
    <d v="2018-02-01T00:00:00"/>
    <x v="41"/>
    <x v="837"/>
    <x v="1"/>
    <x v="4"/>
    <x v="4"/>
    <x v="1"/>
    <x v="1"/>
    <x v="1"/>
    <x v="0"/>
    <n v="1056"/>
  </r>
  <r>
    <s v="20353_2018"/>
    <x v="1"/>
    <x v="0"/>
    <d v="2018-02-05T00:00:00"/>
    <x v="67"/>
    <x v="4"/>
    <x v="1"/>
    <x v="4"/>
    <x v="4"/>
    <x v="1"/>
    <x v="1"/>
    <x v="1"/>
    <x v="0"/>
    <n v="200"/>
  </r>
  <r>
    <s v="20354_2018"/>
    <x v="1"/>
    <x v="0"/>
    <d v="2018-02-05T00:00:00"/>
    <x v="67"/>
    <x v="4"/>
    <x v="1"/>
    <x v="4"/>
    <x v="4"/>
    <x v="1"/>
    <x v="1"/>
    <x v="1"/>
    <x v="0"/>
    <n v="500"/>
  </r>
  <r>
    <s v="20355_2018"/>
    <x v="1"/>
    <x v="0"/>
    <d v="2018-02-05T00:00:00"/>
    <x v="67"/>
    <x v="4"/>
    <x v="1"/>
    <x v="4"/>
    <x v="4"/>
    <x v="1"/>
    <x v="1"/>
    <x v="1"/>
    <x v="0"/>
    <n v="250"/>
  </r>
  <r>
    <s v="20356_2018"/>
    <x v="1"/>
    <x v="0"/>
    <d v="2018-02-05T00:00:00"/>
    <x v="67"/>
    <x v="4"/>
    <x v="1"/>
    <x v="4"/>
    <x v="4"/>
    <x v="1"/>
    <x v="1"/>
    <x v="1"/>
    <x v="0"/>
    <n v="100"/>
  </r>
  <r>
    <s v="20357_2018"/>
    <x v="1"/>
    <x v="0"/>
    <d v="2018-02-05T00:00:00"/>
    <x v="67"/>
    <x v="4"/>
    <x v="1"/>
    <x v="4"/>
    <x v="4"/>
    <x v="1"/>
    <x v="1"/>
    <x v="1"/>
    <x v="0"/>
    <n v="500"/>
  </r>
  <r>
    <s v="20358_2018"/>
    <x v="0"/>
    <x v="0"/>
    <d v="2018-02-06T00:00:00"/>
    <x v="0"/>
    <x v="951"/>
    <x v="1"/>
    <x v="44"/>
    <x v="186"/>
    <x v="4"/>
    <x v="0"/>
    <x v="0"/>
    <x v="0"/>
    <n v="63000"/>
  </r>
  <r>
    <s v="20358_2018"/>
    <x v="0"/>
    <x v="0"/>
    <d v="2018-02-06T00:00:00"/>
    <x v="0"/>
    <x v="211"/>
    <x v="1"/>
    <x v="40"/>
    <x v="64"/>
    <x v="4"/>
    <x v="0"/>
    <x v="0"/>
    <x v="0"/>
    <n v="153000"/>
  </r>
  <r>
    <s v="20358_2018"/>
    <x v="0"/>
    <x v="0"/>
    <d v="2018-02-06T00:00:00"/>
    <x v="0"/>
    <x v="953"/>
    <x v="1"/>
    <x v="23"/>
    <x v="20"/>
    <x v="4"/>
    <x v="0"/>
    <x v="0"/>
    <x v="0"/>
    <n v="116500"/>
  </r>
  <r>
    <s v="20358_2018"/>
    <x v="0"/>
    <x v="0"/>
    <d v="2018-02-06T00:00:00"/>
    <x v="0"/>
    <x v="1511"/>
    <x v="1"/>
    <x v="31"/>
    <x v="251"/>
    <x v="5"/>
    <x v="0"/>
    <x v="0"/>
    <x v="0"/>
    <n v="62300"/>
  </r>
  <r>
    <s v="20393_2018"/>
    <x v="1"/>
    <x v="0"/>
    <d v="2018-01-30T00:00:00"/>
    <x v="72"/>
    <x v="4"/>
    <x v="1"/>
    <x v="4"/>
    <x v="4"/>
    <x v="1"/>
    <x v="1"/>
    <x v="1"/>
    <x v="0"/>
    <n v="800"/>
  </r>
  <r>
    <s v="20509_2018"/>
    <x v="1"/>
    <x v="0"/>
    <d v="2018-01-30T00:00:00"/>
    <x v="28"/>
    <x v="4"/>
    <x v="1"/>
    <x v="4"/>
    <x v="4"/>
    <x v="1"/>
    <x v="1"/>
    <x v="1"/>
    <x v="0"/>
    <n v="17500"/>
  </r>
  <r>
    <s v="20544_2018"/>
    <x v="0"/>
    <x v="0"/>
    <d v="2018-02-02T00:00:00"/>
    <x v="46"/>
    <x v="839"/>
    <x v="2"/>
    <x v="16"/>
    <x v="155"/>
    <x v="15"/>
    <x v="5"/>
    <x v="1"/>
    <x v="0"/>
    <n v="200"/>
  </r>
  <r>
    <s v="20545_2018"/>
    <x v="0"/>
    <x v="0"/>
    <d v="2018-02-02T00:00:00"/>
    <x v="46"/>
    <x v="1512"/>
    <x v="2"/>
    <x v="16"/>
    <x v="252"/>
    <x v="3"/>
    <x v="5"/>
    <x v="1"/>
    <x v="0"/>
    <n v="100"/>
  </r>
  <r>
    <s v="20550_2018"/>
    <x v="1"/>
    <x v="0"/>
    <d v="2018-01-31T00:00:00"/>
    <x v="3"/>
    <x v="4"/>
    <x v="0"/>
    <x v="4"/>
    <x v="4"/>
    <x v="1"/>
    <x v="1"/>
    <x v="1"/>
    <x v="0"/>
    <n v="500"/>
  </r>
  <r>
    <s v="20550_2018"/>
    <x v="1"/>
    <x v="0"/>
    <d v="2018-01-31T00:00:00"/>
    <x v="3"/>
    <x v="4"/>
    <x v="0"/>
    <x v="4"/>
    <x v="4"/>
    <x v="1"/>
    <x v="1"/>
    <x v="1"/>
    <x v="0"/>
    <n v="500"/>
  </r>
  <r>
    <s v="20550_2018"/>
    <x v="1"/>
    <x v="0"/>
    <d v="2018-01-31T00:00:00"/>
    <x v="3"/>
    <x v="4"/>
    <x v="0"/>
    <x v="4"/>
    <x v="4"/>
    <x v="1"/>
    <x v="1"/>
    <x v="1"/>
    <x v="0"/>
    <n v="600"/>
  </r>
  <r>
    <s v="20550_2018"/>
    <x v="1"/>
    <x v="0"/>
    <d v="2018-01-31T00:00:00"/>
    <x v="3"/>
    <x v="4"/>
    <x v="0"/>
    <x v="4"/>
    <x v="4"/>
    <x v="1"/>
    <x v="1"/>
    <x v="1"/>
    <x v="0"/>
    <n v="500"/>
  </r>
  <r>
    <s v="20550_2018"/>
    <x v="1"/>
    <x v="0"/>
    <d v="2018-01-31T00:00:00"/>
    <x v="3"/>
    <x v="4"/>
    <x v="0"/>
    <x v="4"/>
    <x v="4"/>
    <x v="1"/>
    <x v="1"/>
    <x v="1"/>
    <x v="0"/>
    <n v="500"/>
  </r>
  <r>
    <s v="20550_2018"/>
    <x v="1"/>
    <x v="0"/>
    <d v="2018-01-31T00:00:00"/>
    <x v="3"/>
    <x v="4"/>
    <x v="0"/>
    <x v="4"/>
    <x v="4"/>
    <x v="1"/>
    <x v="1"/>
    <x v="1"/>
    <x v="0"/>
    <n v="500"/>
  </r>
  <r>
    <s v="20550_2018"/>
    <x v="1"/>
    <x v="0"/>
    <d v="2018-01-31T00:00:00"/>
    <x v="3"/>
    <x v="4"/>
    <x v="0"/>
    <x v="4"/>
    <x v="4"/>
    <x v="1"/>
    <x v="1"/>
    <x v="1"/>
    <x v="0"/>
    <n v="300"/>
  </r>
  <r>
    <s v="20554_2018"/>
    <x v="1"/>
    <x v="0"/>
    <d v="2018-02-01T00:00:00"/>
    <x v="19"/>
    <x v="4"/>
    <x v="0"/>
    <x v="4"/>
    <x v="4"/>
    <x v="1"/>
    <x v="1"/>
    <x v="1"/>
    <x v="0"/>
    <n v="7643"/>
  </r>
  <r>
    <s v="20555_2018"/>
    <x v="0"/>
    <x v="0"/>
    <d v="2018-02-02T00:00:00"/>
    <x v="46"/>
    <x v="1513"/>
    <x v="0"/>
    <x v="0"/>
    <x v="109"/>
    <x v="1"/>
    <x v="0"/>
    <x v="14"/>
    <x v="0"/>
    <n v="1300"/>
  </r>
  <r>
    <s v="20556_2018"/>
    <x v="1"/>
    <x v="0"/>
    <d v="2018-01-31T00:00:00"/>
    <x v="3"/>
    <x v="4"/>
    <x v="3"/>
    <x v="4"/>
    <x v="4"/>
    <x v="1"/>
    <x v="1"/>
    <x v="1"/>
    <x v="0"/>
    <n v="240"/>
  </r>
  <r>
    <s v="20556_2018"/>
    <x v="1"/>
    <x v="0"/>
    <d v="2018-01-31T00:00:00"/>
    <x v="3"/>
    <x v="4"/>
    <x v="3"/>
    <x v="4"/>
    <x v="4"/>
    <x v="1"/>
    <x v="1"/>
    <x v="1"/>
    <x v="0"/>
    <n v="240"/>
  </r>
  <r>
    <s v="20556_2018"/>
    <x v="1"/>
    <x v="0"/>
    <d v="2018-01-31T00:00:00"/>
    <x v="3"/>
    <x v="4"/>
    <x v="3"/>
    <x v="4"/>
    <x v="4"/>
    <x v="1"/>
    <x v="1"/>
    <x v="1"/>
    <x v="0"/>
    <n v="210"/>
  </r>
  <r>
    <s v="20561_2018"/>
    <x v="0"/>
    <x v="0"/>
    <d v="2018-02-02T00:00:00"/>
    <x v="46"/>
    <x v="844"/>
    <x v="3"/>
    <x v="26"/>
    <x v="159"/>
    <x v="4"/>
    <x v="13"/>
    <x v="7"/>
    <x v="0"/>
    <n v="560"/>
  </r>
  <r>
    <s v="20561_2018"/>
    <x v="0"/>
    <x v="0"/>
    <d v="2018-02-02T00:00:00"/>
    <x v="46"/>
    <x v="848"/>
    <x v="3"/>
    <x v="6"/>
    <x v="163"/>
    <x v="3"/>
    <x v="13"/>
    <x v="7"/>
    <x v="0"/>
    <n v="160"/>
  </r>
  <r>
    <s v="20561_2018"/>
    <x v="0"/>
    <x v="0"/>
    <d v="2018-02-02T00:00:00"/>
    <x v="46"/>
    <x v="845"/>
    <x v="3"/>
    <x v="11"/>
    <x v="160"/>
    <x v="4"/>
    <x v="13"/>
    <x v="7"/>
    <x v="0"/>
    <n v="2000"/>
  </r>
  <r>
    <s v="20561_2018"/>
    <x v="0"/>
    <x v="0"/>
    <d v="2018-02-02T00:00:00"/>
    <x v="46"/>
    <x v="1049"/>
    <x v="3"/>
    <x v="30"/>
    <x v="113"/>
    <x v="4"/>
    <x v="13"/>
    <x v="7"/>
    <x v="0"/>
    <n v="200"/>
  </r>
  <r>
    <s v="20561_2018"/>
    <x v="0"/>
    <x v="0"/>
    <d v="2018-02-02T00:00:00"/>
    <x v="46"/>
    <x v="1514"/>
    <x v="3"/>
    <x v="26"/>
    <x v="159"/>
    <x v="3"/>
    <x v="13"/>
    <x v="7"/>
    <x v="0"/>
    <n v="200"/>
  </r>
  <r>
    <s v="20561_2018"/>
    <x v="0"/>
    <x v="0"/>
    <d v="2018-02-02T00:00:00"/>
    <x v="46"/>
    <x v="1054"/>
    <x v="3"/>
    <x v="30"/>
    <x v="113"/>
    <x v="3"/>
    <x v="13"/>
    <x v="7"/>
    <x v="0"/>
    <n v="400"/>
  </r>
  <r>
    <s v="20561_2018"/>
    <x v="0"/>
    <x v="0"/>
    <d v="2018-02-02T00:00:00"/>
    <x v="46"/>
    <x v="849"/>
    <x v="3"/>
    <x v="6"/>
    <x v="163"/>
    <x v="4"/>
    <x v="13"/>
    <x v="7"/>
    <x v="0"/>
    <n v="40"/>
  </r>
  <r>
    <s v="20561_2018"/>
    <x v="0"/>
    <x v="0"/>
    <d v="2018-02-02T00:00:00"/>
    <x v="46"/>
    <x v="1048"/>
    <x v="3"/>
    <x v="27"/>
    <x v="195"/>
    <x v="4"/>
    <x v="13"/>
    <x v="7"/>
    <x v="0"/>
    <n v="200"/>
  </r>
  <r>
    <s v="20561_2018"/>
    <x v="0"/>
    <x v="0"/>
    <d v="2018-02-02T00:00:00"/>
    <x v="46"/>
    <x v="1055"/>
    <x v="3"/>
    <x v="28"/>
    <x v="105"/>
    <x v="5"/>
    <x v="12"/>
    <x v="6"/>
    <x v="0"/>
    <n v="140"/>
  </r>
  <r>
    <s v="20562_2018"/>
    <x v="1"/>
    <x v="0"/>
    <d v="2018-01-31T00:00:00"/>
    <x v="3"/>
    <x v="4"/>
    <x v="4"/>
    <x v="4"/>
    <x v="4"/>
    <x v="1"/>
    <x v="1"/>
    <x v="1"/>
    <x v="0"/>
    <n v="50"/>
  </r>
  <r>
    <s v="20562_2018"/>
    <x v="1"/>
    <x v="0"/>
    <d v="2018-01-31T00:00:00"/>
    <x v="3"/>
    <x v="4"/>
    <x v="4"/>
    <x v="4"/>
    <x v="4"/>
    <x v="1"/>
    <x v="1"/>
    <x v="1"/>
    <x v="0"/>
    <n v="50"/>
  </r>
  <r>
    <s v="20562_2018"/>
    <x v="1"/>
    <x v="0"/>
    <d v="2018-01-31T00:00:00"/>
    <x v="3"/>
    <x v="4"/>
    <x v="4"/>
    <x v="4"/>
    <x v="4"/>
    <x v="1"/>
    <x v="1"/>
    <x v="1"/>
    <x v="0"/>
    <n v="30"/>
  </r>
  <r>
    <s v="20563_2018"/>
    <x v="1"/>
    <x v="0"/>
    <d v="2018-01-31T00:00:00"/>
    <x v="3"/>
    <x v="4"/>
    <x v="4"/>
    <x v="4"/>
    <x v="4"/>
    <x v="1"/>
    <x v="1"/>
    <x v="1"/>
    <x v="0"/>
    <n v="60"/>
  </r>
  <r>
    <s v="20565_2018"/>
    <x v="0"/>
    <x v="0"/>
    <d v="2018-02-02T00:00:00"/>
    <x v="46"/>
    <x v="865"/>
    <x v="4"/>
    <x v="37"/>
    <x v="49"/>
    <x v="4"/>
    <x v="15"/>
    <x v="1"/>
    <x v="0"/>
    <n v="550"/>
  </r>
  <r>
    <s v="20565_2018"/>
    <x v="0"/>
    <x v="0"/>
    <d v="2018-02-02T00:00:00"/>
    <x v="46"/>
    <x v="1072"/>
    <x v="4"/>
    <x v="33"/>
    <x v="16"/>
    <x v="4"/>
    <x v="15"/>
    <x v="1"/>
    <x v="0"/>
    <n v="100"/>
  </r>
  <r>
    <s v="20565_2018"/>
    <x v="0"/>
    <x v="0"/>
    <d v="2018-02-02T00:00:00"/>
    <x v="46"/>
    <x v="1073"/>
    <x v="4"/>
    <x v="33"/>
    <x v="16"/>
    <x v="4"/>
    <x v="14"/>
    <x v="9"/>
    <x v="0"/>
    <n v="600"/>
  </r>
  <r>
    <s v="20565_2018"/>
    <x v="0"/>
    <x v="0"/>
    <d v="2018-02-02T00:00:00"/>
    <x v="46"/>
    <x v="862"/>
    <x v="4"/>
    <x v="37"/>
    <x v="49"/>
    <x v="4"/>
    <x v="14"/>
    <x v="1"/>
    <x v="0"/>
    <n v="1000"/>
  </r>
  <r>
    <s v="20565_2018"/>
    <x v="0"/>
    <x v="0"/>
    <d v="2018-02-02T00:00:00"/>
    <x v="46"/>
    <x v="866"/>
    <x v="4"/>
    <x v="28"/>
    <x v="92"/>
    <x v="3"/>
    <x v="15"/>
    <x v="1"/>
    <x v="0"/>
    <n v="500"/>
  </r>
  <r>
    <s v="20565_2018"/>
    <x v="0"/>
    <x v="0"/>
    <d v="2018-02-02T00:00:00"/>
    <x v="46"/>
    <x v="863"/>
    <x v="4"/>
    <x v="28"/>
    <x v="92"/>
    <x v="3"/>
    <x v="14"/>
    <x v="1"/>
    <x v="0"/>
    <n v="100"/>
  </r>
  <r>
    <s v="20565_2018"/>
    <x v="0"/>
    <x v="0"/>
    <d v="2018-02-02T00:00:00"/>
    <x v="46"/>
    <x v="864"/>
    <x v="4"/>
    <x v="37"/>
    <x v="49"/>
    <x v="3"/>
    <x v="14"/>
    <x v="1"/>
    <x v="0"/>
    <n v="50"/>
  </r>
  <r>
    <s v="20565_2018"/>
    <x v="0"/>
    <x v="0"/>
    <d v="2018-02-02T00:00:00"/>
    <x v="46"/>
    <x v="1515"/>
    <x v="4"/>
    <x v="41"/>
    <x v="45"/>
    <x v="4"/>
    <x v="21"/>
    <x v="1"/>
    <x v="0"/>
    <n v="100"/>
  </r>
  <r>
    <s v="20565_2018"/>
    <x v="0"/>
    <x v="0"/>
    <d v="2018-02-02T00:00:00"/>
    <x v="46"/>
    <x v="1069"/>
    <x v="4"/>
    <x v="79"/>
    <x v="200"/>
    <x v="4"/>
    <x v="19"/>
    <x v="1"/>
    <x v="0"/>
    <n v="50"/>
  </r>
  <r>
    <s v="20565_2018"/>
    <x v="0"/>
    <x v="0"/>
    <d v="2018-02-02T00:00:00"/>
    <x v="46"/>
    <x v="872"/>
    <x v="4"/>
    <x v="24"/>
    <x v="164"/>
    <x v="4"/>
    <x v="19"/>
    <x v="1"/>
    <x v="0"/>
    <n v="350"/>
  </r>
  <r>
    <s v="20565_2018"/>
    <x v="0"/>
    <x v="0"/>
    <d v="2018-02-02T00:00:00"/>
    <x v="46"/>
    <x v="868"/>
    <x v="4"/>
    <x v="40"/>
    <x v="16"/>
    <x v="4"/>
    <x v="21"/>
    <x v="9"/>
    <x v="0"/>
    <n v="1050"/>
  </r>
  <r>
    <s v="20565_2018"/>
    <x v="0"/>
    <x v="0"/>
    <d v="2018-02-02T00:00:00"/>
    <x v="46"/>
    <x v="870"/>
    <x v="4"/>
    <x v="28"/>
    <x v="92"/>
    <x v="4"/>
    <x v="19"/>
    <x v="1"/>
    <x v="0"/>
    <n v="700"/>
  </r>
  <r>
    <s v="20565_2018"/>
    <x v="0"/>
    <x v="0"/>
    <d v="2018-02-02T00:00:00"/>
    <x v="46"/>
    <x v="1516"/>
    <x v="4"/>
    <x v="68"/>
    <x v="12"/>
    <x v="4"/>
    <x v="14"/>
    <x v="1"/>
    <x v="0"/>
    <n v="50"/>
  </r>
  <r>
    <s v="20566_2018"/>
    <x v="0"/>
    <x v="0"/>
    <d v="2018-01-31T00:00:00"/>
    <x v="46"/>
    <x v="1517"/>
    <x v="6"/>
    <x v="8"/>
    <x v="122"/>
    <x v="17"/>
    <x v="0"/>
    <x v="4"/>
    <x v="0"/>
    <n v="2124"/>
  </r>
  <r>
    <s v="20566_2018"/>
    <x v="0"/>
    <x v="0"/>
    <d v="2018-01-31T00:00:00"/>
    <x v="46"/>
    <x v="1518"/>
    <x v="6"/>
    <x v="116"/>
    <x v="253"/>
    <x v="17"/>
    <x v="22"/>
    <x v="4"/>
    <x v="0"/>
    <n v="3216"/>
  </r>
  <r>
    <s v="20567_2018"/>
    <x v="1"/>
    <x v="0"/>
    <d v="2018-01-31T00:00:00"/>
    <x v="3"/>
    <x v="4"/>
    <x v="6"/>
    <x v="4"/>
    <x v="4"/>
    <x v="1"/>
    <x v="1"/>
    <x v="1"/>
    <x v="0"/>
    <n v="228"/>
  </r>
  <r>
    <s v="20567_2018"/>
    <x v="1"/>
    <x v="0"/>
    <d v="2018-01-31T00:00:00"/>
    <x v="3"/>
    <x v="4"/>
    <x v="6"/>
    <x v="4"/>
    <x v="4"/>
    <x v="1"/>
    <x v="1"/>
    <x v="1"/>
    <x v="0"/>
    <n v="684"/>
  </r>
  <r>
    <s v="20567_2018"/>
    <x v="1"/>
    <x v="0"/>
    <d v="2018-01-31T00:00:00"/>
    <x v="3"/>
    <x v="4"/>
    <x v="6"/>
    <x v="4"/>
    <x v="4"/>
    <x v="1"/>
    <x v="1"/>
    <x v="1"/>
    <x v="0"/>
    <n v="144"/>
  </r>
  <r>
    <s v="20567_2018"/>
    <x v="1"/>
    <x v="0"/>
    <d v="2018-01-31T00:00:00"/>
    <x v="3"/>
    <x v="4"/>
    <x v="6"/>
    <x v="4"/>
    <x v="4"/>
    <x v="1"/>
    <x v="1"/>
    <x v="1"/>
    <x v="0"/>
    <n v="84"/>
  </r>
  <r>
    <s v="20567_2018"/>
    <x v="1"/>
    <x v="0"/>
    <d v="2018-01-31T00:00:00"/>
    <x v="3"/>
    <x v="4"/>
    <x v="6"/>
    <x v="4"/>
    <x v="4"/>
    <x v="1"/>
    <x v="1"/>
    <x v="1"/>
    <x v="0"/>
    <n v="1125"/>
  </r>
  <r>
    <s v="20568_2018"/>
    <x v="0"/>
    <x v="0"/>
    <d v="2018-02-02T00:00:00"/>
    <x v="46"/>
    <x v="888"/>
    <x v="6"/>
    <x v="14"/>
    <x v="167"/>
    <x v="17"/>
    <x v="22"/>
    <x v="4"/>
    <x v="0"/>
    <n v="84"/>
  </r>
  <r>
    <s v="20568_2018"/>
    <x v="0"/>
    <x v="0"/>
    <d v="2018-02-02T00:00:00"/>
    <x v="46"/>
    <x v="890"/>
    <x v="6"/>
    <x v="94"/>
    <x v="169"/>
    <x v="17"/>
    <x v="22"/>
    <x v="4"/>
    <x v="0"/>
    <n v="12"/>
  </r>
  <r>
    <s v="20570_2018"/>
    <x v="0"/>
    <x v="0"/>
    <d v="2018-01-31T00:00:00"/>
    <x v="46"/>
    <x v="1519"/>
    <x v="7"/>
    <x v="117"/>
    <x v="254"/>
    <x v="13"/>
    <x v="22"/>
    <x v="11"/>
    <x v="0"/>
    <n v="30"/>
  </r>
  <r>
    <s v="20572_2018"/>
    <x v="1"/>
    <x v="0"/>
    <d v="2018-01-31T00:00:00"/>
    <x v="3"/>
    <x v="4"/>
    <x v="7"/>
    <x v="4"/>
    <x v="4"/>
    <x v="1"/>
    <x v="1"/>
    <x v="1"/>
    <x v="0"/>
    <n v="60"/>
  </r>
  <r>
    <s v="20572_2018"/>
    <x v="1"/>
    <x v="0"/>
    <d v="2018-01-31T00:00:00"/>
    <x v="3"/>
    <x v="4"/>
    <x v="7"/>
    <x v="4"/>
    <x v="4"/>
    <x v="1"/>
    <x v="1"/>
    <x v="1"/>
    <x v="0"/>
    <n v="60"/>
  </r>
  <r>
    <s v="20572_2018"/>
    <x v="1"/>
    <x v="0"/>
    <d v="2018-01-31T00:00:00"/>
    <x v="3"/>
    <x v="4"/>
    <x v="7"/>
    <x v="4"/>
    <x v="4"/>
    <x v="1"/>
    <x v="1"/>
    <x v="1"/>
    <x v="0"/>
    <n v="96"/>
  </r>
  <r>
    <s v="20572_2018"/>
    <x v="1"/>
    <x v="0"/>
    <d v="2018-01-31T00:00:00"/>
    <x v="3"/>
    <x v="4"/>
    <x v="7"/>
    <x v="4"/>
    <x v="4"/>
    <x v="1"/>
    <x v="1"/>
    <x v="1"/>
    <x v="0"/>
    <n v="540"/>
  </r>
  <r>
    <s v="20572_2018"/>
    <x v="1"/>
    <x v="0"/>
    <d v="2018-01-31T00:00:00"/>
    <x v="3"/>
    <x v="4"/>
    <x v="7"/>
    <x v="4"/>
    <x v="4"/>
    <x v="1"/>
    <x v="1"/>
    <x v="1"/>
    <x v="0"/>
    <n v="420"/>
  </r>
  <r>
    <s v="20572_2018"/>
    <x v="1"/>
    <x v="0"/>
    <d v="2018-01-31T00:00:00"/>
    <x v="3"/>
    <x v="4"/>
    <x v="7"/>
    <x v="4"/>
    <x v="4"/>
    <x v="1"/>
    <x v="1"/>
    <x v="1"/>
    <x v="0"/>
    <n v="60"/>
  </r>
  <r>
    <s v="20572_2018"/>
    <x v="1"/>
    <x v="0"/>
    <d v="2018-01-31T00:00:00"/>
    <x v="3"/>
    <x v="4"/>
    <x v="7"/>
    <x v="4"/>
    <x v="4"/>
    <x v="1"/>
    <x v="1"/>
    <x v="1"/>
    <x v="0"/>
    <n v="1176"/>
  </r>
  <r>
    <s v="20572_2018"/>
    <x v="1"/>
    <x v="0"/>
    <d v="2018-01-31T00:00:00"/>
    <x v="3"/>
    <x v="4"/>
    <x v="7"/>
    <x v="4"/>
    <x v="4"/>
    <x v="1"/>
    <x v="1"/>
    <x v="1"/>
    <x v="0"/>
    <n v="720"/>
  </r>
  <r>
    <s v="20572_2018"/>
    <x v="1"/>
    <x v="0"/>
    <d v="2018-01-31T00:00:00"/>
    <x v="3"/>
    <x v="4"/>
    <x v="7"/>
    <x v="4"/>
    <x v="4"/>
    <x v="1"/>
    <x v="1"/>
    <x v="1"/>
    <x v="0"/>
    <n v="600"/>
  </r>
  <r>
    <s v="20572_2018"/>
    <x v="1"/>
    <x v="0"/>
    <d v="2018-01-31T00:00:00"/>
    <x v="3"/>
    <x v="4"/>
    <x v="7"/>
    <x v="4"/>
    <x v="4"/>
    <x v="1"/>
    <x v="1"/>
    <x v="1"/>
    <x v="0"/>
    <n v="720"/>
  </r>
  <r>
    <s v="20572_2018"/>
    <x v="1"/>
    <x v="0"/>
    <d v="2018-01-31T00:00:00"/>
    <x v="3"/>
    <x v="4"/>
    <x v="7"/>
    <x v="4"/>
    <x v="4"/>
    <x v="1"/>
    <x v="1"/>
    <x v="1"/>
    <x v="0"/>
    <n v="420"/>
  </r>
  <r>
    <s v="20572_2018"/>
    <x v="1"/>
    <x v="0"/>
    <d v="2018-01-31T00:00:00"/>
    <x v="3"/>
    <x v="4"/>
    <x v="7"/>
    <x v="4"/>
    <x v="4"/>
    <x v="1"/>
    <x v="1"/>
    <x v="1"/>
    <x v="0"/>
    <n v="60"/>
  </r>
  <r>
    <s v="20572_2018"/>
    <x v="1"/>
    <x v="0"/>
    <d v="2018-01-31T00:00:00"/>
    <x v="3"/>
    <x v="4"/>
    <x v="7"/>
    <x v="4"/>
    <x v="4"/>
    <x v="1"/>
    <x v="1"/>
    <x v="1"/>
    <x v="0"/>
    <n v="180"/>
  </r>
  <r>
    <s v="20572_2018"/>
    <x v="1"/>
    <x v="0"/>
    <d v="2018-01-31T00:00:00"/>
    <x v="3"/>
    <x v="4"/>
    <x v="7"/>
    <x v="4"/>
    <x v="4"/>
    <x v="1"/>
    <x v="1"/>
    <x v="1"/>
    <x v="0"/>
    <n v="72"/>
  </r>
  <r>
    <s v="20572_2018"/>
    <x v="1"/>
    <x v="0"/>
    <d v="2018-01-31T00:00:00"/>
    <x v="3"/>
    <x v="4"/>
    <x v="7"/>
    <x v="4"/>
    <x v="4"/>
    <x v="1"/>
    <x v="1"/>
    <x v="1"/>
    <x v="0"/>
    <n v="9"/>
  </r>
  <r>
    <s v="20573_2018"/>
    <x v="1"/>
    <x v="0"/>
    <d v="2018-01-31T00:00:00"/>
    <x v="3"/>
    <x v="4"/>
    <x v="7"/>
    <x v="4"/>
    <x v="4"/>
    <x v="1"/>
    <x v="1"/>
    <x v="1"/>
    <x v="0"/>
    <n v="10"/>
  </r>
  <r>
    <s v="20578_2018"/>
    <x v="0"/>
    <x v="0"/>
    <d v="2018-02-02T00:00:00"/>
    <x v="46"/>
    <x v="893"/>
    <x v="7"/>
    <x v="6"/>
    <x v="21"/>
    <x v="10"/>
    <x v="24"/>
    <x v="4"/>
    <x v="0"/>
    <n v="48"/>
  </r>
  <r>
    <s v="20578_2018"/>
    <x v="0"/>
    <x v="0"/>
    <d v="2018-02-02T00:00:00"/>
    <x v="46"/>
    <x v="1091"/>
    <x v="7"/>
    <x v="9"/>
    <x v="209"/>
    <x v="3"/>
    <x v="24"/>
    <x v="4"/>
    <x v="0"/>
    <n v="24"/>
  </r>
  <r>
    <s v="20578_2018"/>
    <x v="0"/>
    <x v="0"/>
    <d v="2018-02-02T00:00:00"/>
    <x v="46"/>
    <x v="1090"/>
    <x v="7"/>
    <x v="9"/>
    <x v="40"/>
    <x v="10"/>
    <x v="24"/>
    <x v="4"/>
    <x v="0"/>
    <n v="240"/>
  </r>
  <r>
    <s v="20578_2018"/>
    <x v="0"/>
    <x v="0"/>
    <d v="2018-02-02T00:00:00"/>
    <x v="46"/>
    <x v="1520"/>
    <x v="7"/>
    <x v="32"/>
    <x v="4"/>
    <x v="3"/>
    <x v="34"/>
    <x v="23"/>
    <x v="0"/>
    <n v="12"/>
  </r>
  <r>
    <s v="20578_2018"/>
    <x v="0"/>
    <x v="0"/>
    <d v="2018-02-02T00:00:00"/>
    <x v="46"/>
    <x v="1521"/>
    <x v="7"/>
    <x v="32"/>
    <x v="171"/>
    <x v="3"/>
    <x v="35"/>
    <x v="4"/>
    <x v="0"/>
    <n v="240"/>
  </r>
  <r>
    <s v="20578_2018"/>
    <x v="0"/>
    <x v="0"/>
    <d v="2018-02-02T00:00:00"/>
    <x v="46"/>
    <x v="1093"/>
    <x v="7"/>
    <x v="104"/>
    <x v="36"/>
    <x v="22"/>
    <x v="37"/>
    <x v="4"/>
    <x v="0"/>
    <n v="50"/>
  </r>
  <r>
    <s v="20578_2018"/>
    <x v="0"/>
    <x v="0"/>
    <d v="2018-02-02T00:00:00"/>
    <x v="46"/>
    <x v="903"/>
    <x v="7"/>
    <x v="71"/>
    <x v="93"/>
    <x v="10"/>
    <x v="25"/>
    <x v="4"/>
    <x v="0"/>
    <n v="72"/>
  </r>
  <r>
    <s v="20580_2018"/>
    <x v="0"/>
    <x v="0"/>
    <d v="2018-01-31T00:00:00"/>
    <x v="14"/>
    <x v="256"/>
    <x v="1"/>
    <x v="20"/>
    <x v="74"/>
    <x v="5"/>
    <x v="0"/>
    <x v="0"/>
    <x v="0"/>
    <n v="5400"/>
  </r>
  <r>
    <s v="20580_2018"/>
    <x v="0"/>
    <x v="0"/>
    <d v="2018-01-31T00:00:00"/>
    <x v="14"/>
    <x v="257"/>
    <x v="1"/>
    <x v="20"/>
    <x v="4"/>
    <x v="13"/>
    <x v="0"/>
    <x v="0"/>
    <x v="0"/>
    <n v="117000"/>
  </r>
  <r>
    <s v="20580_2018"/>
    <x v="0"/>
    <x v="0"/>
    <d v="2018-01-31T00:00:00"/>
    <x v="14"/>
    <x v="258"/>
    <x v="1"/>
    <x v="20"/>
    <x v="4"/>
    <x v="3"/>
    <x v="0"/>
    <x v="0"/>
    <x v="0"/>
    <n v="72000"/>
  </r>
  <r>
    <s v="20580_2018"/>
    <x v="0"/>
    <x v="0"/>
    <d v="2018-01-31T00:00:00"/>
    <x v="14"/>
    <x v="259"/>
    <x v="1"/>
    <x v="35"/>
    <x v="73"/>
    <x v="5"/>
    <x v="0"/>
    <x v="0"/>
    <x v="0"/>
    <n v="1800"/>
  </r>
  <r>
    <s v="20580_2018"/>
    <x v="0"/>
    <x v="0"/>
    <d v="2018-01-31T00:00:00"/>
    <x v="14"/>
    <x v="260"/>
    <x v="1"/>
    <x v="35"/>
    <x v="4"/>
    <x v="13"/>
    <x v="0"/>
    <x v="0"/>
    <x v="0"/>
    <n v="7200"/>
  </r>
  <r>
    <s v="20580_2018"/>
    <x v="0"/>
    <x v="0"/>
    <d v="2018-01-31T00:00:00"/>
    <x v="14"/>
    <x v="261"/>
    <x v="1"/>
    <x v="35"/>
    <x v="4"/>
    <x v="3"/>
    <x v="0"/>
    <x v="0"/>
    <x v="0"/>
    <n v="5400"/>
  </r>
  <r>
    <s v="20581_2018"/>
    <x v="0"/>
    <x v="0"/>
    <d v="2018-01-31T00:00:00"/>
    <x v="8"/>
    <x v="1522"/>
    <x v="1"/>
    <x v="29"/>
    <x v="255"/>
    <x v="3"/>
    <x v="0"/>
    <x v="0"/>
    <x v="0"/>
    <n v="30000"/>
  </r>
  <r>
    <s v="20581_2018"/>
    <x v="0"/>
    <x v="0"/>
    <d v="2018-01-31T00:00:00"/>
    <x v="8"/>
    <x v="1523"/>
    <x v="1"/>
    <x v="29"/>
    <x v="256"/>
    <x v="7"/>
    <x v="0"/>
    <x v="0"/>
    <x v="0"/>
    <n v="40000"/>
  </r>
  <r>
    <s v="20581_2018"/>
    <x v="0"/>
    <x v="0"/>
    <d v="2018-01-31T00:00:00"/>
    <x v="8"/>
    <x v="1524"/>
    <x v="1"/>
    <x v="29"/>
    <x v="257"/>
    <x v="5"/>
    <x v="0"/>
    <x v="0"/>
    <x v="0"/>
    <n v="30000"/>
  </r>
  <r>
    <s v="20581_2018"/>
    <x v="0"/>
    <x v="0"/>
    <d v="2018-01-31T00:00:00"/>
    <x v="8"/>
    <x v="4"/>
    <x v="1"/>
    <x v="4"/>
    <x v="4"/>
    <x v="1"/>
    <x v="1"/>
    <x v="1"/>
    <x v="0"/>
    <n v="44000"/>
  </r>
  <r>
    <s v="20583_2018"/>
    <x v="0"/>
    <x v="0"/>
    <d v="2018-01-31T00:00:00"/>
    <x v="9"/>
    <x v="1525"/>
    <x v="1"/>
    <x v="41"/>
    <x v="4"/>
    <x v="4"/>
    <x v="12"/>
    <x v="6"/>
    <x v="0"/>
    <n v="6000"/>
  </r>
  <r>
    <s v="20583_2018"/>
    <x v="0"/>
    <x v="0"/>
    <d v="2018-01-31T00:00:00"/>
    <x v="9"/>
    <x v="1526"/>
    <x v="1"/>
    <x v="41"/>
    <x v="4"/>
    <x v="5"/>
    <x v="12"/>
    <x v="6"/>
    <x v="0"/>
    <n v="8000"/>
  </r>
  <r>
    <s v="20583_2018"/>
    <x v="0"/>
    <x v="0"/>
    <d v="2018-01-31T00:00:00"/>
    <x v="9"/>
    <x v="1527"/>
    <x v="1"/>
    <x v="28"/>
    <x v="4"/>
    <x v="4"/>
    <x v="12"/>
    <x v="6"/>
    <x v="0"/>
    <n v="6000"/>
  </r>
  <r>
    <s v="20583_2018"/>
    <x v="0"/>
    <x v="0"/>
    <d v="2018-01-31T00:00:00"/>
    <x v="9"/>
    <x v="1528"/>
    <x v="1"/>
    <x v="28"/>
    <x v="4"/>
    <x v="5"/>
    <x v="12"/>
    <x v="6"/>
    <x v="0"/>
    <n v="6000"/>
  </r>
  <r>
    <s v="20583_2018"/>
    <x v="0"/>
    <x v="0"/>
    <d v="2018-01-31T00:00:00"/>
    <x v="9"/>
    <x v="1529"/>
    <x v="1"/>
    <x v="64"/>
    <x v="4"/>
    <x v="4"/>
    <x v="12"/>
    <x v="4"/>
    <x v="0"/>
    <n v="4008"/>
  </r>
  <r>
    <s v="20583_2018"/>
    <x v="0"/>
    <x v="0"/>
    <d v="2018-01-31T00:00:00"/>
    <x v="9"/>
    <x v="1530"/>
    <x v="1"/>
    <x v="64"/>
    <x v="4"/>
    <x v="4"/>
    <x v="12"/>
    <x v="4"/>
    <x v="0"/>
    <n v="3000"/>
  </r>
  <r>
    <s v="20583_2018"/>
    <x v="0"/>
    <x v="0"/>
    <d v="2018-01-31T00:00:00"/>
    <x v="9"/>
    <x v="1531"/>
    <x v="1"/>
    <x v="64"/>
    <x v="4"/>
    <x v="5"/>
    <x v="12"/>
    <x v="4"/>
    <x v="0"/>
    <n v="6000"/>
  </r>
  <r>
    <s v="20583_2018"/>
    <x v="0"/>
    <x v="0"/>
    <d v="2018-01-31T00:00:00"/>
    <x v="9"/>
    <x v="1532"/>
    <x v="1"/>
    <x v="64"/>
    <x v="4"/>
    <x v="5"/>
    <x v="12"/>
    <x v="4"/>
    <x v="0"/>
    <n v="2016"/>
  </r>
  <r>
    <s v="20583_2018"/>
    <x v="0"/>
    <x v="0"/>
    <d v="2018-01-31T00:00:00"/>
    <x v="9"/>
    <x v="1533"/>
    <x v="1"/>
    <x v="30"/>
    <x v="4"/>
    <x v="4"/>
    <x v="12"/>
    <x v="4"/>
    <x v="0"/>
    <n v="2016"/>
  </r>
  <r>
    <s v="20583_2018"/>
    <x v="0"/>
    <x v="0"/>
    <d v="2018-01-31T00:00:00"/>
    <x v="9"/>
    <x v="1534"/>
    <x v="1"/>
    <x v="30"/>
    <x v="4"/>
    <x v="5"/>
    <x v="12"/>
    <x v="4"/>
    <x v="0"/>
    <n v="4896"/>
  </r>
  <r>
    <s v="20583_2018"/>
    <x v="0"/>
    <x v="0"/>
    <d v="2018-01-31T00:00:00"/>
    <x v="9"/>
    <x v="1535"/>
    <x v="1"/>
    <x v="30"/>
    <x v="4"/>
    <x v="5"/>
    <x v="12"/>
    <x v="4"/>
    <x v="0"/>
    <n v="4008"/>
  </r>
  <r>
    <s v="20584_2018"/>
    <x v="1"/>
    <x v="0"/>
    <d v="2018-01-31T00:00:00"/>
    <x v="3"/>
    <x v="4"/>
    <x v="1"/>
    <x v="4"/>
    <x v="4"/>
    <x v="1"/>
    <x v="1"/>
    <x v="1"/>
    <x v="0"/>
    <n v="80"/>
  </r>
  <r>
    <s v="20584_2018"/>
    <x v="1"/>
    <x v="0"/>
    <d v="2018-01-31T00:00:00"/>
    <x v="3"/>
    <x v="4"/>
    <x v="1"/>
    <x v="4"/>
    <x v="4"/>
    <x v="1"/>
    <x v="1"/>
    <x v="1"/>
    <x v="0"/>
    <n v="60"/>
  </r>
  <r>
    <s v="20584_2018"/>
    <x v="1"/>
    <x v="0"/>
    <d v="2018-01-31T00:00:00"/>
    <x v="3"/>
    <x v="4"/>
    <x v="1"/>
    <x v="4"/>
    <x v="4"/>
    <x v="1"/>
    <x v="1"/>
    <x v="1"/>
    <x v="0"/>
    <n v="12"/>
  </r>
  <r>
    <s v="20585_2018"/>
    <x v="0"/>
    <x v="0"/>
    <d v="2018-01-31T00:00:00"/>
    <x v="16"/>
    <x v="1536"/>
    <x v="1"/>
    <x v="44"/>
    <x v="125"/>
    <x v="3"/>
    <x v="11"/>
    <x v="12"/>
    <x v="0"/>
    <n v="720"/>
  </r>
  <r>
    <s v="20585_2018"/>
    <x v="0"/>
    <x v="0"/>
    <d v="2018-01-31T00:00:00"/>
    <x v="16"/>
    <x v="1537"/>
    <x v="1"/>
    <x v="44"/>
    <x v="4"/>
    <x v="13"/>
    <x v="11"/>
    <x v="12"/>
    <x v="0"/>
    <n v="2240"/>
  </r>
  <r>
    <s v="20585_2018"/>
    <x v="0"/>
    <x v="0"/>
    <d v="2018-01-31T00:00:00"/>
    <x v="16"/>
    <x v="1538"/>
    <x v="1"/>
    <x v="44"/>
    <x v="125"/>
    <x v="3"/>
    <x v="0"/>
    <x v="12"/>
    <x v="0"/>
    <n v="480"/>
  </r>
  <r>
    <s v="20585_2018"/>
    <x v="0"/>
    <x v="0"/>
    <d v="2018-01-31T00:00:00"/>
    <x v="16"/>
    <x v="1539"/>
    <x v="1"/>
    <x v="44"/>
    <x v="42"/>
    <x v="13"/>
    <x v="0"/>
    <x v="12"/>
    <x v="0"/>
    <n v="2560"/>
  </r>
  <r>
    <s v="20585_2018"/>
    <x v="0"/>
    <x v="0"/>
    <d v="2018-01-31T00:00:00"/>
    <x v="16"/>
    <x v="1540"/>
    <x v="1"/>
    <x v="44"/>
    <x v="125"/>
    <x v="3"/>
    <x v="11"/>
    <x v="13"/>
    <x v="0"/>
    <n v="480"/>
  </r>
  <r>
    <s v="20585_2018"/>
    <x v="0"/>
    <x v="0"/>
    <d v="2018-01-31T00:00:00"/>
    <x v="16"/>
    <x v="1541"/>
    <x v="1"/>
    <x v="44"/>
    <x v="42"/>
    <x v="13"/>
    <x v="11"/>
    <x v="13"/>
    <x v="0"/>
    <n v="1040"/>
  </r>
  <r>
    <s v="20585_2018"/>
    <x v="0"/>
    <x v="0"/>
    <d v="2018-01-31T00:00:00"/>
    <x v="16"/>
    <x v="1542"/>
    <x v="1"/>
    <x v="44"/>
    <x v="4"/>
    <x v="3"/>
    <x v="0"/>
    <x v="13"/>
    <x v="0"/>
    <n v="480"/>
  </r>
  <r>
    <s v="20585_2018"/>
    <x v="0"/>
    <x v="0"/>
    <d v="2018-01-31T00:00:00"/>
    <x v="16"/>
    <x v="1543"/>
    <x v="1"/>
    <x v="44"/>
    <x v="42"/>
    <x v="13"/>
    <x v="0"/>
    <x v="13"/>
    <x v="0"/>
    <n v="1040"/>
  </r>
  <r>
    <s v="20585_2018"/>
    <x v="0"/>
    <x v="0"/>
    <d v="2018-01-31T00:00:00"/>
    <x v="16"/>
    <x v="1544"/>
    <x v="1"/>
    <x v="44"/>
    <x v="125"/>
    <x v="3"/>
    <x v="11"/>
    <x v="14"/>
    <x v="0"/>
    <n v="1040"/>
  </r>
  <r>
    <s v="20585_2018"/>
    <x v="0"/>
    <x v="0"/>
    <d v="2018-01-31T00:00:00"/>
    <x v="16"/>
    <x v="1545"/>
    <x v="1"/>
    <x v="44"/>
    <x v="42"/>
    <x v="13"/>
    <x v="11"/>
    <x v="14"/>
    <x v="0"/>
    <n v="1520"/>
  </r>
  <r>
    <s v="20585_2018"/>
    <x v="0"/>
    <x v="0"/>
    <d v="2018-01-31T00:00:00"/>
    <x v="16"/>
    <x v="1546"/>
    <x v="1"/>
    <x v="44"/>
    <x v="4"/>
    <x v="3"/>
    <x v="0"/>
    <x v="14"/>
    <x v="0"/>
    <n v="1280"/>
  </r>
  <r>
    <s v="20585_2018"/>
    <x v="0"/>
    <x v="0"/>
    <d v="2018-01-31T00:00:00"/>
    <x v="16"/>
    <x v="1547"/>
    <x v="1"/>
    <x v="44"/>
    <x v="42"/>
    <x v="13"/>
    <x v="0"/>
    <x v="14"/>
    <x v="0"/>
    <n v="2560"/>
  </r>
  <r>
    <s v="20585_2018"/>
    <x v="0"/>
    <x v="0"/>
    <d v="2018-01-31T00:00:00"/>
    <x v="16"/>
    <x v="1548"/>
    <x v="1"/>
    <x v="35"/>
    <x v="86"/>
    <x v="3"/>
    <x v="11"/>
    <x v="12"/>
    <x v="0"/>
    <n v="1040"/>
  </r>
  <r>
    <s v="20585_2018"/>
    <x v="0"/>
    <x v="0"/>
    <d v="2018-01-31T00:00:00"/>
    <x v="16"/>
    <x v="1549"/>
    <x v="1"/>
    <x v="35"/>
    <x v="86"/>
    <x v="13"/>
    <x v="11"/>
    <x v="12"/>
    <x v="0"/>
    <n v="3280"/>
  </r>
  <r>
    <s v="20585_2018"/>
    <x v="0"/>
    <x v="0"/>
    <d v="2018-01-31T00:00:00"/>
    <x v="16"/>
    <x v="1550"/>
    <x v="1"/>
    <x v="35"/>
    <x v="86"/>
    <x v="3"/>
    <x v="0"/>
    <x v="12"/>
    <x v="0"/>
    <n v="1040"/>
  </r>
  <r>
    <s v="20585_2018"/>
    <x v="0"/>
    <x v="0"/>
    <d v="2018-01-31T00:00:00"/>
    <x v="16"/>
    <x v="1551"/>
    <x v="1"/>
    <x v="35"/>
    <x v="86"/>
    <x v="13"/>
    <x v="0"/>
    <x v="12"/>
    <x v="0"/>
    <n v="2800"/>
  </r>
  <r>
    <s v="20585_2018"/>
    <x v="0"/>
    <x v="0"/>
    <d v="2018-01-31T00:00:00"/>
    <x v="16"/>
    <x v="1552"/>
    <x v="1"/>
    <x v="35"/>
    <x v="86"/>
    <x v="13"/>
    <x v="11"/>
    <x v="13"/>
    <x v="0"/>
    <n v="480"/>
  </r>
  <r>
    <s v="20585_2018"/>
    <x v="0"/>
    <x v="0"/>
    <d v="2018-01-31T00:00:00"/>
    <x v="16"/>
    <x v="1553"/>
    <x v="1"/>
    <x v="35"/>
    <x v="86"/>
    <x v="13"/>
    <x v="0"/>
    <x v="14"/>
    <x v="0"/>
    <n v="1280"/>
  </r>
  <r>
    <s v="20585_2018"/>
    <x v="0"/>
    <x v="0"/>
    <d v="2018-01-31T00:00:00"/>
    <x v="16"/>
    <x v="1554"/>
    <x v="1"/>
    <x v="35"/>
    <x v="86"/>
    <x v="3"/>
    <x v="7"/>
    <x v="2"/>
    <x v="0"/>
    <n v="1040"/>
  </r>
  <r>
    <s v="20585_2018"/>
    <x v="0"/>
    <x v="0"/>
    <d v="2018-01-31T00:00:00"/>
    <x v="16"/>
    <x v="1555"/>
    <x v="1"/>
    <x v="35"/>
    <x v="86"/>
    <x v="13"/>
    <x v="7"/>
    <x v="2"/>
    <x v="0"/>
    <n v="4800"/>
  </r>
  <r>
    <s v="20585_2018"/>
    <x v="0"/>
    <x v="0"/>
    <d v="2018-01-31T00:00:00"/>
    <x v="16"/>
    <x v="1556"/>
    <x v="1"/>
    <x v="35"/>
    <x v="86"/>
    <x v="3"/>
    <x v="2"/>
    <x v="2"/>
    <x v="0"/>
    <n v="1520"/>
  </r>
  <r>
    <s v="20585_2018"/>
    <x v="0"/>
    <x v="0"/>
    <d v="2018-01-31T00:00:00"/>
    <x v="16"/>
    <x v="1557"/>
    <x v="1"/>
    <x v="35"/>
    <x v="86"/>
    <x v="13"/>
    <x v="2"/>
    <x v="2"/>
    <x v="0"/>
    <n v="2640"/>
  </r>
  <r>
    <s v="20585_2018"/>
    <x v="0"/>
    <x v="0"/>
    <d v="2018-01-31T00:00:00"/>
    <x v="16"/>
    <x v="1558"/>
    <x v="1"/>
    <x v="83"/>
    <x v="4"/>
    <x v="13"/>
    <x v="11"/>
    <x v="12"/>
    <x v="0"/>
    <n v="22240"/>
  </r>
  <r>
    <s v="20585_2018"/>
    <x v="0"/>
    <x v="0"/>
    <d v="2018-01-31T00:00:00"/>
    <x v="16"/>
    <x v="1559"/>
    <x v="1"/>
    <x v="83"/>
    <x v="4"/>
    <x v="13"/>
    <x v="0"/>
    <x v="12"/>
    <x v="0"/>
    <n v="13600"/>
  </r>
  <r>
    <s v="20585_2018"/>
    <x v="0"/>
    <x v="0"/>
    <d v="2018-01-31T00:00:00"/>
    <x v="16"/>
    <x v="1560"/>
    <x v="1"/>
    <x v="83"/>
    <x v="4"/>
    <x v="13"/>
    <x v="11"/>
    <x v="13"/>
    <x v="0"/>
    <n v="6000"/>
  </r>
  <r>
    <s v="20585_2018"/>
    <x v="0"/>
    <x v="0"/>
    <d v="2018-01-31T00:00:00"/>
    <x v="16"/>
    <x v="1561"/>
    <x v="1"/>
    <x v="83"/>
    <x v="4"/>
    <x v="5"/>
    <x v="11"/>
    <x v="20"/>
    <x v="0"/>
    <n v="2000"/>
  </r>
  <r>
    <s v="20585_2018"/>
    <x v="0"/>
    <x v="0"/>
    <d v="2018-01-31T00:00:00"/>
    <x v="16"/>
    <x v="1562"/>
    <x v="1"/>
    <x v="83"/>
    <x v="4"/>
    <x v="3"/>
    <x v="0"/>
    <x v="14"/>
    <x v="0"/>
    <n v="8160"/>
  </r>
  <r>
    <s v="20585_2018"/>
    <x v="0"/>
    <x v="0"/>
    <d v="2018-01-31T00:00:00"/>
    <x v="16"/>
    <x v="1563"/>
    <x v="1"/>
    <x v="83"/>
    <x v="4"/>
    <x v="13"/>
    <x v="0"/>
    <x v="14"/>
    <x v="0"/>
    <n v="15120"/>
  </r>
  <r>
    <s v="20585_2018"/>
    <x v="0"/>
    <x v="0"/>
    <d v="2018-01-31T00:00:00"/>
    <x v="16"/>
    <x v="547"/>
    <x v="1"/>
    <x v="83"/>
    <x v="84"/>
    <x v="3"/>
    <x v="2"/>
    <x v="2"/>
    <x v="0"/>
    <n v="400"/>
  </r>
  <r>
    <s v="20585_2018"/>
    <x v="0"/>
    <x v="0"/>
    <d v="2018-01-31T00:00:00"/>
    <x v="16"/>
    <x v="548"/>
    <x v="1"/>
    <x v="83"/>
    <x v="84"/>
    <x v="13"/>
    <x v="2"/>
    <x v="2"/>
    <x v="0"/>
    <n v="1040"/>
  </r>
  <r>
    <s v="20585_2018"/>
    <x v="0"/>
    <x v="0"/>
    <d v="2018-01-31T00:00:00"/>
    <x v="16"/>
    <x v="1564"/>
    <x v="1"/>
    <x v="83"/>
    <x v="4"/>
    <x v="5"/>
    <x v="2"/>
    <x v="2"/>
    <x v="0"/>
    <n v="2000"/>
  </r>
  <r>
    <s v="20585_2018"/>
    <x v="0"/>
    <x v="0"/>
    <d v="2018-01-31T00:00:00"/>
    <x v="16"/>
    <x v="549"/>
    <x v="1"/>
    <x v="55"/>
    <x v="4"/>
    <x v="3"/>
    <x v="11"/>
    <x v="12"/>
    <x v="0"/>
    <n v="9600"/>
  </r>
  <r>
    <s v="20585_2018"/>
    <x v="0"/>
    <x v="0"/>
    <d v="2018-01-31T00:00:00"/>
    <x v="16"/>
    <x v="550"/>
    <x v="1"/>
    <x v="55"/>
    <x v="4"/>
    <x v="13"/>
    <x v="11"/>
    <x v="12"/>
    <x v="0"/>
    <n v="12000"/>
  </r>
  <r>
    <s v="20585_2018"/>
    <x v="0"/>
    <x v="0"/>
    <d v="2018-01-31T00:00:00"/>
    <x v="16"/>
    <x v="1565"/>
    <x v="1"/>
    <x v="55"/>
    <x v="4"/>
    <x v="5"/>
    <x v="11"/>
    <x v="20"/>
    <x v="0"/>
    <n v="2000"/>
  </r>
  <r>
    <s v="20585_2018"/>
    <x v="0"/>
    <x v="0"/>
    <d v="2018-01-31T00:00:00"/>
    <x v="16"/>
    <x v="1566"/>
    <x v="1"/>
    <x v="55"/>
    <x v="4"/>
    <x v="3"/>
    <x v="0"/>
    <x v="12"/>
    <x v="0"/>
    <n v="8000"/>
  </r>
  <r>
    <s v="20585_2018"/>
    <x v="0"/>
    <x v="0"/>
    <d v="2018-01-31T00:00:00"/>
    <x v="16"/>
    <x v="551"/>
    <x v="1"/>
    <x v="55"/>
    <x v="4"/>
    <x v="13"/>
    <x v="0"/>
    <x v="12"/>
    <x v="0"/>
    <n v="16000"/>
  </r>
  <r>
    <s v="20585_2018"/>
    <x v="0"/>
    <x v="0"/>
    <d v="2018-01-31T00:00:00"/>
    <x v="16"/>
    <x v="1567"/>
    <x v="1"/>
    <x v="55"/>
    <x v="4"/>
    <x v="5"/>
    <x v="0"/>
    <x v="20"/>
    <x v="0"/>
    <n v="2000"/>
  </r>
  <r>
    <s v="20585_2018"/>
    <x v="0"/>
    <x v="0"/>
    <d v="2018-01-31T00:00:00"/>
    <x v="16"/>
    <x v="552"/>
    <x v="1"/>
    <x v="55"/>
    <x v="4"/>
    <x v="3"/>
    <x v="11"/>
    <x v="13"/>
    <x v="0"/>
    <n v="3040"/>
  </r>
  <r>
    <s v="20585_2018"/>
    <x v="0"/>
    <x v="0"/>
    <d v="2018-01-31T00:00:00"/>
    <x v="16"/>
    <x v="553"/>
    <x v="1"/>
    <x v="55"/>
    <x v="4"/>
    <x v="13"/>
    <x v="11"/>
    <x v="13"/>
    <x v="0"/>
    <n v="4000"/>
  </r>
  <r>
    <s v="20585_2018"/>
    <x v="0"/>
    <x v="0"/>
    <d v="2018-01-31T00:00:00"/>
    <x v="16"/>
    <x v="1568"/>
    <x v="1"/>
    <x v="55"/>
    <x v="4"/>
    <x v="5"/>
    <x v="11"/>
    <x v="13"/>
    <x v="0"/>
    <n v="2000"/>
  </r>
  <r>
    <s v="20585_2018"/>
    <x v="0"/>
    <x v="0"/>
    <d v="2018-01-31T00:00:00"/>
    <x v="16"/>
    <x v="1569"/>
    <x v="1"/>
    <x v="55"/>
    <x v="4"/>
    <x v="3"/>
    <x v="11"/>
    <x v="14"/>
    <x v="0"/>
    <n v="1520"/>
  </r>
  <r>
    <s v="20585_2018"/>
    <x v="0"/>
    <x v="0"/>
    <d v="2018-01-31T00:00:00"/>
    <x v="16"/>
    <x v="555"/>
    <x v="1"/>
    <x v="55"/>
    <x v="4"/>
    <x v="13"/>
    <x v="11"/>
    <x v="14"/>
    <x v="0"/>
    <n v="5040"/>
  </r>
  <r>
    <s v="20585_2018"/>
    <x v="0"/>
    <x v="0"/>
    <d v="2018-01-31T00:00:00"/>
    <x v="16"/>
    <x v="1570"/>
    <x v="1"/>
    <x v="55"/>
    <x v="4"/>
    <x v="5"/>
    <x v="11"/>
    <x v="14"/>
    <x v="0"/>
    <n v="2000"/>
  </r>
  <r>
    <s v="20585_2018"/>
    <x v="0"/>
    <x v="0"/>
    <d v="2018-01-31T00:00:00"/>
    <x v="16"/>
    <x v="1571"/>
    <x v="1"/>
    <x v="55"/>
    <x v="4"/>
    <x v="3"/>
    <x v="0"/>
    <x v="14"/>
    <x v="0"/>
    <n v="6080"/>
  </r>
  <r>
    <s v="20585_2018"/>
    <x v="0"/>
    <x v="0"/>
    <d v="2018-01-31T00:00:00"/>
    <x v="16"/>
    <x v="556"/>
    <x v="1"/>
    <x v="55"/>
    <x v="4"/>
    <x v="13"/>
    <x v="0"/>
    <x v="14"/>
    <x v="0"/>
    <n v="10080"/>
  </r>
  <r>
    <s v="20585_2018"/>
    <x v="0"/>
    <x v="0"/>
    <d v="2018-01-31T00:00:00"/>
    <x v="16"/>
    <x v="1572"/>
    <x v="1"/>
    <x v="55"/>
    <x v="4"/>
    <x v="5"/>
    <x v="0"/>
    <x v="14"/>
    <x v="0"/>
    <n v="2000"/>
  </r>
  <r>
    <s v="20585_2018"/>
    <x v="0"/>
    <x v="0"/>
    <d v="2018-01-31T00:00:00"/>
    <x v="16"/>
    <x v="1573"/>
    <x v="1"/>
    <x v="55"/>
    <x v="4"/>
    <x v="3"/>
    <x v="7"/>
    <x v="2"/>
    <x v="0"/>
    <n v="2560"/>
  </r>
  <r>
    <s v="20585_2018"/>
    <x v="0"/>
    <x v="0"/>
    <d v="2018-01-31T00:00:00"/>
    <x v="16"/>
    <x v="557"/>
    <x v="1"/>
    <x v="55"/>
    <x v="4"/>
    <x v="13"/>
    <x v="7"/>
    <x v="2"/>
    <x v="0"/>
    <n v="13120"/>
  </r>
  <r>
    <s v="20585_2018"/>
    <x v="0"/>
    <x v="0"/>
    <d v="2018-01-31T00:00:00"/>
    <x v="16"/>
    <x v="1574"/>
    <x v="1"/>
    <x v="55"/>
    <x v="4"/>
    <x v="5"/>
    <x v="7"/>
    <x v="2"/>
    <x v="0"/>
    <n v="2000"/>
  </r>
  <r>
    <s v="20585_2018"/>
    <x v="0"/>
    <x v="0"/>
    <d v="2018-01-31T00:00:00"/>
    <x v="16"/>
    <x v="558"/>
    <x v="1"/>
    <x v="57"/>
    <x v="4"/>
    <x v="3"/>
    <x v="11"/>
    <x v="12"/>
    <x v="0"/>
    <n v="7600"/>
  </r>
  <r>
    <s v="20585_2018"/>
    <x v="0"/>
    <x v="0"/>
    <d v="2018-01-31T00:00:00"/>
    <x v="16"/>
    <x v="4"/>
    <x v="1"/>
    <x v="4"/>
    <x v="4"/>
    <x v="1"/>
    <x v="1"/>
    <x v="1"/>
    <x v="0"/>
    <n v="95760"/>
  </r>
  <r>
    <s v="20592_2018"/>
    <x v="0"/>
    <x v="0"/>
    <d v="2018-02-01T00:00:00"/>
    <x v="4"/>
    <x v="1575"/>
    <x v="1"/>
    <x v="59"/>
    <x v="0"/>
    <x v="0"/>
    <x v="0"/>
    <x v="19"/>
    <x v="0"/>
    <n v="2000"/>
  </r>
  <r>
    <s v="20592_2018"/>
    <x v="0"/>
    <x v="0"/>
    <d v="2018-02-01T00:00:00"/>
    <x v="4"/>
    <x v="1576"/>
    <x v="1"/>
    <x v="83"/>
    <x v="69"/>
    <x v="0"/>
    <x v="0"/>
    <x v="0"/>
    <x v="1"/>
    <n v="5000"/>
  </r>
  <r>
    <s v="20592_2018"/>
    <x v="0"/>
    <x v="0"/>
    <d v="2018-02-01T00:00:00"/>
    <x v="4"/>
    <x v="1437"/>
    <x v="1"/>
    <x v="83"/>
    <x v="69"/>
    <x v="4"/>
    <x v="0"/>
    <x v="0"/>
    <x v="1"/>
    <n v="3000"/>
  </r>
  <r>
    <s v="20592_2018"/>
    <x v="0"/>
    <x v="0"/>
    <d v="2018-02-01T00:00:00"/>
    <x v="4"/>
    <x v="1439"/>
    <x v="1"/>
    <x v="59"/>
    <x v="46"/>
    <x v="0"/>
    <x v="11"/>
    <x v="0"/>
    <x v="1"/>
    <n v="8000"/>
  </r>
  <r>
    <s v="20592_2018"/>
    <x v="0"/>
    <x v="0"/>
    <d v="2018-02-01T00:00:00"/>
    <x v="4"/>
    <x v="1438"/>
    <x v="1"/>
    <x v="59"/>
    <x v="4"/>
    <x v="0"/>
    <x v="11"/>
    <x v="12"/>
    <x v="0"/>
    <n v="8000"/>
  </r>
  <r>
    <s v="20592_2018"/>
    <x v="0"/>
    <x v="0"/>
    <d v="2018-02-01T00:00:00"/>
    <x v="4"/>
    <x v="1440"/>
    <x v="1"/>
    <x v="59"/>
    <x v="46"/>
    <x v="0"/>
    <x v="0"/>
    <x v="0"/>
    <x v="1"/>
    <n v="8000"/>
  </r>
  <r>
    <s v="20592_2018"/>
    <x v="0"/>
    <x v="0"/>
    <d v="2018-02-01T00:00:00"/>
    <x v="4"/>
    <x v="1577"/>
    <x v="1"/>
    <x v="59"/>
    <x v="46"/>
    <x v="0"/>
    <x v="11"/>
    <x v="0"/>
    <x v="0"/>
    <n v="8000"/>
  </r>
  <r>
    <s v="20592_2018"/>
    <x v="0"/>
    <x v="0"/>
    <d v="2018-02-01T00:00:00"/>
    <x v="4"/>
    <x v="1576"/>
    <x v="1"/>
    <x v="83"/>
    <x v="69"/>
    <x v="0"/>
    <x v="0"/>
    <x v="0"/>
    <x v="1"/>
    <n v="3000"/>
  </r>
  <r>
    <s v="20592_2018"/>
    <x v="0"/>
    <x v="0"/>
    <d v="2018-02-01T00:00:00"/>
    <x v="4"/>
    <x v="1437"/>
    <x v="1"/>
    <x v="83"/>
    <x v="69"/>
    <x v="4"/>
    <x v="0"/>
    <x v="0"/>
    <x v="1"/>
    <n v="3000"/>
  </r>
  <r>
    <s v="20592_2018"/>
    <x v="0"/>
    <x v="0"/>
    <d v="2018-02-01T00:00:00"/>
    <x v="4"/>
    <x v="1438"/>
    <x v="1"/>
    <x v="59"/>
    <x v="4"/>
    <x v="0"/>
    <x v="11"/>
    <x v="12"/>
    <x v="0"/>
    <n v="5000"/>
  </r>
  <r>
    <s v="20592_2018"/>
    <x v="0"/>
    <x v="0"/>
    <d v="2018-02-01T00:00:00"/>
    <x v="4"/>
    <x v="1440"/>
    <x v="1"/>
    <x v="59"/>
    <x v="46"/>
    <x v="0"/>
    <x v="0"/>
    <x v="0"/>
    <x v="1"/>
    <n v="4000"/>
  </r>
  <r>
    <s v="20592_2018"/>
    <x v="0"/>
    <x v="0"/>
    <d v="2018-02-01T00:00:00"/>
    <x v="4"/>
    <x v="1439"/>
    <x v="1"/>
    <x v="59"/>
    <x v="46"/>
    <x v="0"/>
    <x v="11"/>
    <x v="0"/>
    <x v="1"/>
    <n v="4000"/>
  </r>
  <r>
    <s v="20592_2018"/>
    <x v="0"/>
    <x v="0"/>
    <d v="2018-02-01T00:00:00"/>
    <x v="4"/>
    <x v="1577"/>
    <x v="1"/>
    <x v="59"/>
    <x v="46"/>
    <x v="0"/>
    <x v="11"/>
    <x v="0"/>
    <x v="0"/>
    <n v="4000"/>
  </r>
  <r>
    <s v="20593_2018"/>
    <x v="1"/>
    <x v="0"/>
    <d v="2018-02-01T00:00:00"/>
    <x v="19"/>
    <x v="4"/>
    <x v="1"/>
    <x v="4"/>
    <x v="4"/>
    <x v="1"/>
    <x v="1"/>
    <x v="1"/>
    <x v="0"/>
    <n v="37496"/>
  </r>
  <r>
    <s v="20594_2018"/>
    <x v="0"/>
    <x v="0"/>
    <d v="2018-02-02T00:00:00"/>
    <x v="46"/>
    <x v="1578"/>
    <x v="1"/>
    <x v="83"/>
    <x v="73"/>
    <x v="4"/>
    <x v="14"/>
    <x v="9"/>
    <x v="0"/>
    <n v="60"/>
  </r>
  <r>
    <s v="20594_2018"/>
    <x v="0"/>
    <x v="0"/>
    <d v="2018-02-02T00:00:00"/>
    <x v="46"/>
    <x v="916"/>
    <x v="1"/>
    <x v="57"/>
    <x v="78"/>
    <x v="4"/>
    <x v="14"/>
    <x v="9"/>
    <x v="0"/>
    <n v="10"/>
  </r>
  <r>
    <s v="20625_2018"/>
    <x v="0"/>
    <x v="0"/>
    <d v="2018-01-31T00:00:00"/>
    <x v="8"/>
    <x v="4"/>
    <x v="1"/>
    <x v="4"/>
    <x v="4"/>
    <x v="1"/>
    <x v="1"/>
    <x v="1"/>
    <x v="0"/>
    <n v="16797"/>
  </r>
  <r>
    <s v="20724_2018"/>
    <x v="0"/>
    <x v="0"/>
    <d v="2018-02-01T00:00:00"/>
    <x v="4"/>
    <x v="10"/>
    <x v="2"/>
    <x v="8"/>
    <x v="4"/>
    <x v="1"/>
    <x v="0"/>
    <x v="1"/>
    <x v="0"/>
    <n v="60"/>
  </r>
  <r>
    <s v="20724_2018"/>
    <x v="0"/>
    <x v="0"/>
    <d v="2018-02-01T00:00:00"/>
    <x v="4"/>
    <x v="11"/>
    <x v="2"/>
    <x v="7"/>
    <x v="4"/>
    <x v="1"/>
    <x v="0"/>
    <x v="1"/>
    <x v="0"/>
    <n v="108"/>
  </r>
  <r>
    <s v="20724_2018"/>
    <x v="0"/>
    <x v="0"/>
    <d v="2018-02-01T00:00:00"/>
    <x v="4"/>
    <x v="12"/>
    <x v="2"/>
    <x v="9"/>
    <x v="4"/>
    <x v="1"/>
    <x v="0"/>
    <x v="1"/>
    <x v="0"/>
    <n v="120"/>
  </r>
  <r>
    <s v="20724_2018"/>
    <x v="0"/>
    <x v="0"/>
    <d v="2018-02-01T00:00:00"/>
    <x v="4"/>
    <x v="452"/>
    <x v="2"/>
    <x v="58"/>
    <x v="4"/>
    <x v="1"/>
    <x v="3"/>
    <x v="1"/>
    <x v="0"/>
    <n v="400"/>
  </r>
  <r>
    <s v="20724_2018"/>
    <x v="0"/>
    <x v="0"/>
    <d v="2018-02-01T00:00:00"/>
    <x v="4"/>
    <x v="18"/>
    <x v="2"/>
    <x v="13"/>
    <x v="4"/>
    <x v="1"/>
    <x v="3"/>
    <x v="1"/>
    <x v="0"/>
    <n v="800"/>
  </r>
  <r>
    <s v="20724_2018"/>
    <x v="0"/>
    <x v="0"/>
    <d v="2018-02-01T00:00:00"/>
    <x v="4"/>
    <x v="1579"/>
    <x v="2"/>
    <x v="10"/>
    <x v="4"/>
    <x v="1"/>
    <x v="4"/>
    <x v="1"/>
    <x v="0"/>
    <n v="3000"/>
  </r>
  <r>
    <s v="20724_2018"/>
    <x v="0"/>
    <x v="0"/>
    <d v="2018-02-01T00:00:00"/>
    <x v="4"/>
    <x v="26"/>
    <x v="2"/>
    <x v="3"/>
    <x v="4"/>
    <x v="1"/>
    <x v="4"/>
    <x v="1"/>
    <x v="0"/>
    <n v="1000"/>
  </r>
  <r>
    <s v="20728_2018"/>
    <x v="0"/>
    <x v="0"/>
    <d v="2018-02-01T00:00:00"/>
    <x v="4"/>
    <x v="1580"/>
    <x v="2"/>
    <x v="6"/>
    <x v="4"/>
    <x v="1"/>
    <x v="7"/>
    <x v="1"/>
    <x v="0"/>
    <n v="100"/>
  </r>
  <r>
    <s v="20728_2018"/>
    <x v="0"/>
    <x v="0"/>
    <d v="2018-02-01T00:00:00"/>
    <x v="4"/>
    <x v="30"/>
    <x v="2"/>
    <x v="6"/>
    <x v="4"/>
    <x v="1"/>
    <x v="7"/>
    <x v="1"/>
    <x v="0"/>
    <n v="1060"/>
  </r>
  <r>
    <s v="20728_2018"/>
    <x v="0"/>
    <x v="0"/>
    <d v="2018-02-01T00:00:00"/>
    <x v="4"/>
    <x v="467"/>
    <x v="2"/>
    <x v="21"/>
    <x v="4"/>
    <x v="16"/>
    <x v="7"/>
    <x v="2"/>
    <x v="0"/>
    <n v="3000"/>
  </r>
  <r>
    <s v="20728_2018"/>
    <x v="0"/>
    <x v="0"/>
    <d v="2018-02-01T00:00:00"/>
    <x v="4"/>
    <x v="1581"/>
    <x v="2"/>
    <x v="16"/>
    <x v="4"/>
    <x v="1"/>
    <x v="8"/>
    <x v="1"/>
    <x v="0"/>
    <n v="300"/>
  </r>
  <r>
    <s v="20728_2018"/>
    <x v="0"/>
    <x v="0"/>
    <d v="2018-02-01T00:00:00"/>
    <x v="4"/>
    <x v="33"/>
    <x v="2"/>
    <x v="6"/>
    <x v="4"/>
    <x v="1"/>
    <x v="8"/>
    <x v="1"/>
    <x v="0"/>
    <n v="60"/>
  </r>
  <r>
    <s v="20728_2018"/>
    <x v="0"/>
    <x v="0"/>
    <d v="2018-02-01T00:00:00"/>
    <x v="4"/>
    <x v="469"/>
    <x v="2"/>
    <x v="20"/>
    <x v="89"/>
    <x v="15"/>
    <x v="5"/>
    <x v="5"/>
    <x v="0"/>
    <n v="8000"/>
  </r>
  <r>
    <s v="20728_2018"/>
    <x v="0"/>
    <x v="0"/>
    <d v="2018-02-01T00:00:00"/>
    <x v="4"/>
    <x v="470"/>
    <x v="2"/>
    <x v="16"/>
    <x v="10"/>
    <x v="15"/>
    <x v="5"/>
    <x v="5"/>
    <x v="0"/>
    <n v="10000"/>
  </r>
  <r>
    <s v="20728_2018"/>
    <x v="0"/>
    <x v="0"/>
    <d v="2018-02-01T00:00:00"/>
    <x v="4"/>
    <x v="47"/>
    <x v="2"/>
    <x v="16"/>
    <x v="4"/>
    <x v="1"/>
    <x v="5"/>
    <x v="5"/>
    <x v="0"/>
    <n v="400"/>
  </r>
  <r>
    <s v="20728_2018"/>
    <x v="0"/>
    <x v="0"/>
    <d v="2018-02-01T00:00:00"/>
    <x v="4"/>
    <x v="49"/>
    <x v="2"/>
    <x v="6"/>
    <x v="4"/>
    <x v="1"/>
    <x v="9"/>
    <x v="1"/>
    <x v="0"/>
    <n v="300"/>
  </r>
  <r>
    <s v="20728_2018"/>
    <x v="0"/>
    <x v="0"/>
    <d v="2018-02-01T00:00:00"/>
    <x v="4"/>
    <x v="50"/>
    <x v="2"/>
    <x v="16"/>
    <x v="4"/>
    <x v="1"/>
    <x v="5"/>
    <x v="5"/>
    <x v="0"/>
    <n v="40"/>
  </r>
  <r>
    <s v="20728_2018"/>
    <x v="0"/>
    <x v="0"/>
    <d v="2018-02-01T00:00:00"/>
    <x v="4"/>
    <x v="1582"/>
    <x v="2"/>
    <x v="21"/>
    <x v="4"/>
    <x v="1"/>
    <x v="9"/>
    <x v="5"/>
    <x v="0"/>
    <n v="1000"/>
  </r>
  <r>
    <s v="20728_2018"/>
    <x v="0"/>
    <x v="0"/>
    <d v="2018-02-01T00:00:00"/>
    <x v="4"/>
    <x v="1583"/>
    <x v="2"/>
    <x v="102"/>
    <x v="49"/>
    <x v="3"/>
    <x v="9"/>
    <x v="5"/>
    <x v="0"/>
    <n v="40"/>
  </r>
  <r>
    <s v="20729_2018"/>
    <x v="0"/>
    <x v="0"/>
    <d v="2018-02-01T00:00:00"/>
    <x v="4"/>
    <x v="1391"/>
    <x v="2"/>
    <x v="6"/>
    <x v="4"/>
    <x v="1"/>
    <x v="10"/>
    <x v="1"/>
    <x v="0"/>
    <n v="6"/>
  </r>
  <r>
    <s v="20729_2018"/>
    <x v="0"/>
    <x v="0"/>
    <d v="2018-02-01T00:00:00"/>
    <x v="4"/>
    <x v="57"/>
    <x v="2"/>
    <x v="21"/>
    <x v="4"/>
    <x v="1"/>
    <x v="10"/>
    <x v="1"/>
    <x v="0"/>
    <n v="6"/>
  </r>
  <r>
    <s v="20729_2018"/>
    <x v="0"/>
    <x v="0"/>
    <d v="2018-02-01T00:00:00"/>
    <x v="4"/>
    <x v="1393"/>
    <x v="2"/>
    <x v="2"/>
    <x v="4"/>
    <x v="1"/>
    <x v="10"/>
    <x v="1"/>
    <x v="0"/>
    <n v="72"/>
  </r>
  <r>
    <s v="20731_2018"/>
    <x v="0"/>
    <x v="0"/>
    <d v="2018-02-01T00:00:00"/>
    <x v="4"/>
    <x v="1584"/>
    <x v="2"/>
    <x v="7"/>
    <x v="4"/>
    <x v="1"/>
    <x v="29"/>
    <x v="1"/>
    <x v="0"/>
    <n v="120"/>
  </r>
  <r>
    <s v="20737_2018"/>
    <x v="0"/>
    <x v="0"/>
    <d v="2018-02-01T00:00:00"/>
    <x v="4"/>
    <x v="481"/>
    <x v="2"/>
    <x v="17"/>
    <x v="61"/>
    <x v="1"/>
    <x v="11"/>
    <x v="4"/>
    <x v="0"/>
    <n v="2000"/>
  </r>
  <r>
    <s v="20741_2018"/>
    <x v="0"/>
    <x v="0"/>
    <d v="2018-02-01T00:00:00"/>
    <x v="0"/>
    <x v="1585"/>
    <x v="0"/>
    <x v="17"/>
    <x v="4"/>
    <x v="1"/>
    <x v="1"/>
    <x v="1"/>
    <x v="0"/>
    <n v="400"/>
  </r>
  <r>
    <s v="20741_2018"/>
    <x v="0"/>
    <x v="0"/>
    <d v="2018-02-01T00:00:00"/>
    <x v="0"/>
    <x v="0"/>
    <x v="0"/>
    <x v="0"/>
    <x v="0"/>
    <x v="0"/>
    <x v="0"/>
    <x v="0"/>
    <x v="0"/>
    <n v="17800"/>
  </r>
  <r>
    <s v="20741_2018"/>
    <x v="0"/>
    <x v="0"/>
    <d v="2018-02-01T00:00:00"/>
    <x v="0"/>
    <x v="1"/>
    <x v="0"/>
    <x v="1"/>
    <x v="1"/>
    <x v="0"/>
    <x v="0"/>
    <x v="0"/>
    <x v="0"/>
    <n v="29400"/>
  </r>
  <r>
    <s v="20741_2018"/>
    <x v="0"/>
    <x v="0"/>
    <d v="2018-02-01T00:00:00"/>
    <x v="0"/>
    <x v="2"/>
    <x v="0"/>
    <x v="2"/>
    <x v="2"/>
    <x v="0"/>
    <x v="0"/>
    <x v="0"/>
    <x v="0"/>
    <n v="37600"/>
  </r>
  <r>
    <s v="20741_2018"/>
    <x v="0"/>
    <x v="0"/>
    <d v="2018-02-01T00:00:00"/>
    <x v="0"/>
    <x v="3"/>
    <x v="0"/>
    <x v="3"/>
    <x v="3"/>
    <x v="0"/>
    <x v="0"/>
    <x v="0"/>
    <x v="0"/>
    <n v="157000"/>
  </r>
  <r>
    <s v="20745_2018"/>
    <x v="0"/>
    <x v="0"/>
    <d v="2018-02-01T00:00:00"/>
    <x v="4"/>
    <x v="660"/>
    <x v="3"/>
    <x v="25"/>
    <x v="4"/>
    <x v="5"/>
    <x v="13"/>
    <x v="7"/>
    <x v="0"/>
    <n v="600"/>
  </r>
  <r>
    <s v="20745_2018"/>
    <x v="0"/>
    <x v="0"/>
    <d v="2018-02-01T00:00:00"/>
    <x v="4"/>
    <x v="65"/>
    <x v="3"/>
    <x v="27"/>
    <x v="4"/>
    <x v="3"/>
    <x v="13"/>
    <x v="7"/>
    <x v="0"/>
    <n v="240"/>
  </r>
  <r>
    <s v="20745_2018"/>
    <x v="0"/>
    <x v="0"/>
    <d v="2018-02-01T00:00:00"/>
    <x v="4"/>
    <x v="1586"/>
    <x v="3"/>
    <x v="27"/>
    <x v="193"/>
    <x v="4"/>
    <x v="13"/>
    <x v="7"/>
    <x v="0"/>
    <n v="960"/>
  </r>
  <r>
    <s v="20745_2018"/>
    <x v="0"/>
    <x v="0"/>
    <d v="2018-02-01T00:00:00"/>
    <x v="4"/>
    <x v="483"/>
    <x v="3"/>
    <x v="78"/>
    <x v="91"/>
    <x v="4"/>
    <x v="13"/>
    <x v="7"/>
    <x v="0"/>
    <n v="3840"/>
  </r>
  <r>
    <s v="20745_2018"/>
    <x v="0"/>
    <x v="0"/>
    <d v="2018-02-01T00:00:00"/>
    <x v="4"/>
    <x v="68"/>
    <x v="3"/>
    <x v="11"/>
    <x v="4"/>
    <x v="4"/>
    <x v="13"/>
    <x v="7"/>
    <x v="0"/>
    <n v="1440"/>
  </r>
  <r>
    <s v="20745_2018"/>
    <x v="0"/>
    <x v="0"/>
    <d v="2018-02-01T00:00:00"/>
    <x v="4"/>
    <x v="1057"/>
    <x v="3"/>
    <x v="11"/>
    <x v="4"/>
    <x v="5"/>
    <x v="13"/>
    <x v="7"/>
    <x v="0"/>
    <n v="40"/>
  </r>
  <r>
    <s v="20745_2018"/>
    <x v="0"/>
    <x v="0"/>
    <d v="2018-02-01T00:00:00"/>
    <x v="4"/>
    <x v="1058"/>
    <x v="3"/>
    <x v="28"/>
    <x v="4"/>
    <x v="1"/>
    <x v="12"/>
    <x v="6"/>
    <x v="0"/>
    <n v="200"/>
  </r>
  <r>
    <s v="20745_2018"/>
    <x v="0"/>
    <x v="0"/>
    <d v="2018-02-01T00:00:00"/>
    <x v="4"/>
    <x v="73"/>
    <x v="3"/>
    <x v="29"/>
    <x v="14"/>
    <x v="3"/>
    <x v="12"/>
    <x v="6"/>
    <x v="0"/>
    <n v="25"/>
  </r>
  <r>
    <s v="20746_2018"/>
    <x v="0"/>
    <x v="0"/>
    <d v="2018-02-01T00:00:00"/>
    <x v="4"/>
    <x v="488"/>
    <x v="3"/>
    <x v="26"/>
    <x v="4"/>
    <x v="3"/>
    <x v="13"/>
    <x v="7"/>
    <x v="0"/>
    <n v="120"/>
  </r>
  <r>
    <s v="20746_2018"/>
    <x v="0"/>
    <x v="0"/>
    <d v="2018-02-01T00:00:00"/>
    <x v="4"/>
    <x v="489"/>
    <x v="3"/>
    <x v="6"/>
    <x v="4"/>
    <x v="4"/>
    <x v="13"/>
    <x v="7"/>
    <x v="0"/>
    <n v="960"/>
  </r>
  <r>
    <s v="20746_2018"/>
    <x v="0"/>
    <x v="0"/>
    <d v="2018-02-01T00:00:00"/>
    <x v="4"/>
    <x v="1586"/>
    <x v="3"/>
    <x v="27"/>
    <x v="193"/>
    <x v="4"/>
    <x v="13"/>
    <x v="7"/>
    <x v="0"/>
    <n v="320"/>
  </r>
  <r>
    <s v="20747_2018"/>
    <x v="0"/>
    <x v="0"/>
    <d v="2018-02-01T00:00:00"/>
    <x v="4"/>
    <x v="78"/>
    <x v="3"/>
    <x v="30"/>
    <x v="4"/>
    <x v="4"/>
    <x v="13"/>
    <x v="7"/>
    <x v="0"/>
    <n v="960"/>
  </r>
  <r>
    <s v="20747_2018"/>
    <x v="0"/>
    <x v="0"/>
    <d v="2018-02-01T00:00:00"/>
    <x v="4"/>
    <x v="485"/>
    <x v="3"/>
    <x v="31"/>
    <x v="4"/>
    <x v="4"/>
    <x v="13"/>
    <x v="7"/>
    <x v="0"/>
    <n v="480"/>
  </r>
  <r>
    <s v="20747_2018"/>
    <x v="0"/>
    <x v="0"/>
    <d v="2018-02-01T00:00:00"/>
    <x v="4"/>
    <x v="81"/>
    <x v="3"/>
    <x v="32"/>
    <x v="4"/>
    <x v="3"/>
    <x v="13"/>
    <x v="7"/>
    <x v="0"/>
    <n v="80"/>
  </r>
  <r>
    <s v="20747_2018"/>
    <x v="0"/>
    <x v="0"/>
    <d v="2018-02-01T00:00:00"/>
    <x v="4"/>
    <x v="82"/>
    <x v="3"/>
    <x v="33"/>
    <x v="4"/>
    <x v="4"/>
    <x v="12"/>
    <x v="6"/>
    <x v="0"/>
    <n v="475"/>
  </r>
  <r>
    <s v="20747_2018"/>
    <x v="0"/>
    <x v="0"/>
    <d v="2018-02-01T00:00:00"/>
    <x v="4"/>
    <x v="85"/>
    <x v="3"/>
    <x v="34"/>
    <x v="4"/>
    <x v="4"/>
    <x v="12"/>
    <x v="6"/>
    <x v="0"/>
    <n v="100"/>
  </r>
  <r>
    <s v="20747_2018"/>
    <x v="0"/>
    <x v="0"/>
    <d v="2018-02-01T00:00:00"/>
    <x v="4"/>
    <x v="487"/>
    <x v="3"/>
    <x v="35"/>
    <x v="4"/>
    <x v="4"/>
    <x v="13"/>
    <x v="7"/>
    <x v="0"/>
    <n v="950"/>
  </r>
  <r>
    <s v="20752_2018"/>
    <x v="0"/>
    <x v="0"/>
    <d v="2018-02-01T00:00:00"/>
    <x v="4"/>
    <x v="1422"/>
    <x v="4"/>
    <x v="28"/>
    <x v="92"/>
    <x v="3"/>
    <x v="14"/>
    <x v="9"/>
    <x v="0"/>
    <n v="500"/>
  </r>
  <r>
    <s v="20752_2018"/>
    <x v="0"/>
    <x v="0"/>
    <d v="2018-02-01T00:00:00"/>
    <x v="4"/>
    <x v="491"/>
    <x v="4"/>
    <x v="28"/>
    <x v="92"/>
    <x v="4"/>
    <x v="14"/>
    <x v="9"/>
    <x v="0"/>
    <n v="3000"/>
  </r>
  <r>
    <s v="20752_2018"/>
    <x v="0"/>
    <x v="0"/>
    <d v="2018-02-01T00:00:00"/>
    <x v="4"/>
    <x v="1587"/>
    <x v="4"/>
    <x v="37"/>
    <x v="49"/>
    <x v="3"/>
    <x v="14"/>
    <x v="9"/>
    <x v="0"/>
    <n v="500"/>
  </r>
  <r>
    <s v="20752_2018"/>
    <x v="0"/>
    <x v="0"/>
    <d v="2018-02-01T00:00:00"/>
    <x v="4"/>
    <x v="493"/>
    <x v="4"/>
    <x v="33"/>
    <x v="4"/>
    <x v="4"/>
    <x v="15"/>
    <x v="1"/>
    <x v="0"/>
    <n v="340"/>
  </r>
  <r>
    <s v="20752_2018"/>
    <x v="0"/>
    <x v="0"/>
    <d v="2018-02-01T00:00:00"/>
    <x v="4"/>
    <x v="494"/>
    <x v="4"/>
    <x v="28"/>
    <x v="4"/>
    <x v="3"/>
    <x v="15"/>
    <x v="1"/>
    <x v="0"/>
    <n v="500"/>
  </r>
  <r>
    <s v="20752_2018"/>
    <x v="0"/>
    <x v="0"/>
    <d v="2018-02-01T00:00:00"/>
    <x v="4"/>
    <x v="495"/>
    <x v="4"/>
    <x v="28"/>
    <x v="92"/>
    <x v="4"/>
    <x v="15"/>
    <x v="9"/>
    <x v="0"/>
    <n v="4770"/>
  </r>
  <r>
    <s v="20752_2018"/>
    <x v="0"/>
    <x v="0"/>
    <d v="2018-02-01T00:00:00"/>
    <x v="4"/>
    <x v="94"/>
    <x v="4"/>
    <x v="37"/>
    <x v="4"/>
    <x v="3"/>
    <x v="15"/>
    <x v="1"/>
    <x v="0"/>
    <n v="2000"/>
  </r>
  <r>
    <s v="20752_2018"/>
    <x v="0"/>
    <x v="0"/>
    <d v="2018-02-01T00:00:00"/>
    <x v="4"/>
    <x v="496"/>
    <x v="4"/>
    <x v="37"/>
    <x v="49"/>
    <x v="4"/>
    <x v="15"/>
    <x v="9"/>
    <x v="0"/>
    <n v="3250"/>
  </r>
  <r>
    <s v="20752_2018"/>
    <x v="0"/>
    <x v="0"/>
    <d v="2018-02-01T00:00:00"/>
    <x v="4"/>
    <x v="498"/>
    <x v="4"/>
    <x v="39"/>
    <x v="14"/>
    <x v="3"/>
    <x v="14"/>
    <x v="8"/>
    <x v="0"/>
    <n v="200"/>
  </r>
  <r>
    <s v="20752_2018"/>
    <x v="0"/>
    <x v="0"/>
    <d v="2018-02-01T00:00:00"/>
    <x v="4"/>
    <x v="1285"/>
    <x v="4"/>
    <x v="68"/>
    <x v="4"/>
    <x v="3"/>
    <x v="14"/>
    <x v="1"/>
    <x v="0"/>
    <n v="30"/>
  </r>
  <r>
    <s v="20752_2018"/>
    <x v="0"/>
    <x v="0"/>
    <d v="2018-02-01T00:00:00"/>
    <x v="4"/>
    <x v="1588"/>
    <x v="4"/>
    <x v="68"/>
    <x v="4"/>
    <x v="4"/>
    <x v="14"/>
    <x v="1"/>
    <x v="0"/>
    <n v="6790"/>
  </r>
  <r>
    <s v="20752_2018"/>
    <x v="0"/>
    <x v="0"/>
    <d v="2018-02-01T00:00:00"/>
    <x v="4"/>
    <x v="499"/>
    <x v="4"/>
    <x v="39"/>
    <x v="4"/>
    <x v="4"/>
    <x v="18"/>
    <x v="10"/>
    <x v="0"/>
    <n v="420"/>
  </r>
  <r>
    <s v="20753_2018"/>
    <x v="0"/>
    <x v="0"/>
    <d v="2018-02-01T00:00:00"/>
    <x v="4"/>
    <x v="500"/>
    <x v="4"/>
    <x v="28"/>
    <x v="92"/>
    <x v="3"/>
    <x v="19"/>
    <x v="9"/>
    <x v="0"/>
    <n v="500"/>
  </r>
  <r>
    <s v="20753_2018"/>
    <x v="0"/>
    <x v="0"/>
    <d v="2018-02-01T00:00:00"/>
    <x v="4"/>
    <x v="103"/>
    <x v="4"/>
    <x v="24"/>
    <x v="4"/>
    <x v="3"/>
    <x v="19"/>
    <x v="1"/>
    <x v="0"/>
    <n v="130"/>
  </r>
  <r>
    <s v="20753_2018"/>
    <x v="0"/>
    <x v="0"/>
    <d v="2018-02-01T00:00:00"/>
    <x v="4"/>
    <x v="1589"/>
    <x v="4"/>
    <x v="11"/>
    <x v="4"/>
    <x v="3"/>
    <x v="19"/>
    <x v="1"/>
    <x v="0"/>
    <n v="10"/>
  </r>
  <r>
    <s v="20753_2018"/>
    <x v="0"/>
    <x v="0"/>
    <d v="2018-02-01T00:00:00"/>
    <x v="4"/>
    <x v="505"/>
    <x v="4"/>
    <x v="41"/>
    <x v="4"/>
    <x v="4"/>
    <x v="20"/>
    <x v="1"/>
    <x v="0"/>
    <n v="100"/>
  </r>
  <r>
    <s v="20753_2018"/>
    <x v="0"/>
    <x v="0"/>
    <d v="2018-02-01T00:00:00"/>
    <x v="4"/>
    <x v="507"/>
    <x v="4"/>
    <x v="40"/>
    <x v="4"/>
    <x v="3"/>
    <x v="21"/>
    <x v="1"/>
    <x v="0"/>
    <n v="110"/>
  </r>
  <r>
    <s v="20753_2018"/>
    <x v="0"/>
    <x v="0"/>
    <d v="2018-02-01T00:00:00"/>
    <x v="4"/>
    <x v="1590"/>
    <x v="4"/>
    <x v="40"/>
    <x v="16"/>
    <x v="4"/>
    <x v="21"/>
    <x v="9"/>
    <x v="0"/>
    <n v="5700"/>
  </r>
  <r>
    <s v="20755_2018"/>
    <x v="0"/>
    <x v="0"/>
    <d v="2018-02-01T00:00:00"/>
    <x v="46"/>
    <x v="1591"/>
    <x v="4"/>
    <x v="39"/>
    <x v="258"/>
    <x v="0"/>
    <x v="0"/>
    <x v="8"/>
    <x v="0"/>
    <n v="1152"/>
  </r>
  <r>
    <s v="20764_2018"/>
    <x v="0"/>
    <x v="0"/>
    <d v="2018-02-01T00:00:00"/>
    <x v="4"/>
    <x v="521"/>
    <x v="6"/>
    <x v="8"/>
    <x v="93"/>
    <x v="17"/>
    <x v="0"/>
    <x v="11"/>
    <x v="0"/>
    <n v="24"/>
  </r>
  <r>
    <s v="20764_2018"/>
    <x v="0"/>
    <x v="0"/>
    <d v="2018-02-01T00:00:00"/>
    <x v="4"/>
    <x v="522"/>
    <x v="6"/>
    <x v="9"/>
    <x v="4"/>
    <x v="1"/>
    <x v="22"/>
    <x v="4"/>
    <x v="0"/>
    <n v="551"/>
  </r>
  <r>
    <s v="20764_2018"/>
    <x v="0"/>
    <x v="0"/>
    <d v="2018-02-01T00:00:00"/>
    <x v="4"/>
    <x v="113"/>
    <x v="6"/>
    <x v="19"/>
    <x v="4"/>
    <x v="1"/>
    <x v="22"/>
    <x v="4"/>
    <x v="0"/>
    <n v="60"/>
  </r>
  <r>
    <s v="20765_2018"/>
    <x v="0"/>
    <x v="0"/>
    <d v="2018-02-01T00:00:00"/>
    <x v="4"/>
    <x v="117"/>
    <x v="6"/>
    <x v="43"/>
    <x v="27"/>
    <x v="1"/>
    <x v="22"/>
    <x v="4"/>
    <x v="0"/>
    <n v="180"/>
  </r>
  <r>
    <s v="20766_2018"/>
    <x v="0"/>
    <x v="0"/>
    <d v="2018-02-02T00:00:00"/>
    <x v="4"/>
    <x v="1592"/>
    <x v="6"/>
    <x v="4"/>
    <x v="4"/>
    <x v="1"/>
    <x v="1"/>
    <x v="1"/>
    <x v="0"/>
    <n v="3"/>
  </r>
  <r>
    <s v="20767_2018"/>
    <x v="0"/>
    <x v="0"/>
    <d v="2018-02-01T00:00:00"/>
    <x v="4"/>
    <x v="524"/>
    <x v="7"/>
    <x v="8"/>
    <x v="33"/>
    <x v="3"/>
    <x v="24"/>
    <x v="4"/>
    <x v="0"/>
    <n v="480"/>
  </r>
  <r>
    <s v="20767_2018"/>
    <x v="0"/>
    <x v="0"/>
    <d v="2018-02-01T00:00:00"/>
    <x v="4"/>
    <x v="123"/>
    <x v="7"/>
    <x v="8"/>
    <x v="26"/>
    <x v="1"/>
    <x v="24"/>
    <x v="4"/>
    <x v="0"/>
    <n v="120"/>
  </r>
  <r>
    <s v="20767_2018"/>
    <x v="0"/>
    <x v="0"/>
    <d v="2018-02-01T00:00:00"/>
    <x v="4"/>
    <x v="124"/>
    <x v="7"/>
    <x v="6"/>
    <x v="32"/>
    <x v="3"/>
    <x v="25"/>
    <x v="4"/>
    <x v="0"/>
    <n v="120"/>
  </r>
  <r>
    <s v="20767_2018"/>
    <x v="0"/>
    <x v="0"/>
    <d v="2018-02-01T00:00:00"/>
    <x v="4"/>
    <x v="125"/>
    <x v="7"/>
    <x v="6"/>
    <x v="30"/>
    <x v="1"/>
    <x v="25"/>
    <x v="4"/>
    <x v="0"/>
    <n v="24"/>
  </r>
  <r>
    <s v="20767_2018"/>
    <x v="0"/>
    <x v="0"/>
    <d v="2018-02-01T00:00:00"/>
    <x v="4"/>
    <x v="127"/>
    <x v="7"/>
    <x v="8"/>
    <x v="33"/>
    <x v="3"/>
    <x v="25"/>
    <x v="4"/>
    <x v="0"/>
    <n v="24"/>
  </r>
  <r>
    <s v="20767_2018"/>
    <x v="0"/>
    <x v="0"/>
    <d v="2018-02-01T00:00:00"/>
    <x v="4"/>
    <x v="1101"/>
    <x v="7"/>
    <x v="14"/>
    <x v="4"/>
    <x v="1"/>
    <x v="22"/>
    <x v="4"/>
    <x v="0"/>
    <n v="60"/>
  </r>
  <r>
    <s v="20767_2018"/>
    <x v="0"/>
    <x v="0"/>
    <d v="2018-02-01T00:00:00"/>
    <x v="4"/>
    <x v="527"/>
    <x v="7"/>
    <x v="8"/>
    <x v="95"/>
    <x v="1"/>
    <x v="23"/>
    <x v="4"/>
    <x v="0"/>
    <n v="492"/>
  </r>
  <r>
    <s v="20768_2018"/>
    <x v="0"/>
    <x v="0"/>
    <d v="2018-02-01T00:00:00"/>
    <x v="4"/>
    <x v="529"/>
    <x v="7"/>
    <x v="14"/>
    <x v="4"/>
    <x v="1"/>
    <x v="22"/>
    <x v="4"/>
    <x v="0"/>
    <n v="120"/>
  </r>
  <r>
    <s v="20768_2018"/>
    <x v="0"/>
    <x v="0"/>
    <d v="2018-02-01T00:00:00"/>
    <x v="4"/>
    <x v="1593"/>
    <x v="7"/>
    <x v="19"/>
    <x v="259"/>
    <x v="14"/>
    <x v="22"/>
    <x v="11"/>
    <x v="0"/>
    <n v="24"/>
  </r>
  <r>
    <s v="20768_2018"/>
    <x v="0"/>
    <x v="0"/>
    <d v="2018-02-01T00:00:00"/>
    <x v="4"/>
    <x v="1594"/>
    <x v="7"/>
    <x v="19"/>
    <x v="260"/>
    <x v="14"/>
    <x v="22"/>
    <x v="4"/>
    <x v="0"/>
    <n v="2520"/>
  </r>
  <r>
    <s v="20773_2018"/>
    <x v="0"/>
    <x v="0"/>
    <d v="2018-02-01T00:00:00"/>
    <x v="4"/>
    <x v="1595"/>
    <x v="1"/>
    <x v="41"/>
    <x v="77"/>
    <x v="0"/>
    <x v="28"/>
    <x v="6"/>
    <x v="0"/>
    <n v="10"/>
  </r>
  <r>
    <s v="20773_2018"/>
    <x v="0"/>
    <x v="0"/>
    <d v="2018-02-01T00:00:00"/>
    <x v="4"/>
    <x v="240"/>
    <x v="1"/>
    <x v="34"/>
    <x v="46"/>
    <x v="0"/>
    <x v="28"/>
    <x v="4"/>
    <x v="0"/>
    <n v="50"/>
  </r>
  <r>
    <s v="20773_2018"/>
    <x v="0"/>
    <x v="0"/>
    <d v="2018-02-01T00:00:00"/>
    <x v="4"/>
    <x v="1596"/>
    <x v="1"/>
    <x v="22"/>
    <x v="4"/>
    <x v="4"/>
    <x v="7"/>
    <x v="2"/>
    <x v="0"/>
    <n v="300"/>
  </r>
  <r>
    <s v="20773_2018"/>
    <x v="0"/>
    <x v="0"/>
    <d v="2018-02-01T00:00:00"/>
    <x v="4"/>
    <x v="243"/>
    <x v="1"/>
    <x v="34"/>
    <x v="57"/>
    <x v="0"/>
    <x v="2"/>
    <x v="3"/>
    <x v="0"/>
    <n v="10"/>
  </r>
  <r>
    <s v="20774_2018"/>
    <x v="0"/>
    <x v="0"/>
    <d v="2018-02-01T00:00:00"/>
    <x v="4"/>
    <x v="1597"/>
    <x v="1"/>
    <x v="44"/>
    <x v="4"/>
    <x v="19"/>
    <x v="0"/>
    <x v="17"/>
    <x v="1"/>
    <n v="5"/>
  </r>
  <r>
    <s v="20774_2018"/>
    <x v="0"/>
    <x v="0"/>
    <d v="2018-02-01T00:00:00"/>
    <x v="4"/>
    <x v="1598"/>
    <x v="1"/>
    <x v="41"/>
    <x v="4"/>
    <x v="0"/>
    <x v="0"/>
    <x v="0"/>
    <x v="0"/>
    <n v="10"/>
  </r>
  <r>
    <s v="20774_2018"/>
    <x v="0"/>
    <x v="0"/>
    <d v="2018-02-01T00:00:00"/>
    <x v="4"/>
    <x v="1599"/>
    <x v="1"/>
    <x v="118"/>
    <x v="261"/>
    <x v="0"/>
    <x v="8"/>
    <x v="2"/>
    <x v="0"/>
    <n v="50"/>
  </r>
  <r>
    <s v="20774_2018"/>
    <x v="0"/>
    <x v="0"/>
    <d v="2018-02-01T00:00:00"/>
    <x v="4"/>
    <x v="1600"/>
    <x v="1"/>
    <x v="119"/>
    <x v="4"/>
    <x v="4"/>
    <x v="4"/>
    <x v="5"/>
    <x v="0"/>
    <n v="100"/>
  </r>
  <r>
    <s v="20774_2018"/>
    <x v="0"/>
    <x v="0"/>
    <d v="2018-02-01T00:00:00"/>
    <x v="4"/>
    <x v="1443"/>
    <x v="1"/>
    <x v="83"/>
    <x v="4"/>
    <x v="0"/>
    <x v="0"/>
    <x v="1"/>
    <x v="0"/>
    <n v="300"/>
  </r>
  <r>
    <s v="20774_2018"/>
    <x v="0"/>
    <x v="0"/>
    <d v="2018-02-01T00:00:00"/>
    <x v="4"/>
    <x v="1601"/>
    <x v="1"/>
    <x v="90"/>
    <x v="4"/>
    <x v="0"/>
    <x v="9"/>
    <x v="5"/>
    <x v="0"/>
    <n v="306"/>
  </r>
  <r>
    <s v="20774_2018"/>
    <x v="0"/>
    <x v="0"/>
    <d v="2018-02-01T00:00:00"/>
    <x v="4"/>
    <x v="1602"/>
    <x v="1"/>
    <x v="22"/>
    <x v="4"/>
    <x v="0"/>
    <x v="0"/>
    <x v="19"/>
    <x v="0"/>
    <n v="190"/>
  </r>
  <r>
    <s v="20774_2018"/>
    <x v="0"/>
    <x v="0"/>
    <d v="2018-02-01T00:00:00"/>
    <x v="4"/>
    <x v="1175"/>
    <x v="1"/>
    <x v="54"/>
    <x v="57"/>
    <x v="0"/>
    <x v="2"/>
    <x v="2"/>
    <x v="0"/>
    <n v="160"/>
  </r>
  <r>
    <s v="20774_2018"/>
    <x v="0"/>
    <x v="0"/>
    <d v="2018-02-01T00:00:00"/>
    <x v="4"/>
    <x v="1603"/>
    <x v="1"/>
    <x v="120"/>
    <x v="4"/>
    <x v="1"/>
    <x v="12"/>
    <x v="6"/>
    <x v="0"/>
    <n v="240"/>
  </r>
  <r>
    <s v="20775_2018"/>
    <x v="0"/>
    <x v="0"/>
    <d v="2018-02-01T00:00:00"/>
    <x v="46"/>
    <x v="1115"/>
    <x v="1"/>
    <x v="37"/>
    <x v="216"/>
    <x v="4"/>
    <x v="13"/>
    <x v="7"/>
    <x v="0"/>
    <n v="2150"/>
  </r>
  <r>
    <s v="20776_2018"/>
    <x v="0"/>
    <x v="0"/>
    <d v="2018-02-01T00:00:00"/>
    <x v="16"/>
    <x v="1604"/>
    <x v="1"/>
    <x v="41"/>
    <x v="4"/>
    <x v="5"/>
    <x v="12"/>
    <x v="6"/>
    <x v="0"/>
    <n v="8000"/>
  </r>
  <r>
    <s v="20776_2018"/>
    <x v="0"/>
    <x v="0"/>
    <d v="2018-02-01T00:00:00"/>
    <x v="16"/>
    <x v="1605"/>
    <x v="1"/>
    <x v="41"/>
    <x v="4"/>
    <x v="4"/>
    <x v="12"/>
    <x v="6"/>
    <x v="0"/>
    <n v="8000"/>
  </r>
  <r>
    <s v="20776_2018"/>
    <x v="0"/>
    <x v="0"/>
    <d v="2018-02-01T00:00:00"/>
    <x v="16"/>
    <x v="1606"/>
    <x v="1"/>
    <x v="28"/>
    <x v="18"/>
    <x v="5"/>
    <x v="12"/>
    <x v="6"/>
    <x v="0"/>
    <n v="12000"/>
  </r>
  <r>
    <s v="20776_2018"/>
    <x v="0"/>
    <x v="0"/>
    <d v="2018-02-01T00:00:00"/>
    <x v="16"/>
    <x v="1607"/>
    <x v="1"/>
    <x v="28"/>
    <x v="18"/>
    <x v="4"/>
    <x v="12"/>
    <x v="6"/>
    <x v="0"/>
    <n v="12000"/>
  </r>
  <r>
    <s v="20776_2018"/>
    <x v="0"/>
    <x v="0"/>
    <d v="2018-02-01T00:00:00"/>
    <x v="16"/>
    <x v="1608"/>
    <x v="1"/>
    <x v="38"/>
    <x v="218"/>
    <x v="5"/>
    <x v="12"/>
    <x v="6"/>
    <x v="0"/>
    <n v="500"/>
  </r>
  <r>
    <s v="20776_2018"/>
    <x v="0"/>
    <x v="0"/>
    <d v="2018-02-01T00:00:00"/>
    <x v="16"/>
    <x v="1609"/>
    <x v="1"/>
    <x v="38"/>
    <x v="218"/>
    <x v="4"/>
    <x v="12"/>
    <x v="6"/>
    <x v="0"/>
    <n v="500"/>
  </r>
  <r>
    <s v="20777_2018"/>
    <x v="1"/>
    <x v="0"/>
    <d v="2018-02-01T00:00:00"/>
    <x v="43"/>
    <x v="4"/>
    <x v="1"/>
    <x v="4"/>
    <x v="4"/>
    <x v="1"/>
    <x v="1"/>
    <x v="1"/>
    <x v="0"/>
    <n v="1400"/>
  </r>
  <r>
    <s v="20777_2018"/>
    <x v="1"/>
    <x v="0"/>
    <d v="2018-02-01T00:00:00"/>
    <x v="43"/>
    <x v="4"/>
    <x v="1"/>
    <x v="4"/>
    <x v="4"/>
    <x v="1"/>
    <x v="1"/>
    <x v="1"/>
    <x v="0"/>
    <n v="3700"/>
  </r>
  <r>
    <s v="20777_2018"/>
    <x v="1"/>
    <x v="0"/>
    <d v="2018-02-01T00:00:00"/>
    <x v="43"/>
    <x v="4"/>
    <x v="1"/>
    <x v="4"/>
    <x v="4"/>
    <x v="1"/>
    <x v="1"/>
    <x v="1"/>
    <x v="0"/>
    <n v="1300"/>
  </r>
  <r>
    <s v="20777_2018"/>
    <x v="1"/>
    <x v="0"/>
    <d v="2018-02-01T00:00:00"/>
    <x v="43"/>
    <x v="4"/>
    <x v="1"/>
    <x v="4"/>
    <x v="4"/>
    <x v="1"/>
    <x v="1"/>
    <x v="1"/>
    <x v="0"/>
    <n v="1000"/>
  </r>
  <r>
    <s v="20777_2018"/>
    <x v="1"/>
    <x v="0"/>
    <d v="2018-02-01T00:00:00"/>
    <x v="43"/>
    <x v="4"/>
    <x v="1"/>
    <x v="4"/>
    <x v="4"/>
    <x v="1"/>
    <x v="1"/>
    <x v="1"/>
    <x v="0"/>
    <n v="9000"/>
  </r>
  <r>
    <s v="20777_2018"/>
    <x v="1"/>
    <x v="0"/>
    <d v="2018-02-01T00:00:00"/>
    <x v="43"/>
    <x v="4"/>
    <x v="1"/>
    <x v="4"/>
    <x v="4"/>
    <x v="1"/>
    <x v="1"/>
    <x v="1"/>
    <x v="0"/>
    <n v="9500"/>
  </r>
  <r>
    <s v="20777_2018"/>
    <x v="1"/>
    <x v="0"/>
    <d v="2018-02-01T00:00:00"/>
    <x v="43"/>
    <x v="4"/>
    <x v="1"/>
    <x v="4"/>
    <x v="4"/>
    <x v="1"/>
    <x v="1"/>
    <x v="1"/>
    <x v="0"/>
    <n v="2000"/>
  </r>
  <r>
    <s v="20777_2018"/>
    <x v="1"/>
    <x v="0"/>
    <d v="2018-02-01T00:00:00"/>
    <x v="43"/>
    <x v="4"/>
    <x v="1"/>
    <x v="4"/>
    <x v="4"/>
    <x v="1"/>
    <x v="1"/>
    <x v="1"/>
    <x v="0"/>
    <n v="5000"/>
  </r>
  <r>
    <s v="20777_2018"/>
    <x v="1"/>
    <x v="0"/>
    <d v="2018-02-01T00:00:00"/>
    <x v="43"/>
    <x v="4"/>
    <x v="1"/>
    <x v="4"/>
    <x v="4"/>
    <x v="1"/>
    <x v="1"/>
    <x v="1"/>
    <x v="0"/>
    <n v="2000"/>
  </r>
  <r>
    <s v="20777_2018"/>
    <x v="1"/>
    <x v="0"/>
    <d v="2018-02-01T00:00:00"/>
    <x v="43"/>
    <x v="4"/>
    <x v="1"/>
    <x v="4"/>
    <x v="4"/>
    <x v="1"/>
    <x v="1"/>
    <x v="1"/>
    <x v="0"/>
    <n v="3000"/>
  </r>
  <r>
    <s v="20777_2018"/>
    <x v="1"/>
    <x v="0"/>
    <d v="2018-02-01T00:00:00"/>
    <x v="43"/>
    <x v="4"/>
    <x v="1"/>
    <x v="4"/>
    <x v="4"/>
    <x v="1"/>
    <x v="1"/>
    <x v="1"/>
    <x v="0"/>
    <n v="2000"/>
  </r>
  <r>
    <s v="20777_2018"/>
    <x v="1"/>
    <x v="0"/>
    <d v="2018-02-01T00:00:00"/>
    <x v="43"/>
    <x v="4"/>
    <x v="1"/>
    <x v="4"/>
    <x v="4"/>
    <x v="1"/>
    <x v="1"/>
    <x v="1"/>
    <x v="0"/>
    <n v="9000"/>
  </r>
  <r>
    <s v="20777_2018"/>
    <x v="1"/>
    <x v="0"/>
    <d v="2018-02-01T00:00:00"/>
    <x v="43"/>
    <x v="4"/>
    <x v="1"/>
    <x v="4"/>
    <x v="4"/>
    <x v="1"/>
    <x v="1"/>
    <x v="1"/>
    <x v="0"/>
    <n v="3000"/>
  </r>
  <r>
    <s v="20777_2018"/>
    <x v="1"/>
    <x v="0"/>
    <d v="2018-02-01T00:00:00"/>
    <x v="43"/>
    <x v="4"/>
    <x v="1"/>
    <x v="4"/>
    <x v="4"/>
    <x v="1"/>
    <x v="1"/>
    <x v="1"/>
    <x v="0"/>
    <n v="2000"/>
  </r>
  <r>
    <s v="20777_2018"/>
    <x v="1"/>
    <x v="0"/>
    <d v="2018-02-01T00:00:00"/>
    <x v="43"/>
    <x v="4"/>
    <x v="1"/>
    <x v="4"/>
    <x v="4"/>
    <x v="1"/>
    <x v="1"/>
    <x v="1"/>
    <x v="0"/>
    <n v="4000"/>
  </r>
  <r>
    <s v="20777_2018"/>
    <x v="1"/>
    <x v="0"/>
    <d v="2018-02-01T00:00:00"/>
    <x v="43"/>
    <x v="4"/>
    <x v="1"/>
    <x v="4"/>
    <x v="4"/>
    <x v="1"/>
    <x v="1"/>
    <x v="1"/>
    <x v="0"/>
    <n v="2000"/>
  </r>
  <r>
    <s v="20777_2018"/>
    <x v="1"/>
    <x v="0"/>
    <d v="2018-02-01T00:00:00"/>
    <x v="43"/>
    <x v="4"/>
    <x v="1"/>
    <x v="4"/>
    <x v="4"/>
    <x v="1"/>
    <x v="1"/>
    <x v="1"/>
    <x v="0"/>
    <n v="2000"/>
  </r>
  <r>
    <s v="20777_2018"/>
    <x v="1"/>
    <x v="0"/>
    <d v="2018-02-01T00:00:00"/>
    <x v="43"/>
    <x v="4"/>
    <x v="1"/>
    <x v="4"/>
    <x v="4"/>
    <x v="1"/>
    <x v="1"/>
    <x v="1"/>
    <x v="0"/>
    <n v="15000"/>
  </r>
  <r>
    <s v="20777_2018"/>
    <x v="1"/>
    <x v="0"/>
    <d v="2018-02-01T00:00:00"/>
    <x v="43"/>
    <x v="4"/>
    <x v="1"/>
    <x v="4"/>
    <x v="4"/>
    <x v="1"/>
    <x v="1"/>
    <x v="1"/>
    <x v="0"/>
    <n v="5000"/>
  </r>
  <r>
    <s v="20777_2018"/>
    <x v="1"/>
    <x v="0"/>
    <d v="2018-02-01T00:00:00"/>
    <x v="43"/>
    <x v="4"/>
    <x v="1"/>
    <x v="4"/>
    <x v="4"/>
    <x v="1"/>
    <x v="1"/>
    <x v="1"/>
    <x v="0"/>
    <n v="2000"/>
  </r>
  <r>
    <s v="20777_2018"/>
    <x v="1"/>
    <x v="0"/>
    <d v="2018-02-01T00:00:00"/>
    <x v="43"/>
    <x v="4"/>
    <x v="1"/>
    <x v="4"/>
    <x v="4"/>
    <x v="1"/>
    <x v="1"/>
    <x v="1"/>
    <x v="0"/>
    <n v="7000"/>
  </r>
  <r>
    <s v="20777_2018"/>
    <x v="1"/>
    <x v="0"/>
    <d v="2018-02-01T00:00:00"/>
    <x v="43"/>
    <x v="4"/>
    <x v="1"/>
    <x v="4"/>
    <x v="4"/>
    <x v="1"/>
    <x v="1"/>
    <x v="1"/>
    <x v="0"/>
    <n v="3500"/>
  </r>
  <r>
    <s v="20777_2018"/>
    <x v="1"/>
    <x v="0"/>
    <d v="2018-02-01T00:00:00"/>
    <x v="43"/>
    <x v="4"/>
    <x v="1"/>
    <x v="4"/>
    <x v="4"/>
    <x v="1"/>
    <x v="1"/>
    <x v="1"/>
    <x v="0"/>
    <n v="2000"/>
  </r>
  <r>
    <s v="20777_2018"/>
    <x v="1"/>
    <x v="0"/>
    <d v="2018-02-01T00:00:00"/>
    <x v="43"/>
    <x v="4"/>
    <x v="1"/>
    <x v="4"/>
    <x v="4"/>
    <x v="1"/>
    <x v="1"/>
    <x v="1"/>
    <x v="0"/>
    <n v="11900"/>
  </r>
  <r>
    <s v="20777_2018"/>
    <x v="1"/>
    <x v="0"/>
    <d v="2018-02-01T00:00:00"/>
    <x v="43"/>
    <x v="4"/>
    <x v="1"/>
    <x v="4"/>
    <x v="4"/>
    <x v="1"/>
    <x v="1"/>
    <x v="1"/>
    <x v="0"/>
    <n v="19600"/>
  </r>
  <r>
    <s v="20777_2018"/>
    <x v="1"/>
    <x v="0"/>
    <d v="2018-02-01T00:00:00"/>
    <x v="43"/>
    <x v="4"/>
    <x v="1"/>
    <x v="4"/>
    <x v="4"/>
    <x v="1"/>
    <x v="1"/>
    <x v="1"/>
    <x v="0"/>
    <n v="3900"/>
  </r>
  <r>
    <s v="20777_2018"/>
    <x v="1"/>
    <x v="0"/>
    <d v="2018-02-01T00:00:00"/>
    <x v="43"/>
    <x v="4"/>
    <x v="1"/>
    <x v="4"/>
    <x v="4"/>
    <x v="1"/>
    <x v="1"/>
    <x v="1"/>
    <x v="0"/>
    <n v="7900"/>
  </r>
  <r>
    <s v="20777_2018"/>
    <x v="1"/>
    <x v="0"/>
    <d v="2018-02-01T00:00:00"/>
    <x v="43"/>
    <x v="4"/>
    <x v="1"/>
    <x v="4"/>
    <x v="4"/>
    <x v="1"/>
    <x v="1"/>
    <x v="1"/>
    <x v="0"/>
    <n v="16800"/>
  </r>
  <r>
    <s v="20780_2018"/>
    <x v="0"/>
    <x v="0"/>
    <d v="2018-02-01T00:00:00"/>
    <x v="16"/>
    <x v="1604"/>
    <x v="1"/>
    <x v="41"/>
    <x v="4"/>
    <x v="5"/>
    <x v="12"/>
    <x v="6"/>
    <x v="0"/>
    <n v="8000"/>
  </r>
  <r>
    <s v="20780_2018"/>
    <x v="0"/>
    <x v="0"/>
    <d v="2018-02-01T00:00:00"/>
    <x v="16"/>
    <x v="1605"/>
    <x v="1"/>
    <x v="41"/>
    <x v="4"/>
    <x v="4"/>
    <x v="12"/>
    <x v="6"/>
    <x v="0"/>
    <n v="8000"/>
  </r>
  <r>
    <s v="20780_2018"/>
    <x v="0"/>
    <x v="0"/>
    <d v="2018-02-01T00:00:00"/>
    <x v="16"/>
    <x v="1606"/>
    <x v="1"/>
    <x v="28"/>
    <x v="18"/>
    <x v="5"/>
    <x v="12"/>
    <x v="6"/>
    <x v="0"/>
    <n v="12000"/>
  </r>
  <r>
    <s v="20780_2018"/>
    <x v="0"/>
    <x v="0"/>
    <d v="2018-02-01T00:00:00"/>
    <x v="16"/>
    <x v="1607"/>
    <x v="1"/>
    <x v="28"/>
    <x v="18"/>
    <x v="4"/>
    <x v="12"/>
    <x v="6"/>
    <x v="0"/>
    <n v="12000"/>
  </r>
  <r>
    <s v="20780_2018"/>
    <x v="0"/>
    <x v="0"/>
    <d v="2018-02-01T00:00:00"/>
    <x v="16"/>
    <x v="1608"/>
    <x v="1"/>
    <x v="38"/>
    <x v="218"/>
    <x v="5"/>
    <x v="12"/>
    <x v="6"/>
    <x v="0"/>
    <n v="500"/>
  </r>
  <r>
    <s v="20780_2018"/>
    <x v="0"/>
    <x v="0"/>
    <d v="2018-02-01T00:00:00"/>
    <x v="16"/>
    <x v="1609"/>
    <x v="1"/>
    <x v="38"/>
    <x v="218"/>
    <x v="4"/>
    <x v="12"/>
    <x v="6"/>
    <x v="0"/>
    <n v="500"/>
  </r>
  <r>
    <s v="20784_2018"/>
    <x v="0"/>
    <x v="0"/>
    <d v="2018-02-07T00:00:00"/>
    <x v="52"/>
    <x v="1610"/>
    <x v="1"/>
    <x v="8"/>
    <x v="4"/>
    <x v="5"/>
    <x v="0"/>
    <x v="4"/>
    <x v="0"/>
    <n v="48"/>
  </r>
  <r>
    <s v="20784_2018"/>
    <x v="0"/>
    <x v="0"/>
    <d v="2018-02-07T00:00:00"/>
    <x v="52"/>
    <x v="1611"/>
    <x v="1"/>
    <x v="7"/>
    <x v="4"/>
    <x v="5"/>
    <x v="0"/>
    <x v="4"/>
    <x v="0"/>
    <n v="64"/>
  </r>
  <r>
    <s v="20784_2018"/>
    <x v="0"/>
    <x v="0"/>
    <d v="2018-02-07T00:00:00"/>
    <x v="52"/>
    <x v="1612"/>
    <x v="1"/>
    <x v="7"/>
    <x v="4"/>
    <x v="5"/>
    <x v="22"/>
    <x v="4"/>
    <x v="0"/>
    <n v="96"/>
  </r>
  <r>
    <s v="20787_2018"/>
    <x v="1"/>
    <x v="0"/>
    <d v="2018-02-05T00:00:00"/>
    <x v="19"/>
    <x v="4"/>
    <x v="1"/>
    <x v="4"/>
    <x v="4"/>
    <x v="1"/>
    <x v="1"/>
    <x v="1"/>
    <x v="0"/>
    <n v="3240"/>
  </r>
  <r>
    <s v="20787_2018"/>
    <x v="1"/>
    <x v="0"/>
    <d v="2018-02-05T00:00:00"/>
    <x v="19"/>
    <x v="4"/>
    <x v="1"/>
    <x v="4"/>
    <x v="4"/>
    <x v="1"/>
    <x v="1"/>
    <x v="1"/>
    <x v="0"/>
    <n v="3240"/>
  </r>
  <r>
    <s v="20788_2018"/>
    <x v="0"/>
    <x v="0"/>
    <d v="2018-02-06T00:00:00"/>
    <x v="0"/>
    <x v="1613"/>
    <x v="1"/>
    <x v="20"/>
    <x v="82"/>
    <x v="4"/>
    <x v="12"/>
    <x v="6"/>
    <x v="0"/>
    <n v="50000"/>
  </r>
  <r>
    <s v="20975_2018"/>
    <x v="1"/>
    <x v="0"/>
    <d v="2018-02-02T00:00:00"/>
    <x v="35"/>
    <x v="4"/>
    <x v="2"/>
    <x v="4"/>
    <x v="4"/>
    <x v="1"/>
    <x v="1"/>
    <x v="1"/>
    <x v="0"/>
    <n v="12000"/>
  </r>
  <r>
    <s v="20975_2018"/>
    <x v="1"/>
    <x v="0"/>
    <d v="2018-02-02T00:00:00"/>
    <x v="35"/>
    <x v="4"/>
    <x v="2"/>
    <x v="4"/>
    <x v="4"/>
    <x v="1"/>
    <x v="1"/>
    <x v="1"/>
    <x v="0"/>
    <n v="24000"/>
  </r>
  <r>
    <s v="20975_2018"/>
    <x v="1"/>
    <x v="0"/>
    <d v="2018-02-02T00:00:00"/>
    <x v="35"/>
    <x v="4"/>
    <x v="2"/>
    <x v="4"/>
    <x v="4"/>
    <x v="1"/>
    <x v="1"/>
    <x v="1"/>
    <x v="0"/>
    <n v="22000"/>
  </r>
  <r>
    <s v="20978_2018"/>
    <x v="1"/>
    <x v="0"/>
    <d v="2018-02-02T00:00:00"/>
    <x v="35"/>
    <x v="4"/>
    <x v="2"/>
    <x v="4"/>
    <x v="4"/>
    <x v="1"/>
    <x v="1"/>
    <x v="1"/>
    <x v="0"/>
    <n v="20000"/>
  </r>
  <r>
    <s v="20989_2018"/>
    <x v="0"/>
    <x v="0"/>
    <d v="2018-02-05T00:00:00"/>
    <x v="46"/>
    <x v="1366"/>
    <x v="3"/>
    <x v="24"/>
    <x v="185"/>
    <x v="21"/>
    <x v="12"/>
    <x v="6"/>
    <x v="0"/>
    <n v="30500"/>
  </r>
  <r>
    <s v="20989_2018"/>
    <x v="0"/>
    <x v="0"/>
    <d v="2018-02-05T00:00:00"/>
    <x v="46"/>
    <x v="1417"/>
    <x v="3"/>
    <x v="28"/>
    <x v="246"/>
    <x v="21"/>
    <x v="12"/>
    <x v="6"/>
    <x v="0"/>
    <n v="46000"/>
  </r>
  <r>
    <s v="20989_2018"/>
    <x v="0"/>
    <x v="0"/>
    <d v="2018-02-05T00:00:00"/>
    <x v="46"/>
    <x v="1614"/>
    <x v="3"/>
    <x v="28"/>
    <x v="20"/>
    <x v="5"/>
    <x v="12"/>
    <x v="6"/>
    <x v="0"/>
    <n v="625"/>
  </r>
  <r>
    <s v="20989_2018"/>
    <x v="0"/>
    <x v="0"/>
    <d v="2018-02-05T00:00:00"/>
    <x v="46"/>
    <x v="1615"/>
    <x v="3"/>
    <x v="28"/>
    <x v="20"/>
    <x v="3"/>
    <x v="12"/>
    <x v="6"/>
    <x v="0"/>
    <n v="3425"/>
  </r>
  <r>
    <s v="20990_2018"/>
    <x v="0"/>
    <x v="0"/>
    <d v="2018-02-06T00:00:00"/>
    <x v="46"/>
    <x v="844"/>
    <x v="3"/>
    <x v="26"/>
    <x v="159"/>
    <x v="4"/>
    <x v="13"/>
    <x v="7"/>
    <x v="0"/>
    <n v="280"/>
  </r>
  <r>
    <s v="20990_2018"/>
    <x v="0"/>
    <x v="0"/>
    <d v="2018-02-06T00:00:00"/>
    <x v="46"/>
    <x v="1616"/>
    <x v="3"/>
    <x v="92"/>
    <x v="262"/>
    <x v="5"/>
    <x v="12"/>
    <x v="6"/>
    <x v="0"/>
    <n v="10"/>
  </r>
  <r>
    <s v="20990_2018"/>
    <x v="0"/>
    <x v="0"/>
    <d v="2018-02-06T00:00:00"/>
    <x v="46"/>
    <x v="1617"/>
    <x v="3"/>
    <x v="78"/>
    <x v="156"/>
    <x v="3"/>
    <x v="13"/>
    <x v="7"/>
    <x v="0"/>
    <n v="40"/>
  </r>
  <r>
    <s v="20990_2018"/>
    <x v="0"/>
    <x v="0"/>
    <d v="2018-02-06T00:00:00"/>
    <x v="46"/>
    <x v="1055"/>
    <x v="3"/>
    <x v="28"/>
    <x v="105"/>
    <x v="5"/>
    <x v="12"/>
    <x v="6"/>
    <x v="0"/>
    <n v="110"/>
  </r>
  <r>
    <s v="20990_2018"/>
    <x v="0"/>
    <x v="0"/>
    <d v="2018-02-06T00:00:00"/>
    <x v="46"/>
    <x v="1618"/>
    <x v="3"/>
    <x v="32"/>
    <x v="21"/>
    <x v="4"/>
    <x v="13"/>
    <x v="7"/>
    <x v="0"/>
    <n v="40"/>
  </r>
  <r>
    <s v="20990_2018"/>
    <x v="0"/>
    <x v="0"/>
    <d v="2018-02-06T00:00:00"/>
    <x v="46"/>
    <x v="1514"/>
    <x v="3"/>
    <x v="26"/>
    <x v="159"/>
    <x v="3"/>
    <x v="13"/>
    <x v="7"/>
    <x v="0"/>
    <n v="200"/>
  </r>
  <r>
    <s v="20990_2018"/>
    <x v="0"/>
    <x v="0"/>
    <d v="2018-02-06T00:00:00"/>
    <x v="46"/>
    <x v="1619"/>
    <x v="3"/>
    <x v="28"/>
    <x v="4"/>
    <x v="5"/>
    <x v="12"/>
    <x v="6"/>
    <x v="0"/>
    <n v="50"/>
  </r>
  <r>
    <s v="20990_2018"/>
    <x v="0"/>
    <x v="0"/>
    <d v="2018-02-06T00:00:00"/>
    <x v="46"/>
    <x v="1050"/>
    <x v="3"/>
    <x v="92"/>
    <x v="91"/>
    <x v="5"/>
    <x v="12"/>
    <x v="6"/>
    <x v="0"/>
    <n v="25"/>
  </r>
  <r>
    <s v="20992_2018"/>
    <x v="0"/>
    <x v="0"/>
    <d v="2018-02-06T00:00:00"/>
    <x v="46"/>
    <x v="861"/>
    <x v="4"/>
    <x v="28"/>
    <x v="92"/>
    <x v="4"/>
    <x v="15"/>
    <x v="1"/>
    <x v="0"/>
    <n v="1000"/>
  </r>
  <r>
    <s v="20992_2018"/>
    <x v="0"/>
    <x v="0"/>
    <d v="2018-02-06T00:00:00"/>
    <x v="46"/>
    <x v="863"/>
    <x v="4"/>
    <x v="28"/>
    <x v="92"/>
    <x v="3"/>
    <x v="14"/>
    <x v="1"/>
    <x v="0"/>
    <n v="200"/>
  </r>
  <r>
    <s v="20992_2018"/>
    <x v="0"/>
    <x v="0"/>
    <d v="2018-02-06T00:00:00"/>
    <x v="46"/>
    <x v="1620"/>
    <x v="4"/>
    <x v="33"/>
    <x v="16"/>
    <x v="3"/>
    <x v="15"/>
    <x v="1"/>
    <x v="0"/>
    <n v="50"/>
  </r>
  <r>
    <s v="20992_2018"/>
    <x v="0"/>
    <x v="0"/>
    <d v="2018-02-06T00:00:00"/>
    <x v="46"/>
    <x v="864"/>
    <x v="4"/>
    <x v="37"/>
    <x v="49"/>
    <x v="3"/>
    <x v="14"/>
    <x v="1"/>
    <x v="0"/>
    <n v="250"/>
  </r>
  <r>
    <s v="20992_2018"/>
    <x v="0"/>
    <x v="0"/>
    <d v="2018-02-06T00:00:00"/>
    <x v="46"/>
    <x v="868"/>
    <x v="4"/>
    <x v="40"/>
    <x v="16"/>
    <x v="4"/>
    <x v="21"/>
    <x v="9"/>
    <x v="0"/>
    <n v="200"/>
  </r>
  <r>
    <s v="20992_2018"/>
    <x v="0"/>
    <x v="0"/>
    <d v="2018-02-06T00:00:00"/>
    <x v="46"/>
    <x v="1069"/>
    <x v="4"/>
    <x v="79"/>
    <x v="200"/>
    <x v="4"/>
    <x v="19"/>
    <x v="1"/>
    <x v="0"/>
    <n v="100"/>
  </r>
  <r>
    <s v="20992_2018"/>
    <x v="0"/>
    <x v="0"/>
    <d v="2018-02-06T00:00:00"/>
    <x v="46"/>
    <x v="1516"/>
    <x v="4"/>
    <x v="68"/>
    <x v="12"/>
    <x v="4"/>
    <x v="14"/>
    <x v="1"/>
    <x v="0"/>
    <n v="100"/>
  </r>
  <r>
    <s v="20994_2018"/>
    <x v="1"/>
    <x v="0"/>
    <d v="2018-02-03T00:00:00"/>
    <x v="35"/>
    <x v="4"/>
    <x v="4"/>
    <x v="4"/>
    <x v="4"/>
    <x v="1"/>
    <x v="1"/>
    <x v="1"/>
    <x v="0"/>
    <n v="8950"/>
  </r>
  <r>
    <s v="20995_2018"/>
    <x v="1"/>
    <x v="0"/>
    <d v="2018-02-02T00:00:00"/>
    <x v="35"/>
    <x v="4"/>
    <x v="5"/>
    <x v="4"/>
    <x v="4"/>
    <x v="1"/>
    <x v="1"/>
    <x v="1"/>
    <x v="0"/>
    <n v="20320"/>
  </r>
  <r>
    <s v="20995_2018"/>
    <x v="1"/>
    <x v="0"/>
    <d v="2018-02-02T00:00:00"/>
    <x v="35"/>
    <x v="4"/>
    <x v="5"/>
    <x v="4"/>
    <x v="4"/>
    <x v="1"/>
    <x v="1"/>
    <x v="1"/>
    <x v="0"/>
    <n v="1600"/>
  </r>
  <r>
    <s v="20997_2018"/>
    <x v="1"/>
    <x v="0"/>
    <d v="2018-02-03T00:00:00"/>
    <x v="73"/>
    <x v="4"/>
    <x v="5"/>
    <x v="4"/>
    <x v="4"/>
    <x v="1"/>
    <x v="1"/>
    <x v="1"/>
    <x v="0"/>
    <n v="27000"/>
  </r>
  <r>
    <s v="20998_2018"/>
    <x v="1"/>
    <x v="0"/>
    <d v="2018-02-03T00:00:00"/>
    <x v="35"/>
    <x v="4"/>
    <x v="5"/>
    <x v="4"/>
    <x v="4"/>
    <x v="1"/>
    <x v="1"/>
    <x v="1"/>
    <x v="0"/>
    <n v="11850"/>
  </r>
  <r>
    <s v="20999_2018"/>
    <x v="1"/>
    <x v="0"/>
    <d v="2018-02-02T00:00:00"/>
    <x v="35"/>
    <x v="4"/>
    <x v="6"/>
    <x v="4"/>
    <x v="4"/>
    <x v="1"/>
    <x v="1"/>
    <x v="1"/>
    <x v="0"/>
    <n v="775"/>
  </r>
  <r>
    <s v="20999_2018"/>
    <x v="1"/>
    <x v="0"/>
    <d v="2018-02-02T00:00:00"/>
    <x v="35"/>
    <x v="4"/>
    <x v="6"/>
    <x v="4"/>
    <x v="4"/>
    <x v="1"/>
    <x v="1"/>
    <x v="1"/>
    <x v="0"/>
    <n v="7825"/>
  </r>
  <r>
    <s v="21000_2018"/>
    <x v="0"/>
    <x v="0"/>
    <d v="2018-02-06T00:00:00"/>
    <x v="46"/>
    <x v="1621"/>
    <x v="6"/>
    <x v="2"/>
    <x v="31"/>
    <x v="17"/>
    <x v="0"/>
    <x v="4"/>
    <x v="0"/>
    <n v="36"/>
  </r>
  <r>
    <s v="21007_2018"/>
    <x v="0"/>
    <x v="0"/>
    <d v="2018-02-06T00:00:00"/>
    <x v="46"/>
    <x v="891"/>
    <x v="7"/>
    <x v="71"/>
    <x v="4"/>
    <x v="3"/>
    <x v="34"/>
    <x v="23"/>
    <x v="0"/>
    <n v="618"/>
  </r>
  <r>
    <s v="21007_2018"/>
    <x v="0"/>
    <x v="0"/>
    <d v="2018-02-06T00:00:00"/>
    <x v="46"/>
    <x v="895"/>
    <x v="7"/>
    <x v="71"/>
    <x v="172"/>
    <x v="10"/>
    <x v="25"/>
    <x v="4"/>
    <x v="0"/>
    <n v="1716"/>
  </r>
  <r>
    <s v="21007_2018"/>
    <x v="0"/>
    <x v="0"/>
    <d v="2018-02-06T00:00:00"/>
    <x v="46"/>
    <x v="1622"/>
    <x v="7"/>
    <x v="8"/>
    <x v="4"/>
    <x v="3"/>
    <x v="24"/>
    <x v="4"/>
    <x v="0"/>
    <n v="984"/>
  </r>
  <r>
    <s v="21007_2018"/>
    <x v="0"/>
    <x v="0"/>
    <d v="2018-02-06T00:00:00"/>
    <x v="46"/>
    <x v="1623"/>
    <x v="7"/>
    <x v="121"/>
    <x v="122"/>
    <x v="3"/>
    <x v="23"/>
    <x v="4"/>
    <x v="0"/>
    <n v="180"/>
  </r>
  <r>
    <s v="21007_2018"/>
    <x v="0"/>
    <x v="0"/>
    <d v="2018-02-06T00:00:00"/>
    <x v="46"/>
    <x v="1088"/>
    <x v="7"/>
    <x v="71"/>
    <x v="208"/>
    <x v="3"/>
    <x v="25"/>
    <x v="4"/>
    <x v="0"/>
    <n v="12"/>
  </r>
  <r>
    <s v="21007_2018"/>
    <x v="0"/>
    <x v="0"/>
    <d v="2018-02-06T00:00:00"/>
    <x v="46"/>
    <x v="1624"/>
    <x v="7"/>
    <x v="121"/>
    <x v="23"/>
    <x v="10"/>
    <x v="23"/>
    <x v="4"/>
    <x v="0"/>
    <n v="48"/>
  </r>
  <r>
    <s v="21007_2018"/>
    <x v="0"/>
    <x v="0"/>
    <d v="2018-02-06T00:00:00"/>
    <x v="46"/>
    <x v="892"/>
    <x v="7"/>
    <x v="71"/>
    <x v="170"/>
    <x v="3"/>
    <x v="24"/>
    <x v="4"/>
    <x v="0"/>
    <n v="1608"/>
  </r>
  <r>
    <s v="21007_2018"/>
    <x v="0"/>
    <x v="0"/>
    <d v="2018-02-06T00:00:00"/>
    <x v="46"/>
    <x v="898"/>
    <x v="7"/>
    <x v="32"/>
    <x v="174"/>
    <x v="3"/>
    <x v="24"/>
    <x v="4"/>
    <x v="0"/>
    <n v="840"/>
  </r>
  <r>
    <s v="21007_2018"/>
    <x v="0"/>
    <x v="0"/>
    <d v="2018-02-06T00:00:00"/>
    <x v="46"/>
    <x v="893"/>
    <x v="7"/>
    <x v="6"/>
    <x v="21"/>
    <x v="10"/>
    <x v="24"/>
    <x v="4"/>
    <x v="0"/>
    <n v="24"/>
  </r>
  <r>
    <s v="21007_2018"/>
    <x v="0"/>
    <x v="0"/>
    <d v="2018-02-06T00:00:00"/>
    <x v="46"/>
    <x v="1091"/>
    <x v="7"/>
    <x v="9"/>
    <x v="209"/>
    <x v="3"/>
    <x v="24"/>
    <x v="4"/>
    <x v="0"/>
    <n v="24"/>
  </r>
  <r>
    <s v="21007_2018"/>
    <x v="0"/>
    <x v="0"/>
    <d v="2018-02-06T00:00:00"/>
    <x v="46"/>
    <x v="1093"/>
    <x v="7"/>
    <x v="104"/>
    <x v="36"/>
    <x v="22"/>
    <x v="37"/>
    <x v="4"/>
    <x v="0"/>
    <n v="12"/>
  </r>
  <r>
    <s v="21007_2018"/>
    <x v="0"/>
    <x v="0"/>
    <d v="2018-02-06T00:00:00"/>
    <x v="46"/>
    <x v="902"/>
    <x v="7"/>
    <x v="98"/>
    <x v="178"/>
    <x v="22"/>
    <x v="37"/>
    <x v="4"/>
    <x v="0"/>
    <n v="21"/>
  </r>
  <r>
    <s v="21007_2018"/>
    <x v="0"/>
    <x v="0"/>
    <d v="2018-02-06T00:00:00"/>
    <x v="46"/>
    <x v="904"/>
    <x v="7"/>
    <x v="71"/>
    <x v="179"/>
    <x v="15"/>
    <x v="0"/>
    <x v="4"/>
    <x v="0"/>
    <n v="12"/>
  </r>
  <r>
    <s v="21007_2018"/>
    <x v="0"/>
    <x v="0"/>
    <d v="2018-02-06T00:00:00"/>
    <x v="46"/>
    <x v="908"/>
    <x v="7"/>
    <x v="101"/>
    <x v="183"/>
    <x v="15"/>
    <x v="22"/>
    <x v="4"/>
    <x v="0"/>
    <n v="12"/>
  </r>
  <r>
    <s v="21008_2018"/>
    <x v="1"/>
    <x v="0"/>
    <d v="2018-02-08T00:00:00"/>
    <x v="74"/>
    <x v="4"/>
    <x v="1"/>
    <x v="4"/>
    <x v="4"/>
    <x v="1"/>
    <x v="1"/>
    <x v="1"/>
    <x v="0"/>
    <n v="92750"/>
  </r>
  <r>
    <s v="21013_2018"/>
    <x v="1"/>
    <x v="0"/>
    <d v="2018-02-02T00:00:00"/>
    <x v="19"/>
    <x v="4"/>
    <x v="1"/>
    <x v="4"/>
    <x v="4"/>
    <x v="1"/>
    <x v="1"/>
    <x v="1"/>
    <x v="0"/>
    <n v="1456"/>
  </r>
  <r>
    <s v="21013_2018"/>
    <x v="1"/>
    <x v="0"/>
    <d v="2018-02-02T00:00:00"/>
    <x v="19"/>
    <x v="4"/>
    <x v="1"/>
    <x v="4"/>
    <x v="4"/>
    <x v="1"/>
    <x v="1"/>
    <x v="1"/>
    <x v="0"/>
    <n v="56"/>
  </r>
  <r>
    <s v="21013_2018"/>
    <x v="1"/>
    <x v="0"/>
    <d v="2018-02-02T00:00:00"/>
    <x v="19"/>
    <x v="4"/>
    <x v="1"/>
    <x v="4"/>
    <x v="4"/>
    <x v="1"/>
    <x v="1"/>
    <x v="1"/>
    <x v="0"/>
    <n v="448"/>
  </r>
  <r>
    <s v="21013_2018"/>
    <x v="1"/>
    <x v="0"/>
    <d v="2018-02-02T00:00:00"/>
    <x v="19"/>
    <x v="4"/>
    <x v="1"/>
    <x v="4"/>
    <x v="4"/>
    <x v="1"/>
    <x v="1"/>
    <x v="1"/>
    <x v="0"/>
    <n v="448"/>
  </r>
  <r>
    <s v="21014_2018"/>
    <x v="0"/>
    <x v="0"/>
    <d v="2018-02-02T00:00:00"/>
    <x v="7"/>
    <x v="1493"/>
    <x v="1"/>
    <x v="16"/>
    <x v="49"/>
    <x v="0"/>
    <x v="0"/>
    <x v="0"/>
    <x v="0"/>
    <n v="2000"/>
  </r>
  <r>
    <s v="21014_2018"/>
    <x v="0"/>
    <x v="0"/>
    <d v="2018-02-02T00:00:00"/>
    <x v="7"/>
    <x v="1468"/>
    <x v="1"/>
    <x v="44"/>
    <x v="43"/>
    <x v="4"/>
    <x v="7"/>
    <x v="2"/>
    <x v="0"/>
    <n v="17000"/>
  </r>
  <r>
    <s v="21014_2018"/>
    <x v="0"/>
    <x v="0"/>
    <d v="2018-02-02T00:00:00"/>
    <x v="7"/>
    <x v="157"/>
    <x v="1"/>
    <x v="45"/>
    <x v="48"/>
    <x v="5"/>
    <x v="0"/>
    <x v="0"/>
    <x v="0"/>
    <n v="3000"/>
  </r>
  <r>
    <s v="21014_2018"/>
    <x v="0"/>
    <x v="0"/>
    <d v="2018-02-02T00:00:00"/>
    <x v="7"/>
    <x v="353"/>
    <x v="1"/>
    <x v="23"/>
    <x v="20"/>
    <x v="5"/>
    <x v="0"/>
    <x v="0"/>
    <x v="0"/>
    <n v="300"/>
  </r>
  <r>
    <s v="21014_2018"/>
    <x v="0"/>
    <x v="0"/>
    <d v="2018-02-02T00:00:00"/>
    <x v="7"/>
    <x v="159"/>
    <x v="1"/>
    <x v="35"/>
    <x v="3"/>
    <x v="4"/>
    <x v="26"/>
    <x v="15"/>
    <x v="0"/>
    <n v="6000"/>
  </r>
  <r>
    <s v="21014_2018"/>
    <x v="0"/>
    <x v="0"/>
    <d v="2018-02-02T00:00:00"/>
    <x v="7"/>
    <x v="354"/>
    <x v="1"/>
    <x v="45"/>
    <x v="78"/>
    <x v="4"/>
    <x v="0"/>
    <x v="0"/>
    <x v="0"/>
    <n v="15200"/>
  </r>
  <r>
    <s v="21014_2018"/>
    <x v="0"/>
    <x v="0"/>
    <d v="2018-02-02T00:00:00"/>
    <x v="7"/>
    <x v="1625"/>
    <x v="1"/>
    <x v="34"/>
    <x v="84"/>
    <x v="5"/>
    <x v="11"/>
    <x v="13"/>
    <x v="0"/>
    <n v="5000"/>
  </r>
  <r>
    <s v="21014_2018"/>
    <x v="0"/>
    <x v="0"/>
    <d v="2018-02-02T00:00:00"/>
    <x v="7"/>
    <x v="154"/>
    <x v="1"/>
    <x v="35"/>
    <x v="42"/>
    <x v="0"/>
    <x v="0"/>
    <x v="14"/>
    <x v="0"/>
    <n v="4000"/>
  </r>
  <r>
    <s v="21014_2018"/>
    <x v="0"/>
    <x v="0"/>
    <d v="2018-02-02T00:00:00"/>
    <x v="7"/>
    <x v="1494"/>
    <x v="1"/>
    <x v="45"/>
    <x v="16"/>
    <x v="0"/>
    <x v="26"/>
    <x v="15"/>
    <x v="0"/>
    <n v="1000"/>
  </r>
  <r>
    <s v="21014_2018"/>
    <x v="0"/>
    <x v="0"/>
    <d v="2018-02-02T00:00:00"/>
    <x v="7"/>
    <x v="351"/>
    <x v="1"/>
    <x v="22"/>
    <x v="51"/>
    <x v="5"/>
    <x v="7"/>
    <x v="2"/>
    <x v="0"/>
    <n v="3000"/>
  </r>
  <r>
    <s v="21014_2018"/>
    <x v="0"/>
    <x v="0"/>
    <d v="2018-02-02T00:00:00"/>
    <x v="7"/>
    <x v="1467"/>
    <x v="1"/>
    <x v="22"/>
    <x v="131"/>
    <x v="4"/>
    <x v="7"/>
    <x v="2"/>
    <x v="0"/>
    <n v="7000"/>
  </r>
  <r>
    <s v="21014_2018"/>
    <x v="0"/>
    <x v="0"/>
    <d v="2018-02-02T00:00:00"/>
    <x v="7"/>
    <x v="1466"/>
    <x v="1"/>
    <x v="34"/>
    <x v="46"/>
    <x v="4"/>
    <x v="0"/>
    <x v="12"/>
    <x v="0"/>
    <n v="10000"/>
  </r>
  <r>
    <s v="21014_2018"/>
    <x v="0"/>
    <x v="0"/>
    <d v="2018-02-02T00:00:00"/>
    <x v="7"/>
    <x v="400"/>
    <x v="1"/>
    <x v="35"/>
    <x v="42"/>
    <x v="0"/>
    <x v="11"/>
    <x v="12"/>
    <x v="0"/>
    <n v="12000"/>
  </r>
  <r>
    <s v="21014_2018"/>
    <x v="0"/>
    <x v="0"/>
    <d v="2018-02-02T00:00:00"/>
    <x v="7"/>
    <x v="399"/>
    <x v="1"/>
    <x v="35"/>
    <x v="47"/>
    <x v="5"/>
    <x v="11"/>
    <x v="12"/>
    <x v="0"/>
    <n v="6000"/>
  </r>
  <r>
    <s v="21014_2018"/>
    <x v="0"/>
    <x v="0"/>
    <d v="2018-02-02T00:00:00"/>
    <x v="7"/>
    <x v="355"/>
    <x v="1"/>
    <x v="35"/>
    <x v="45"/>
    <x v="4"/>
    <x v="0"/>
    <x v="12"/>
    <x v="0"/>
    <n v="10000"/>
  </r>
  <r>
    <s v="21014_2018"/>
    <x v="0"/>
    <x v="0"/>
    <d v="2018-02-02T00:00:00"/>
    <x v="7"/>
    <x v="1197"/>
    <x v="1"/>
    <x v="34"/>
    <x v="77"/>
    <x v="0"/>
    <x v="11"/>
    <x v="14"/>
    <x v="0"/>
    <n v="10000"/>
  </r>
  <r>
    <s v="21014_2018"/>
    <x v="0"/>
    <x v="0"/>
    <d v="2018-02-02T00:00:00"/>
    <x v="7"/>
    <x v="356"/>
    <x v="1"/>
    <x v="34"/>
    <x v="46"/>
    <x v="4"/>
    <x v="11"/>
    <x v="14"/>
    <x v="0"/>
    <n v="10000"/>
  </r>
  <r>
    <s v="21014_2018"/>
    <x v="0"/>
    <x v="0"/>
    <d v="2018-02-02T00:00:00"/>
    <x v="7"/>
    <x v="835"/>
    <x v="1"/>
    <x v="34"/>
    <x v="84"/>
    <x v="5"/>
    <x v="11"/>
    <x v="14"/>
    <x v="0"/>
    <n v="9000"/>
  </r>
  <r>
    <s v="21014_2018"/>
    <x v="0"/>
    <x v="0"/>
    <d v="2018-02-02T00:00:00"/>
    <x v="7"/>
    <x v="150"/>
    <x v="1"/>
    <x v="34"/>
    <x v="46"/>
    <x v="4"/>
    <x v="0"/>
    <x v="14"/>
    <x v="0"/>
    <n v="10000"/>
  </r>
  <r>
    <s v="21014_2018"/>
    <x v="0"/>
    <x v="0"/>
    <d v="2018-02-02T00:00:00"/>
    <x v="7"/>
    <x v="152"/>
    <x v="1"/>
    <x v="35"/>
    <x v="45"/>
    <x v="4"/>
    <x v="11"/>
    <x v="14"/>
    <x v="0"/>
    <n v="10000"/>
  </r>
  <r>
    <s v="21014_2018"/>
    <x v="0"/>
    <x v="0"/>
    <d v="2018-02-02T00:00:00"/>
    <x v="7"/>
    <x v="155"/>
    <x v="1"/>
    <x v="35"/>
    <x v="45"/>
    <x v="4"/>
    <x v="0"/>
    <x v="14"/>
    <x v="0"/>
    <n v="5000"/>
  </r>
  <r>
    <s v="21014_2018"/>
    <x v="0"/>
    <x v="0"/>
    <d v="2018-02-02T00:00:00"/>
    <x v="7"/>
    <x v="1195"/>
    <x v="1"/>
    <x v="20"/>
    <x v="222"/>
    <x v="4"/>
    <x v="0"/>
    <x v="0"/>
    <x v="0"/>
    <n v="7000"/>
  </r>
  <r>
    <s v="21014_2018"/>
    <x v="0"/>
    <x v="0"/>
    <d v="2018-02-02T00:00:00"/>
    <x v="7"/>
    <x v="833"/>
    <x v="1"/>
    <x v="45"/>
    <x v="16"/>
    <x v="0"/>
    <x v="0"/>
    <x v="0"/>
    <x v="0"/>
    <n v="8000"/>
  </r>
  <r>
    <s v="21014_2018"/>
    <x v="0"/>
    <x v="0"/>
    <d v="2018-02-02T00:00:00"/>
    <x v="7"/>
    <x v="158"/>
    <x v="1"/>
    <x v="16"/>
    <x v="49"/>
    <x v="4"/>
    <x v="0"/>
    <x v="0"/>
    <x v="0"/>
    <n v="5000"/>
  </r>
  <r>
    <s v="21014_2018"/>
    <x v="0"/>
    <x v="0"/>
    <d v="2018-02-02T00:00:00"/>
    <x v="7"/>
    <x v="748"/>
    <x v="1"/>
    <x v="22"/>
    <x v="72"/>
    <x v="4"/>
    <x v="11"/>
    <x v="19"/>
    <x v="0"/>
    <n v="11000"/>
  </r>
  <r>
    <s v="21014_2018"/>
    <x v="0"/>
    <x v="0"/>
    <d v="2018-02-02T00:00:00"/>
    <x v="7"/>
    <x v="749"/>
    <x v="1"/>
    <x v="35"/>
    <x v="45"/>
    <x v="0"/>
    <x v="0"/>
    <x v="19"/>
    <x v="0"/>
    <n v="1000"/>
  </r>
  <r>
    <s v="21014_2018"/>
    <x v="0"/>
    <x v="0"/>
    <d v="2018-02-02T00:00:00"/>
    <x v="7"/>
    <x v="750"/>
    <x v="1"/>
    <x v="35"/>
    <x v="110"/>
    <x v="4"/>
    <x v="0"/>
    <x v="19"/>
    <x v="0"/>
    <n v="10000"/>
  </r>
  <r>
    <s v="21019_2018"/>
    <x v="0"/>
    <x v="0"/>
    <d v="2018-02-02T00:00:00"/>
    <x v="51"/>
    <x v="1626"/>
    <x v="1"/>
    <x v="90"/>
    <x v="103"/>
    <x v="3"/>
    <x v="5"/>
    <x v="5"/>
    <x v="0"/>
    <n v="10000"/>
  </r>
  <r>
    <s v="21019_2018"/>
    <x v="0"/>
    <x v="0"/>
    <d v="2018-02-02T00:00:00"/>
    <x v="51"/>
    <x v="1627"/>
    <x v="1"/>
    <x v="46"/>
    <x v="263"/>
    <x v="3"/>
    <x v="5"/>
    <x v="5"/>
    <x v="0"/>
    <n v="12000"/>
  </r>
  <r>
    <s v="21019_2018"/>
    <x v="0"/>
    <x v="0"/>
    <d v="2018-02-02T00:00:00"/>
    <x v="51"/>
    <x v="1628"/>
    <x v="1"/>
    <x v="90"/>
    <x v="103"/>
    <x v="23"/>
    <x v="5"/>
    <x v="5"/>
    <x v="0"/>
    <n v="5000"/>
  </r>
  <r>
    <s v="21020_2018"/>
    <x v="0"/>
    <x v="0"/>
    <d v="2018-02-02T00:00:00"/>
    <x v="7"/>
    <x v="154"/>
    <x v="1"/>
    <x v="35"/>
    <x v="42"/>
    <x v="0"/>
    <x v="0"/>
    <x v="14"/>
    <x v="0"/>
    <n v="4000"/>
  </r>
  <r>
    <s v="21020_2018"/>
    <x v="0"/>
    <x v="0"/>
    <d v="2018-02-02T00:00:00"/>
    <x v="7"/>
    <x v="159"/>
    <x v="1"/>
    <x v="35"/>
    <x v="3"/>
    <x v="4"/>
    <x v="26"/>
    <x v="15"/>
    <x v="0"/>
    <n v="7000"/>
  </r>
  <r>
    <s v="21020_2018"/>
    <x v="0"/>
    <x v="0"/>
    <d v="2018-02-02T00:00:00"/>
    <x v="7"/>
    <x v="1467"/>
    <x v="1"/>
    <x v="22"/>
    <x v="131"/>
    <x v="4"/>
    <x v="7"/>
    <x v="2"/>
    <x v="0"/>
    <n v="10000"/>
  </r>
  <r>
    <s v="21020_2018"/>
    <x v="0"/>
    <x v="0"/>
    <d v="2018-02-02T00:00:00"/>
    <x v="7"/>
    <x v="1468"/>
    <x v="1"/>
    <x v="44"/>
    <x v="43"/>
    <x v="4"/>
    <x v="7"/>
    <x v="2"/>
    <x v="0"/>
    <n v="20000"/>
  </r>
  <r>
    <s v="21020_2018"/>
    <x v="0"/>
    <x v="0"/>
    <d v="2018-02-02T00:00:00"/>
    <x v="7"/>
    <x v="1466"/>
    <x v="1"/>
    <x v="34"/>
    <x v="46"/>
    <x v="4"/>
    <x v="0"/>
    <x v="12"/>
    <x v="0"/>
    <n v="10000"/>
  </r>
  <r>
    <s v="21020_2018"/>
    <x v="0"/>
    <x v="0"/>
    <d v="2018-02-02T00:00:00"/>
    <x v="7"/>
    <x v="400"/>
    <x v="1"/>
    <x v="35"/>
    <x v="42"/>
    <x v="0"/>
    <x v="11"/>
    <x v="12"/>
    <x v="0"/>
    <n v="30000"/>
  </r>
  <r>
    <s v="21020_2018"/>
    <x v="0"/>
    <x v="0"/>
    <d v="2018-02-02T00:00:00"/>
    <x v="7"/>
    <x v="399"/>
    <x v="1"/>
    <x v="35"/>
    <x v="47"/>
    <x v="5"/>
    <x v="11"/>
    <x v="12"/>
    <x v="0"/>
    <n v="7000"/>
  </r>
  <r>
    <s v="21020_2018"/>
    <x v="0"/>
    <x v="0"/>
    <d v="2018-02-02T00:00:00"/>
    <x v="7"/>
    <x v="355"/>
    <x v="1"/>
    <x v="35"/>
    <x v="45"/>
    <x v="4"/>
    <x v="0"/>
    <x v="12"/>
    <x v="0"/>
    <n v="15000"/>
  </r>
  <r>
    <s v="21020_2018"/>
    <x v="0"/>
    <x v="0"/>
    <d v="2018-02-02T00:00:00"/>
    <x v="7"/>
    <x v="1197"/>
    <x v="1"/>
    <x v="34"/>
    <x v="77"/>
    <x v="0"/>
    <x v="11"/>
    <x v="14"/>
    <x v="0"/>
    <n v="15000"/>
  </r>
  <r>
    <s v="21020_2018"/>
    <x v="0"/>
    <x v="0"/>
    <d v="2018-02-02T00:00:00"/>
    <x v="7"/>
    <x v="356"/>
    <x v="1"/>
    <x v="34"/>
    <x v="46"/>
    <x v="4"/>
    <x v="11"/>
    <x v="14"/>
    <x v="0"/>
    <n v="15000"/>
  </r>
  <r>
    <s v="21020_2018"/>
    <x v="0"/>
    <x v="0"/>
    <d v="2018-02-02T00:00:00"/>
    <x v="7"/>
    <x v="150"/>
    <x v="1"/>
    <x v="34"/>
    <x v="46"/>
    <x v="4"/>
    <x v="0"/>
    <x v="14"/>
    <x v="0"/>
    <n v="30000"/>
  </r>
  <r>
    <s v="21020_2018"/>
    <x v="0"/>
    <x v="0"/>
    <d v="2018-02-02T00:00:00"/>
    <x v="7"/>
    <x v="146"/>
    <x v="1"/>
    <x v="20"/>
    <x v="44"/>
    <x v="5"/>
    <x v="0"/>
    <x v="0"/>
    <x v="0"/>
    <n v="20000"/>
  </r>
  <r>
    <s v="21020_2018"/>
    <x v="0"/>
    <x v="0"/>
    <d v="2018-02-02T00:00:00"/>
    <x v="7"/>
    <x v="354"/>
    <x v="1"/>
    <x v="45"/>
    <x v="78"/>
    <x v="4"/>
    <x v="0"/>
    <x v="0"/>
    <x v="0"/>
    <n v="15000"/>
  </r>
  <r>
    <s v="21020_2018"/>
    <x v="0"/>
    <x v="0"/>
    <d v="2018-02-02T00:00:00"/>
    <x v="7"/>
    <x v="833"/>
    <x v="1"/>
    <x v="45"/>
    <x v="16"/>
    <x v="0"/>
    <x v="0"/>
    <x v="0"/>
    <x v="0"/>
    <n v="5000"/>
  </r>
  <r>
    <s v="21020_2018"/>
    <x v="0"/>
    <x v="0"/>
    <d v="2018-02-02T00:00:00"/>
    <x v="7"/>
    <x v="158"/>
    <x v="1"/>
    <x v="16"/>
    <x v="49"/>
    <x v="4"/>
    <x v="0"/>
    <x v="0"/>
    <x v="0"/>
    <n v="10000"/>
  </r>
  <r>
    <s v="21021_2018"/>
    <x v="0"/>
    <x v="0"/>
    <d v="2018-02-06T00:00:00"/>
    <x v="46"/>
    <x v="1629"/>
    <x v="1"/>
    <x v="24"/>
    <x v="4"/>
    <x v="1"/>
    <x v="13"/>
    <x v="7"/>
    <x v="0"/>
    <n v="10"/>
  </r>
  <r>
    <s v="21021_2018"/>
    <x v="0"/>
    <x v="0"/>
    <d v="2018-02-06T00:00:00"/>
    <x v="46"/>
    <x v="1630"/>
    <x v="1"/>
    <x v="45"/>
    <x v="101"/>
    <x v="4"/>
    <x v="12"/>
    <x v="6"/>
    <x v="0"/>
    <n v="10"/>
  </r>
  <r>
    <s v="21021_2018"/>
    <x v="0"/>
    <x v="0"/>
    <d v="2018-02-06T00:00:00"/>
    <x v="46"/>
    <x v="1631"/>
    <x v="1"/>
    <x v="31"/>
    <x v="264"/>
    <x v="4"/>
    <x v="12"/>
    <x v="6"/>
    <x v="0"/>
    <n v="60"/>
  </r>
  <r>
    <s v="21021_2018"/>
    <x v="0"/>
    <x v="0"/>
    <d v="2018-02-06T00:00:00"/>
    <x v="46"/>
    <x v="1632"/>
    <x v="1"/>
    <x v="31"/>
    <x v="264"/>
    <x v="4"/>
    <x v="12"/>
    <x v="6"/>
    <x v="0"/>
    <n v="210"/>
  </r>
  <r>
    <s v="21021_2018"/>
    <x v="0"/>
    <x v="0"/>
    <d v="2018-02-06T00:00:00"/>
    <x v="46"/>
    <x v="916"/>
    <x v="1"/>
    <x v="57"/>
    <x v="78"/>
    <x v="4"/>
    <x v="14"/>
    <x v="9"/>
    <x v="0"/>
    <n v="500"/>
  </r>
  <r>
    <s v="21021_2018"/>
    <x v="0"/>
    <x v="0"/>
    <d v="2018-02-06T00:00:00"/>
    <x v="46"/>
    <x v="1633"/>
    <x v="1"/>
    <x v="41"/>
    <x v="245"/>
    <x v="3"/>
    <x v="15"/>
    <x v="9"/>
    <x v="0"/>
    <n v="10"/>
  </r>
  <r>
    <s v="21022_2018"/>
    <x v="1"/>
    <x v="0"/>
    <d v="2018-02-03T00:00:00"/>
    <x v="41"/>
    <x v="919"/>
    <x v="1"/>
    <x v="4"/>
    <x v="4"/>
    <x v="1"/>
    <x v="1"/>
    <x v="1"/>
    <x v="0"/>
    <n v="10240"/>
  </r>
  <r>
    <s v="21024_2018"/>
    <x v="1"/>
    <x v="0"/>
    <d v="2018-02-03T00:00:00"/>
    <x v="35"/>
    <x v="4"/>
    <x v="1"/>
    <x v="4"/>
    <x v="4"/>
    <x v="1"/>
    <x v="1"/>
    <x v="1"/>
    <x v="0"/>
    <n v="5100"/>
  </r>
  <r>
    <s v="21024_2018"/>
    <x v="1"/>
    <x v="0"/>
    <d v="2018-02-03T00:00:00"/>
    <x v="35"/>
    <x v="4"/>
    <x v="1"/>
    <x v="4"/>
    <x v="4"/>
    <x v="1"/>
    <x v="1"/>
    <x v="1"/>
    <x v="0"/>
    <n v="3000"/>
  </r>
  <r>
    <s v="21025_2018"/>
    <x v="1"/>
    <x v="0"/>
    <d v="2018-02-21T00:00:00"/>
    <x v="19"/>
    <x v="4"/>
    <x v="1"/>
    <x v="4"/>
    <x v="4"/>
    <x v="1"/>
    <x v="1"/>
    <x v="1"/>
    <x v="0"/>
    <n v="60284"/>
  </r>
  <r>
    <s v="21055_2018"/>
    <x v="1"/>
    <x v="0"/>
    <d v="2018-02-03T00:00:00"/>
    <x v="75"/>
    <x v="4"/>
    <x v="1"/>
    <x v="4"/>
    <x v="4"/>
    <x v="1"/>
    <x v="1"/>
    <x v="1"/>
    <x v="0"/>
    <n v="120996"/>
  </r>
  <r>
    <s v="21187_2018"/>
    <x v="1"/>
    <x v="0"/>
    <d v="2018-02-04T00:00:00"/>
    <x v="76"/>
    <x v="4"/>
    <x v="2"/>
    <x v="4"/>
    <x v="4"/>
    <x v="1"/>
    <x v="1"/>
    <x v="1"/>
    <x v="0"/>
    <n v="10000"/>
  </r>
  <r>
    <s v="21187_2018"/>
    <x v="1"/>
    <x v="0"/>
    <d v="2018-02-04T00:00:00"/>
    <x v="76"/>
    <x v="4"/>
    <x v="2"/>
    <x v="4"/>
    <x v="4"/>
    <x v="1"/>
    <x v="1"/>
    <x v="1"/>
    <x v="0"/>
    <n v="5000"/>
  </r>
  <r>
    <s v="21188_2018"/>
    <x v="1"/>
    <x v="0"/>
    <d v="2018-02-03T00:00:00"/>
    <x v="33"/>
    <x v="4"/>
    <x v="2"/>
    <x v="4"/>
    <x v="4"/>
    <x v="1"/>
    <x v="1"/>
    <x v="1"/>
    <x v="0"/>
    <n v="75"/>
  </r>
  <r>
    <s v="21188_2018"/>
    <x v="1"/>
    <x v="0"/>
    <d v="2018-02-03T00:00:00"/>
    <x v="33"/>
    <x v="4"/>
    <x v="2"/>
    <x v="4"/>
    <x v="4"/>
    <x v="1"/>
    <x v="1"/>
    <x v="1"/>
    <x v="0"/>
    <n v="100"/>
  </r>
  <r>
    <s v="21188_2018"/>
    <x v="1"/>
    <x v="0"/>
    <d v="2018-02-03T00:00:00"/>
    <x v="33"/>
    <x v="4"/>
    <x v="2"/>
    <x v="4"/>
    <x v="4"/>
    <x v="1"/>
    <x v="1"/>
    <x v="1"/>
    <x v="0"/>
    <n v="350"/>
  </r>
  <r>
    <s v="21188_2018"/>
    <x v="1"/>
    <x v="0"/>
    <d v="2018-02-03T00:00:00"/>
    <x v="33"/>
    <x v="4"/>
    <x v="2"/>
    <x v="4"/>
    <x v="4"/>
    <x v="1"/>
    <x v="1"/>
    <x v="1"/>
    <x v="0"/>
    <n v="150"/>
  </r>
  <r>
    <s v="21188_2018"/>
    <x v="1"/>
    <x v="0"/>
    <d v="2018-02-03T00:00:00"/>
    <x v="33"/>
    <x v="4"/>
    <x v="2"/>
    <x v="4"/>
    <x v="4"/>
    <x v="1"/>
    <x v="1"/>
    <x v="1"/>
    <x v="0"/>
    <n v="250"/>
  </r>
  <r>
    <s v="21192_2018"/>
    <x v="1"/>
    <x v="0"/>
    <d v="2018-02-04T00:00:00"/>
    <x v="76"/>
    <x v="4"/>
    <x v="2"/>
    <x v="4"/>
    <x v="4"/>
    <x v="1"/>
    <x v="1"/>
    <x v="1"/>
    <x v="0"/>
    <n v="20000"/>
  </r>
  <r>
    <s v="21193_2018"/>
    <x v="1"/>
    <x v="0"/>
    <d v="2018-02-03T00:00:00"/>
    <x v="33"/>
    <x v="4"/>
    <x v="2"/>
    <x v="4"/>
    <x v="4"/>
    <x v="1"/>
    <x v="1"/>
    <x v="1"/>
    <x v="0"/>
    <n v="300"/>
  </r>
  <r>
    <s v="21193_2018"/>
    <x v="1"/>
    <x v="0"/>
    <d v="2018-02-03T00:00:00"/>
    <x v="33"/>
    <x v="4"/>
    <x v="2"/>
    <x v="4"/>
    <x v="4"/>
    <x v="1"/>
    <x v="1"/>
    <x v="1"/>
    <x v="0"/>
    <n v="600"/>
  </r>
  <r>
    <s v="21193_2018"/>
    <x v="1"/>
    <x v="0"/>
    <d v="2018-02-03T00:00:00"/>
    <x v="33"/>
    <x v="4"/>
    <x v="2"/>
    <x v="4"/>
    <x v="4"/>
    <x v="1"/>
    <x v="1"/>
    <x v="1"/>
    <x v="0"/>
    <n v="700"/>
  </r>
  <r>
    <s v="21196_2018"/>
    <x v="1"/>
    <x v="0"/>
    <d v="2018-02-03T00:00:00"/>
    <x v="33"/>
    <x v="4"/>
    <x v="4"/>
    <x v="4"/>
    <x v="4"/>
    <x v="1"/>
    <x v="1"/>
    <x v="1"/>
    <x v="0"/>
    <n v="65"/>
  </r>
  <r>
    <s v="21196_2018"/>
    <x v="1"/>
    <x v="0"/>
    <d v="2018-02-03T00:00:00"/>
    <x v="33"/>
    <x v="4"/>
    <x v="4"/>
    <x v="4"/>
    <x v="4"/>
    <x v="1"/>
    <x v="1"/>
    <x v="1"/>
    <x v="0"/>
    <n v="106"/>
  </r>
  <r>
    <s v="21218_2018"/>
    <x v="1"/>
    <x v="0"/>
    <d v="2018-02-04T00:00:00"/>
    <x v="77"/>
    <x v="4"/>
    <x v="1"/>
    <x v="4"/>
    <x v="4"/>
    <x v="1"/>
    <x v="1"/>
    <x v="1"/>
    <x v="0"/>
    <n v="7"/>
  </r>
  <r>
    <s v="21247_2018"/>
    <x v="0"/>
    <x v="0"/>
    <d v="2018-02-04T00:00:00"/>
    <x v="6"/>
    <x v="975"/>
    <x v="0"/>
    <x v="0"/>
    <x v="4"/>
    <x v="0"/>
    <x v="11"/>
    <x v="12"/>
    <x v="0"/>
    <n v="600"/>
  </r>
  <r>
    <s v="21247_2018"/>
    <x v="0"/>
    <x v="0"/>
    <d v="2018-02-04T00:00:00"/>
    <x v="6"/>
    <x v="1634"/>
    <x v="0"/>
    <x v="0"/>
    <x v="4"/>
    <x v="0"/>
    <x v="0"/>
    <x v="12"/>
    <x v="0"/>
    <n v="160"/>
  </r>
  <r>
    <s v="21247_2018"/>
    <x v="0"/>
    <x v="0"/>
    <d v="2018-02-04T00:00:00"/>
    <x v="6"/>
    <x v="1635"/>
    <x v="0"/>
    <x v="0"/>
    <x v="4"/>
    <x v="0"/>
    <x v="11"/>
    <x v="14"/>
    <x v="0"/>
    <n v="600"/>
  </r>
  <r>
    <s v="21247_2018"/>
    <x v="0"/>
    <x v="0"/>
    <d v="2018-02-04T00:00:00"/>
    <x v="6"/>
    <x v="1636"/>
    <x v="0"/>
    <x v="0"/>
    <x v="4"/>
    <x v="0"/>
    <x v="11"/>
    <x v="14"/>
    <x v="0"/>
    <n v="600"/>
  </r>
  <r>
    <s v="21247_2018"/>
    <x v="0"/>
    <x v="0"/>
    <d v="2018-02-04T00:00:00"/>
    <x v="6"/>
    <x v="1637"/>
    <x v="0"/>
    <x v="0"/>
    <x v="4"/>
    <x v="0"/>
    <x v="0"/>
    <x v="14"/>
    <x v="0"/>
    <n v="599"/>
  </r>
  <r>
    <s v="21248_2018"/>
    <x v="0"/>
    <x v="0"/>
    <d v="2018-02-04T00:00:00"/>
    <x v="4"/>
    <x v="1638"/>
    <x v="3"/>
    <x v="4"/>
    <x v="4"/>
    <x v="1"/>
    <x v="1"/>
    <x v="1"/>
    <x v="0"/>
    <n v="2"/>
  </r>
  <r>
    <s v="21250_2018"/>
    <x v="0"/>
    <x v="0"/>
    <d v="2018-02-04T00:00:00"/>
    <x v="5"/>
    <x v="1639"/>
    <x v="5"/>
    <x v="19"/>
    <x v="247"/>
    <x v="10"/>
    <x v="22"/>
    <x v="0"/>
    <x v="0"/>
    <n v="7420"/>
  </r>
  <r>
    <s v="21250_2018"/>
    <x v="0"/>
    <x v="0"/>
    <d v="2018-02-04T00:00:00"/>
    <x v="5"/>
    <x v="1640"/>
    <x v="5"/>
    <x v="14"/>
    <x v="194"/>
    <x v="10"/>
    <x v="22"/>
    <x v="0"/>
    <x v="0"/>
    <n v="975"/>
  </r>
  <r>
    <s v="21250_2018"/>
    <x v="0"/>
    <x v="0"/>
    <d v="2018-02-04T00:00:00"/>
    <x v="5"/>
    <x v="670"/>
    <x v="5"/>
    <x v="19"/>
    <x v="121"/>
    <x v="10"/>
    <x v="22"/>
    <x v="0"/>
    <x v="0"/>
    <n v="2260"/>
  </r>
  <r>
    <s v="21251_2018"/>
    <x v="1"/>
    <x v="0"/>
    <d v="2018-02-13T00:00:00"/>
    <x v="19"/>
    <x v="4"/>
    <x v="1"/>
    <x v="4"/>
    <x v="4"/>
    <x v="1"/>
    <x v="1"/>
    <x v="1"/>
    <x v="0"/>
    <n v="300"/>
  </r>
  <r>
    <s v="21251_2018"/>
    <x v="1"/>
    <x v="0"/>
    <d v="2018-02-13T00:00:00"/>
    <x v="19"/>
    <x v="4"/>
    <x v="1"/>
    <x v="4"/>
    <x v="4"/>
    <x v="1"/>
    <x v="1"/>
    <x v="1"/>
    <x v="0"/>
    <n v="200"/>
  </r>
  <r>
    <s v="21251_2018"/>
    <x v="1"/>
    <x v="0"/>
    <d v="2018-02-13T00:00:00"/>
    <x v="19"/>
    <x v="4"/>
    <x v="1"/>
    <x v="4"/>
    <x v="4"/>
    <x v="1"/>
    <x v="1"/>
    <x v="1"/>
    <x v="0"/>
    <n v="102"/>
  </r>
  <r>
    <s v="21251_2018"/>
    <x v="1"/>
    <x v="0"/>
    <d v="2018-02-13T00:00:00"/>
    <x v="19"/>
    <x v="4"/>
    <x v="1"/>
    <x v="4"/>
    <x v="4"/>
    <x v="1"/>
    <x v="1"/>
    <x v="1"/>
    <x v="0"/>
    <n v="500"/>
  </r>
  <r>
    <s v="21251_2018"/>
    <x v="1"/>
    <x v="0"/>
    <d v="2018-02-13T00:00:00"/>
    <x v="19"/>
    <x v="4"/>
    <x v="1"/>
    <x v="4"/>
    <x v="4"/>
    <x v="1"/>
    <x v="1"/>
    <x v="1"/>
    <x v="0"/>
    <n v="300"/>
  </r>
  <r>
    <s v="21251_2018"/>
    <x v="1"/>
    <x v="0"/>
    <d v="2018-02-13T00:00:00"/>
    <x v="19"/>
    <x v="4"/>
    <x v="1"/>
    <x v="4"/>
    <x v="4"/>
    <x v="1"/>
    <x v="1"/>
    <x v="1"/>
    <x v="0"/>
    <n v="200"/>
  </r>
  <r>
    <s v="21251_2018"/>
    <x v="1"/>
    <x v="0"/>
    <d v="2018-02-13T00:00:00"/>
    <x v="19"/>
    <x v="4"/>
    <x v="1"/>
    <x v="4"/>
    <x v="4"/>
    <x v="1"/>
    <x v="1"/>
    <x v="1"/>
    <x v="0"/>
    <n v="100"/>
  </r>
  <r>
    <s v="21251_2018"/>
    <x v="1"/>
    <x v="0"/>
    <d v="2018-02-13T00:00:00"/>
    <x v="19"/>
    <x v="4"/>
    <x v="1"/>
    <x v="4"/>
    <x v="4"/>
    <x v="1"/>
    <x v="1"/>
    <x v="1"/>
    <x v="0"/>
    <n v="104"/>
  </r>
  <r>
    <s v="21251_2018"/>
    <x v="1"/>
    <x v="0"/>
    <d v="2018-02-13T00:00:00"/>
    <x v="19"/>
    <x v="4"/>
    <x v="1"/>
    <x v="4"/>
    <x v="4"/>
    <x v="1"/>
    <x v="1"/>
    <x v="1"/>
    <x v="0"/>
    <n v="51"/>
  </r>
  <r>
    <s v="21251_2018"/>
    <x v="1"/>
    <x v="0"/>
    <d v="2018-02-13T00:00:00"/>
    <x v="19"/>
    <x v="4"/>
    <x v="1"/>
    <x v="4"/>
    <x v="4"/>
    <x v="1"/>
    <x v="1"/>
    <x v="1"/>
    <x v="0"/>
    <n v="101"/>
  </r>
  <r>
    <s v="21251_2018"/>
    <x v="1"/>
    <x v="0"/>
    <d v="2018-02-13T00:00:00"/>
    <x v="19"/>
    <x v="4"/>
    <x v="1"/>
    <x v="4"/>
    <x v="4"/>
    <x v="1"/>
    <x v="1"/>
    <x v="1"/>
    <x v="0"/>
    <n v="50"/>
  </r>
  <r>
    <s v="21251_2018"/>
    <x v="1"/>
    <x v="0"/>
    <d v="2018-02-13T00:00:00"/>
    <x v="19"/>
    <x v="4"/>
    <x v="1"/>
    <x v="4"/>
    <x v="4"/>
    <x v="1"/>
    <x v="1"/>
    <x v="1"/>
    <x v="0"/>
    <n v="160"/>
  </r>
  <r>
    <s v="21251_2018"/>
    <x v="1"/>
    <x v="0"/>
    <d v="2018-02-13T00:00:00"/>
    <x v="19"/>
    <x v="4"/>
    <x v="1"/>
    <x v="4"/>
    <x v="4"/>
    <x v="1"/>
    <x v="1"/>
    <x v="1"/>
    <x v="0"/>
    <n v="50"/>
  </r>
  <r>
    <s v="21251_2018"/>
    <x v="1"/>
    <x v="0"/>
    <d v="2018-02-13T00:00:00"/>
    <x v="19"/>
    <x v="4"/>
    <x v="1"/>
    <x v="4"/>
    <x v="4"/>
    <x v="1"/>
    <x v="1"/>
    <x v="1"/>
    <x v="0"/>
    <n v="200"/>
  </r>
  <r>
    <s v="21251_2018"/>
    <x v="1"/>
    <x v="0"/>
    <d v="2018-02-13T00:00:00"/>
    <x v="19"/>
    <x v="4"/>
    <x v="1"/>
    <x v="4"/>
    <x v="4"/>
    <x v="1"/>
    <x v="1"/>
    <x v="1"/>
    <x v="0"/>
    <n v="100"/>
  </r>
  <r>
    <s v="21251_2018"/>
    <x v="1"/>
    <x v="0"/>
    <d v="2018-02-13T00:00:00"/>
    <x v="19"/>
    <x v="4"/>
    <x v="1"/>
    <x v="4"/>
    <x v="4"/>
    <x v="1"/>
    <x v="1"/>
    <x v="1"/>
    <x v="0"/>
    <n v="200"/>
  </r>
  <r>
    <s v="21251_2018"/>
    <x v="1"/>
    <x v="0"/>
    <d v="2018-02-13T00:00:00"/>
    <x v="19"/>
    <x v="4"/>
    <x v="1"/>
    <x v="4"/>
    <x v="4"/>
    <x v="1"/>
    <x v="1"/>
    <x v="1"/>
    <x v="0"/>
    <n v="300"/>
  </r>
  <r>
    <s v="21251_2018"/>
    <x v="1"/>
    <x v="0"/>
    <d v="2018-02-13T00:00:00"/>
    <x v="19"/>
    <x v="4"/>
    <x v="1"/>
    <x v="4"/>
    <x v="4"/>
    <x v="1"/>
    <x v="1"/>
    <x v="1"/>
    <x v="0"/>
    <n v="200"/>
  </r>
  <r>
    <s v="21251_2018"/>
    <x v="1"/>
    <x v="0"/>
    <d v="2018-02-13T00:00:00"/>
    <x v="19"/>
    <x v="4"/>
    <x v="1"/>
    <x v="4"/>
    <x v="4"/>
    <x v="1"/>
    <x v="1"/>
    <x v="1"/>
    <x v="0"/>
    <n v="200"/>
  </r>
  <r>
    <s v="21251_2018"/>
    <x v="1"/>
    <x v="0"/>
    <d v="2018-02-13T00:00:00"/>
    <x v="19"/>
    <x v="4"/>
    <x v="1"/>
    <x v="4"/>
    <x v="4"/>
    <x v="1"/>
    <x v="1"/>
    <x v="1"/>
    <x v="0"/>
    <n v="100"/>
  </r>
  <r>
    <s v="21251_2018"/>
    <x v="1"/>
    <x v="0"/>
    <d v="2018-02-13T00:00:00"/>
    <x v="19"/>
    <x v="4"/>
    <x v="1"/>
    <x v="4"/>
    <x v="4"/>
    <x v="1"/>
    <x v="1"/>
    <x v="1"/>
    <x v="0"/>
    <n v="3"/>
  </r>
  <r>
    <s v="21251_2018"/>
    <x v="1"/>
    <x v="0"/>
    <d v="2018-02-13T00:00:00"/>
    <x v="19"/>
    <x v="4"/>
    <x v="1"/>
    <x v="4"/>
    <x v="4"/>
    <x v="1"/>
    <x v="1"/>
    <x v="1"/>
    <x v="0"/>
    <n v="8"/>
  </r>
  <r>
    <s v="21251_2018"/>
    <x v="1"/>
    <x v="0"/>
    <d v="2018-02-13T00:00:00"/>
    <x v="19"/>
    <x v="4"/>
    <x v="1"/>
    <x v="4"/>
    <x v="4"/>
    <x v="1"/>
    <x v="1"/>
    <x v="1"/>
    <x v="0"/>
    <n v="6"/>
  </r>
  <r>
    <s v="21251_2018"/>
    <x v="1"/>
    <x v="0"/>
    <d v="2018-02-13T00:00:00"/>
    <x v="19"/>
    <x v="4"/>
    <x v="1"/>
    <x v="4"/>
    <x v="4"/>
    <x v="1"/>
    <x v="1"/>
    <x v="1"/>
    <x v="0"/>
    <n v="4"/>
  </r>
  <r>
    <s v="21251_2018"/>
    <x v="1"/>
    <x v="0"/>
    <d v="2018-02-13T00:00:00"/>
    <x v="19"/>
    <x v="4"/>
    <x v="1"/>
    <x v="4"/>
    <x v="4"/>
    <x v="1"/>
    <x v="1"/>
    <x v="1"/>
    <x v="0"/>
    <n v="1"/>
  </r>
  <r>
    <s v="21252_2018"/>
    <x v="0"/>
    <x v="0"/>
    <d v="2018-02-04T00:00:00"/>
    <x v="6"/>
    <x v="1641"/>
    <x v="1"/>
    <x v="33"/>
    <x v="4"/>
    <x v="3"/>
    <x v="0"/>
    <x v="0"/>
    <x v="0"/>
    <n v="200"/>
  </r>
  <r>
    <s v="21252_2018"/>
    <x v="0"/>
    <x v="0"/>
    <d v="2018-02-04T00:00:00"/>
    <x v="6"/>
    <x v="1006"/>
    <x v="1"/>
    <x v="33"/>
    <x v="4"/>
    <x v="4"/>
    <x v="0"/>
    <x v="0"/>
    <x v="0"/>
    <n v="500"/>
  </r>
  <r>
    <s v="21252_2018"/>
    <x v="0"/>
    <x v="0"/>
    <d v="2018-02-04T00:00:00"/>
    <x v="6"/>
    <x v="1642"/>
    <x v="1"/>
    <x v="40"/>
    <x v="64"/>
    <x v="3"/>
    <x v="0"/>
    <x v="0"/>
    <x v="0"/>
    <n v="2000"/>
  </r>
  <r>
    <s v="21252_2018"/>
    <x v="0"/>
    <x v="0"/>
    <d v="2018-02-04T00:00:00"/>
    <x v="6"/>
    <x v="1643"/>
    <x v="1"/>
    <x v="41"/>
    <x v="126"/>
    <x v="4"/>
    <x v="0"/>
    <x v="0"/>
    <x v="0"/>
    <n v="1500"/>
  </r>
  <r>
    <s v="21252_2018"/>
    <x v="0"/>
    <x v="0"/>
    <d v="2018-02-04T00:00:00"/>
    <x v="6"/>
    <x v="1644"/>
    <x v="1"/>
    <x v="22"/>
    <x v="77"/>
    <x v="3"/>
    <x v="11"/>
    <x v="12"/>
    <x v="0"/>
    <n v="500"/>
  </r>
  <r>
    <s v="21252_2018"/>
    <x v="0"/>
    <x v="0"/>
    <d v="2018-02-04T00:00:00"/>
    <x v="6"/>
    <x v="994"/>
    <x v="1"/>
    <x v="22"/>
    <x v="77"/>
    <x v="4"/>
    <x v="11"/>
    <x v="12"/>
    <x v="0"/>
    <n v="1000"/>
  </r>
  <r>
    <s v="21252_2018"/>
    <x v="0"/>
    <x v="0"/>
    <d v="2018-02-04T00:00:00"/>
    <x v="6"/>
    <x v="1645"/>
    <x v="1"/>
    <x v="22"/>
    <x v="77"/>
    <x v="4"/>
    <x v="11"/>
    <x v="13"/>
    <x v="0"/>
    <n v="100"/>
  </r>
  <r>
    <s v="21252_2018"/>
    <x v="0"/>
    <x v="0"/>
    <d v="2018-02-04T00:00:00"/>
    <x v="6"/>
    <x v="1646"/>
    <x v="1"/>
    <x v="22"/>
    <x v="77"/>
    <x v="3"/>
    <x v="11"/>
    <x v="14"/>
    <x v="0"/>
    <n v="200"/>
  </r>
  <r>
    <s v="21252_2018"/>
    <x v="0"/>
    <x v="0"/>
    <d v="2018-02-04T00:00:00"/>
    <x v="6"/>
    <x v="1647"/>
    <x v="1"/>
    <x v="22"/>
    <x v="77"/>
    <x v="3"/>
    <x v="7"/>
    <x v="2"/>
    <x v="0"/>
    <n v="300"/>
  </r>
  <r>
    <s v="21252_2018"/>
    <x v="0"/>
    <x v="0"/>
    <d v="2018-02-04T00:00:00"/>
    <x v="6"/>
    <x v="1648"/>
    <x v="1"/>
    <x v="44"/>
    <x v="186"/>
    <x v="3"/>
    <x v="7"/>
    <x v="2"/>
    <x v="0"/>
    <n v="400"/>
  </r>
  <r>
    <s v="21252_2018"/>
    <x v="0"/>
    <x v="0"/>
    <d v="2018-02-04T00:00:00"/>
    <x v="6"/>
    <x v="1649"/>
    <x v="1"/>
    <x v="22"/>
    <x v="77"/>
    <x v="3"/>
    <x v="2"/>
    <x v="3"/>
    <x v="0"/>
    <n v="300"/>
  </r>
  <r>
    <s v="21252_2018"/>
    <x v="0"/>
    <x v="0"/>
    <d v="2018-02-04T00:00:00"/>
    <x v="6"/>
    <x v="1001"/>
    <x v="1"/>
    <x v="22"/>
    <x v="77"/>
    <x v="4"/>
    <x v="2"/>
    <x v="3"/>
    <x v="0"/>
    <n v="600"/>
  </r>
  <r>
    <s v="21252_2018"/>
    <x v="0"/>
    <x v="0"/>
    <d v="2018-02-04T00:00:00"/>
    <x v="6"/>
    <x v="997"/>
    <x v="1"/>
    <x v="44"/>
    <x v="4"/>
    <x v="4"/>
    <x v="11"/>
    <x v="12"/>
    <x v="0"/>
    <n v="1000"/>
  </r>
  <r>
    <s v="21252_2018"/>
    <x v="0"/>
    <x v="0"/>
    <d v="2018-02-04T00:00:00"/>
    <x v="6"/>
    <x v="1650"/>
    <x v="1"/>
    <x v="23"/>
    <x v="4"/>
    <x v="3"/>
    <x v="0"/>
    <x v="0"/>
    <x v="0"/>
    <n v="200"/>
  </r>
  <r>
    <s v="21252_2018"/>
    <x v="0"/>
    <x v="0"/>
    <d v="2018-02-04T00:00:00"/>
    <x v="6"/>
    <x v="1007"/>
    <x v="1"/>
    <x v="23"/>
    <x v="4"/>
    <x v="4"/>
    <x v="0"/>
    <x v="0"/>
    <x v="0"/>
    <n v="500"/>
  </r>
  <r>
    <s v="21252_2018"/>
    <x v="0"/>
    <x v="0"/>
    <d v="2018-02-04T00:00:00"/>
    <x v="6"/>
    <x v="1651"/>
    <x v="1"/>
    <x v="16"/>
    <x v="4"/>
    <x v="3"/>
    <x v="0"/>
    <x v="0"/>
    <x v="0"/>
    <n v="300"/>
  </r>
  <r>
    <s v="21252_2018"/>
    <x v="0"/>
    <x v="0"/>
    <d v="2018-02-04T00:00:00"/>
    <x v="6"/>
    <x v="1008"/>
    <x v="1"/>
    <x v="16"/>
    <x v="4"/>
    <x v="4"/>
    <x v="0"/>
    <x v="0"/>
    <x v="0"/>
    <n v="800"/>
  </r>
  <r>
    <s v="21252_2018"/>
    <x v="0"/>
    <x v="0"/>
    <d v="2018-02-04T00:00:00"/>
    <x v="6"/>
    <x v="1652"/>
    <x v="1"/>
    <x v="44"/>
    <x v="4"/>
    <x v="4"/>
    <x v="0"/>
    <x v="13"/>
    <x v="0"/>
    <n v="100"/>
  </r>
  <r>
    <s v="21252_2018"/>
    <x v="0"/>
    <x v="0"/>
    <d v="2018-02-04T00:00:00"/>
    <x v="6"/>
    <x v="1653"/>
    <x v="1"/>
    <x v="44"/>
    <x v="4"/>
    <x v="4"/>
    <x v="11"/>
    <x v="13"/>
    <x v="0"/>
    <n v="100"/>
  </r>
  <r>
    <s v="21252_2018"/>
    <x v="0"/>
    <x v="0"/>
    <d v="2018-02-04T00:00:00"/>
    <x v="6"/>
    <x v="1654"/>
    <x v="1"/>
    <x v="20"/>
    <x v="4"/>
    <x v="5"/>
    <x v="12"/>
    <x v="6"/>
    <x v="0"/>
    <n v="200"/>
  </r>
  <r>
    <s v="21252_2018"/>
    <x v="0"/>
    <x v="0"/>
    <d v="2018-02-04T00:00:00"/>
    <x v="6"/>
    <x v="1655"/>
    <x v="1"/>
    <x v="44"/>
    <x v="4"/>
    <x v="3"/>
    <x v="0"/>
    <x v="13"/>
    <x v="0"/>
    <n v="100"/>
  </r>
  <r>
    <s v="21253_2018"/>
    <x v="0"/>
    <x v="0"/>
    <d v="2018-02-04T00:00:00"/>
    <x v="6"/>
    <x v="1656"/>
    <x v="1"/>
    <x v="44"/>
    <x v="186"/>
    <x v="3"/>
    <x v="0"/>
    <x v="0"/>
    <x v="0"/>
    <n v="300"/>
  </r>
  <r>
    <s v="21253_2018"/>
    <x v="0"/>
    <x v="0"/>
    <d v="2018-02-04T00:00:00"/>
    <x v="6"/>
    <x v="995"/>
    <x v="1"/>
    <x v="22"/>
    <x v="77"/>
    <x v="4"/>
    <x v="0"/>
    <x v="12"/>
    <x v="0"/>
    <n v="1000"/>
  </r>
  <r>
    <s v="21253_2018"/>
    <x v="0"/>
    <x v="0"/>
    <d v="2018-02-04T00:00:00"/>
    <x v="6"/>
    <x v="1657"/>
    <x v="1"/>
    <x v="22"/>
    <x v="77"/>
    <x v="3"/>
    <x v="11"/>
    <x v="13"/>
    <x v="0"/>
    <n v="100"/>
  </r>
  <r>
    <s v="21253_2018"/>
    <x v="0"/>
    <x v="0"/>
    <d v="2018-02-04T00:00:00"/>
    <x v="6"/>
    <x v="1658"/>
    <x v="1"/>
    <x v="46"/>
    <x v="192"/>
    <x v="3"/>
    <x v="0"/>
    <x v="14"/>
    <x v="0"/>
    <n v="100"/>
  </r>
  <r>
    <s v="21253_2018"/>
    <x v="0"/>
    <x v="0"/>
    <d v="2018-02-04T00:00:00"/>
    <x v="6"/>
    <x v="1009"/>
    <x v="1"/>
    <x v="46"/>
    <x v="192"/>
    <x v="4"/>
    <x v="11"/>
    <x v="14"/>
    <x v="0"/>
    <n v="300"/>
  </r>
  <r>
    <s v="21253_2018"/>
    <x v="0"/>
    <x v="0"/>
    <d v="2018-02-04T00:00:00"/>
    <x v="6"/>
    <x v="1010"/>
    <x v="1"/>
    <x v="46"/>
    <x v="192"/>
    <x v="4"/>
    <x v="0"/>
    <x v="14"/>
    <x v="0"/>
    <n v="400"/>
  </r>
  <r>
    <s v="21253_2018"/>
    <x v="0"/>
    <x v="0"/>
    <d v="2018-02-04T00:00:00"/>
    <x v="6"/>
    <x v="1659"/>
    <x v="1"/>
    <x v="22"/>
    <x v="77"/>
    <x v="3"/>
    <x v="0"/>
    <x v="14"/>
    <x v="0"/>
    <n v="400"/>
  </r>
  <r>
    <s v="21253_2018"/>
    <x v="0"/>
    <x v="0"/>
    <d v="2018-02-04T00:00:00"/>
    <x v="6"/>
    <x v="1011"/>
    <x v="1"/>
    <x v="22"/>
    <x v="77"/>
    <x v="4"/>
    <x v="11"/>
    <x v="14"/>
    <x v="0"/>
    <n v="300"/>
  </r>
  <r>
    <s v="21253_2018"/>
    <x v="0"/>
    <x v="0"/>
    <d v="2018-02-04T00:00:00"/>
    <x v="6"/>
    <x v="1012"/>
    <x v="1"/>
    <x v="22"/>
    <x v="77"/>
    <x v="4"/>
    <x v="0"/>
    <x v="14"/>
    <x v="0"/>
    <n v="600"/>
  </r>
  <r>
    <s v="21253_2018"/>
    <x v="0"/>
    <x v="0"/>
    <d v="2018-02-04T00:00:00"/>
    <x v="6"/>
    <x v="1013"/>
    <x v="1"/>
    <x v="44"/>
    <x v="186"/>
    <x v="4"/>
    <x v="11"/>
    <x v="14"/>
    <x v="0"/>
    <n v="1000"/>
  </r>
  <r>
    <s v="21253_2018"/>
    <x v="0"/>
    <x v="0"/>
    <d v="2018-02-04T00:00:00"/>
    <x v="6"/>
    <x v="1014"/>
    <x v="1"/>
    <x v="44"/>
    <x v="186"/>
    <x v="4"/>
    <x v="0"/>
    <x v="14"/>
    <x v="0"/>
    <n v="1070"/>
  </r>
  <r>
    <s v="21253_2018"/>
    <x v="0"/>
    <x v="0"/>
    <d v="2018-02-04T00:00:00"/>
    <x v="6"/>
    <x v="1000"/>
    <x v="1"/>
    <x v="22"/>
    <x v="77"/>
    <x v="4"/>
    <x v="7"/>
    <x v="2"/>
    <x v="0"/>
    <n v="800"/>
  </r>
  <r>
    <s v="21253_2018"/>
    <x v="0"/>
    <x v="0"/>
    <d v="2018-02-04T00:00:00"/>
    <x v="6"/>
    <x v="1002"/>
    <x v="1"/>
    <x v="44"/>
    <x v="186"/>
    <x v="4"/>
    <x v="7"/>
    <x v="2"/>
    <x v="0"/>
    <n v="800"/>
  </r>
  <r>
    <s v="21253_2018"/>
    <x v="0"/>
    <x v="0"/>
    <d v="2018-02-04T00:00:00"/>
    <x v="6"/>
    <x v="1499"/>
    <x v="1"/>
    <x v="44"/>
    <x v="4"/>
    <x v="3"/>
    <x v="11"/>
    <x v="12"/>
    <x v="0"/>
    <n v="1000"/>
  </r>
  <r>
    <s v="21253_2018"/>
    <x v="0"/>
    <x v="0"/>
    <d v="2018-02-04T00:00:00"/>
    <x v="6"/>
    <x v="1003"/>
    <x v="1"/>
    <x v="44"/>
    <x v="4"/>
    <x v="4"/>
    <x v="2"/>
    <x v="3"/>
    <x v="0"/>
    <n v="300"/>
  </r>
  <r>
    <s v="21253_2018"/>
    <x v="0"/>
    <x v="0"/>
    <d v="2018-02-04T00:00:00"/>
    <x v="6"/>
    <x v="1498"/>
    <x v="1"/>
    <x v="21"/>
    <x v="4"/>
    <x v="4"/>
    <x v="0"/>
    <x v="4"/>
    <x v="0"/>
    <n v="20"/>
  </r>
  <r>
    <s v="21253_2018"/>
    <x v="0"/>
    <x v="0"/>
    <d v="2018-02-04T00:00:00"/>
    <x v="6"/>
    <x v="1660"/>
    <x v="1"/>
    <x v="21"/>
    <x v="66"/>
    <x v="5"/>
    <x v="22"/>
    <x v="4"/>
    <x v="0"/>
    <n v="20"/>
  </r>
  <r>
    <s v="21253_2018"/>
    <x v="0"/>
    <x v="0"/>
    <d v="2018-02-04T00:00:00"/>
    <x v="6"/>
    <x v="1661"/>
    <x v="1"/>
    <x v="45"/>
    <x v="99"/>
    <x v="3"/>
    <x v="26"/>
    <x v="15"/>
    <x v="0"/>
    <n v="10"/>
  </r>
  <r>
    <s v="21253_2018"/>
    <x v="0"/>
    <x v="0"/>
    <d v="2018-02-04T00:00:00"/>
    <x v="6"/>
    <x v="1662"/>
    <x v="1"/>
    <x v="45"/>
    <x v="99"/>
    <x v="4"/>
    <x v="26"/>
    <x v="15"/>
    <x v="0"/>
    <n v="10"/>
  </r>
  <r>
    <s v="21253_2018"/>
    <x v="0"/>
    <x v="0"/>
    <d v="2018-02-04T00:00:00"/>
    <x v="6"/>
    <x v="1663"/>
    <x v="1"/>
    <x v="23"/>
    <x v="20"/>
    <x v="3"/>
    <x v="26"/>
    <x v="15"/>
    <x v="0"/>
    <n v="10"/>
  </r>
  <r>
    <s v="21253_2018"/>
    <x v="0"/>
    <x v="0"/>
    <d v="2018-02-04T00:00:00"/>
    <x v="6"/>
    <x v="1664"/>
    <x v="1"/>
    <x v="23"/>
    <x v="20"/>
    <x v="4"/>
    <x v="26"/>
    <x v="15"/>
    <x v="0"/>
    <n v="10"/>
  </r>
  <r>
    <s v="21254_2018"/>
    <x v="0"/>
    <x v="0"/>
    <d v="2018-02-04T00:00:00"/>
    <x v="5"/>
    <x v="418"/>
    <x v="1"/>
    <x v="20"/>
    <x v="74"/>
    <x v="4"/>
    <x v="0"/>
    <x v="0"/>
    <x v="0"/>
    <n v="100000"/>
  </r>
  <r>
    <s v="21302_2018"/>
    <x v="0"/>
    <x v="0"/>
    <d v="2018-02-06T00:00:00"/>
    <x v="4"/>
    <x v="10"/>
    <x v="2"/>
    <x v="8"/>
    <x v="4"/>
    <x v="1"/>
    <x v="0"/>
    <x v="1"/>
    <x v="0"/>
    <n v="48"/>
  </r>
  <r>
    <s v="21302_2018"/>
    <x v="0"/>
    <x v="0"/>
    <d v="2018-02-06T00:00:00"/>
    <x v="4"/>
    <x v="1665"/>
    <x v="2"/>
    <x v="8"/>
    <x v="4"/>
    <x v="1"/>
    <x v="41"/>
    <x v="1"/>
    <x v="0"/>
    <n v="84"/>
  </r>
  <r>
    <s v="21302_2018"/>
    <x v="0"/>
    <x v="0"/>
    <d v="2018-02-06T00:00:00"/>
    <x v="4"/>
    <x v="14"/>
    <x v="2"/>
    <x v="11"/>
    <x v="4"/>
    <x v="1"/>
    <x v="3"/>
    <x v="1"/>
    <x v="0"/>
    <n v="410"/>
  </r>
  <r>
    <s v="21302_2018"/>
    <x v="0"/>
    <x v="0"/>
    <d v="2018-02-06T00:00:00"/>
    <x v="4"/>
    <x v="19"/>
    <x v="2"/>
    <x v="14"/>
    <x v="4"/>
    <x v="1"/>
    <x v="3"/>
    <x v="1"/>
    <x v="0"/>
    <n v="410"/>
  </r>
  <r>
    <s v="21302_2018"/>
    <x v="0"/>
    <x v="0"/>
    <d v="2018-02-06T00:00:00"/>
    <x v="4"/>
    <x v="7"/>
    <x v="2"/>
    <x v="6"/>
    <x v="4"/>
    <x v="1"/>
    <x v="2"/>
    <x v="2"/>
    <x v="0"/>
    <n v="400"/>
  </r>
  <r>
    <s v="21302_2018"/>
    <x v="0"/>
    <x v="0"/>
    <d v="2018-02-06T00:00:00"/>
    <x v="4"/>
    <x v="23"/>
    <x v="2"/>
    <x v="18"/>
    <x v="8"/>
    <x v="0"/>
    <x v="4"/>
    <x v="5"/>
    <x v="0"/>
    <n v="520"/>
  </r>
  <r>
    <s v="21306_2018"/>
    <x v="0"/>
    <x v="0"/>
    <d v="2018-02-06T00:00:00"/>
    <x v="49"/>
    <x v="1666"/>
    <x v="2"/>
    <x v="8"/>
    <x v="4"/>
    <x v="1"/>
    <x v="0"/>
    <x v="0"/>
    <x v="0"/>
    <n v="10020"/>
  </r>
  <r>
    <s v="21306_2018"/>
    <x v="0"/>
    <x v="0"/>
    <d v="2018-02-06T00:00:00"/>
    <x v="49"/>
    <x v="1667"/>
    <x v="2"/>
    <x v="68"/>
    <x v="4"/>
    <x v="1"/>
    <x v="11"/>
    <x v="12"/>
    <x v="0"/>
    <n v="5000"/>
  </r>
  <r>
    <s v="21306_2018"/>
    <x v="0"/>
    <x v="0"/>
    <d v="2018-02-06T00:00:00"/>
    <x v="49"/>
    <x v="1668"/>
    <x v="2"/>
    <x v="0"/>
    <x v="4"/>
    <x v="1"/>
    <x v="5"/>
    <x v="5"/>
    <x v="0"/>
    <n v="6000"/>
  </r>
  <r>
    <s v="21306_2018"/>
    <x v="0"/>
    <x v="0"/>
    <d v="2018-02-06T00:00:00"/>
    <x v="49"/>
    <x v="1669"/>
    <x v="2"/>
    <x v="6"/>
    <x v="57"/>
    <x v="15"/>
    <x v="2"/>
    <x v="2"/>
    <x v="0"/>
    <n v="4000"/>
  </r>
  <r>
    <s v="21306_2018"/>
    <x v="0"/>
    <x v="0"/>
    <d v="2018-02-06T00:00:00"/>
    <x v="49"/>
    <x v="1670"/>
    <x v="2"/>
    <x v="21"/>
    <x v="75"/>
    <x v="15"/>
    <x v="2"/>
    <x v="2"/>
    <x v="0"/>
    <n v="7000"/>
  </r>
  <r>
    <s v="21306_2018"/>
    <x v="0"/>
    <x v="0"/>
    <d v="2018-02-06T00:00:00"/>
    <x v="49"/>
    <x v="1671"/>
    <x v="2"/>
    <x v="2"/>
    <x v="16"/>
    <x v="15"/>
    <x v="7"/>
    <x v="2"/>
    <x v="0"/>
    <n v="7000"/>
  </r>
  <r>
    <s v="21306_2018"/>
    <x v="0"/>
    <x v="0"/>
    <d v="2018-02-06T00:00:00"/>
    <x v="49"/>
    <x v="1672"/>
    <x v="2"/>
    <x v="69"/>
    <x v="96"/>
    <x v="15"/>
    <x v="3"/>
    <x v="4"/>
    <x v="0"/>
    <n v="1000"/>
  </r>
  <r>
    <s v="21306_2018"/>
    <x v="0"/>
    <x v="0"/>
    <d v="2018-02-06T00:00:00"/>
    <x v="49"/>
    <x v="1673"/>
    <x v="2"/>
    <x v="6"/>
    <x v="57"/>
    <x v="15"/>
    <x v="9"/>
    <x v="5"/>
    <x v="0"/>
    <n v="2000"/>
  </r>
  <r>
    <s v="21306_2018"/>
    <x v="0"/>
    <x v="0"/>
    <d v="2018-02-06T00:00:00"/>
    <x v="49"/>
    <x v="1674"/>
    <x v="2"/>
    <x v="0"/>
    <x v="51"/>
    <x v="15"/>
    <x v="4"/>
    <x v="5"/>
    <x v="0"/>
    <n v="20000"/>
  </r>
  <r>
    <s v="21306_2018"/>
    <x v="0"/>
    <x v="0"/>
    <d v="2018-02-06T00:00:00"/>
    <x v="49"/>
    <x v="1675"/>
    <x v="2"/>
    <x v="3"/>
    <x v="70"/>
    <x v="15"/>
    <x v="4"/>
    <x v="5"/>
    <x v="0"/>
    <n v="10000"/>
  </r>
  <r>
    <s v="21308_2018"/>
    <x v="0"/>
    <x v="0"/>
    <d v="2018-02-06T00:00:00"/>
    <x v="4"/>
    <x v="43"/>
    <x v="2"/>
    <x v="22"/>
    <x v="4"/>
    <x v="1"/>
    <x v="5"/>
    <x v="5"/>
    <x v="0"/>
    <n v="40"/>
  </r>
  <r>
    <s v="21308_2018"/>
    <x v="0"/>
    <x v="0"/>
    <d v="2018-02-06T00:00:00"/>
    <x v="4"/>
    <x v="45"/>
    <x v="2"/>
    <x v="20"/>
    <x v="4"/>
    <x v="1"/>
    <x v="5"/>
    <x v="5"/>
    <x v="0"/>
    <n v="40"/>
  </r>
  <r>
    <s v="21308_2018"/>
    <x v="0"/>
    <x v="0"/>
    <d v="2018-02-06T00:00:00"/>
    <x v="4"/>
    <x v="470"/>
    <x v="2"/>
    <x v="16"/>
    <x v="10"/>
    <x v="15"/>
    <x v="5"/>
    <x v="5"/>
    <x v="0"/>
    <n v="19960"/>
  </r>
  <r>
    <s v="21308_2018"/>
    <x v="0"/>
    <x v="0"/>
    <d v="2018-02-06T00:00:00"/>
    <x v="4"/>
    <x v="1676"/>
    <x v="2"/>
    <x v="6"/>
    <x v="60"/>
    <x v="2"/>
    <x v="9"/>
    <x v="5"/>
    <x v="0"/>
    <n v="40"/>
  </r>
  <r>
    <s v="21308_2018"/>
    <x v="0"/>
    <x v="0"/>
    <d v="2018-02-06T00:00:00"/>
    <x v="4"/>
    <x v="55"/>
    <x v="2"/>
    <x v="9"/>
    <x v="12"/>
    <x v="3"/>
    <x v="9"/>
    <x v="5"/>
    <x v="0"/>
    <n v="40"/>
  </r>
  <r>
    <s v="21309_2018"/>
    <x v="0"/>
    <x v="0"/>
    <d v="2018-02-06T00:00:00"/>
    <x v="4"/>
    <x v="1392"/>
    <x v="2"/>
    <x v="21"/>
    <x v="4"/>
    <x v="1"/>
    <x v="10"/>
    <x v="1"/>
    <x v="0"/>
    <n v="54"/>
  </r>
  <r>
    <s v="21316_2018"/>
    <x v="0"/>
    <x v="0"/>
    <d v="2018-02-05T00:00:00"/>
    <x v="37"/>
    <x v="1677"/>
    <x v="2"/>
    <x v="16"/>
    <x v="57"/>
    <x v="15"/>
    <x v="5"/>
    <x v="5"/>
    <x v="0"/>
    <n v="209000"/>
  </r>
  <r>
    <s v="21316_2018"/>
    <x v="0"/>
    <x v="0"/>
    <d v="2018-02-05T00:00:00"/>
    <x v="37"/>
    <x v="1677"/>
    <x v="2"/>
    <x v="16"/>
    <x v="57"/>
    <x v="15"/>
    <x v="5"/>
    <x v="5"/>
    <x v="0"/>
    <n v="45000"/>
  </r>
  <r>
    <s v="21317_2018"/>
    <x v="0"/>
    <x v="0"/>
    <d v="2018-02-06T00:00:00"/>
    <x v="49"/>
    <x v="1678"/>
    <x v="2"/>
    <x v="6"/>
    <x v="75"/>
    <x v="15"/>
    <x v="7"/>
    <x v="2"/>
    <x v="0"/>
    <n v="6000"/>
  </r>
  <r>
    <s v="21317_2018"/>
    <x v="0"/>
    <x v="0"/>
    <d v="2018-02-06T00:00:00"/>
    <x v="49"/>
    <x v="1679"/>
    <x v="2"/>
    <x v="21"/>
    <x v="139"/>
    <x v="15"/>
    <x v="7"/>
    <x v="2"/>
    <x v="0"/>
    <n v="3000"/>
  </r>
  <r>
    <s v="21317_2018"/>
    <x v="0"/>
    <x v="0"/>
    <d v="2018-02-06T00:00:00"/>
    <x v="49"/>
    <x v="1680"/>
    <x v="2"/>
    <x v="16"/>
    <x v="7"/>
    <x v="15"/>
    <x v="5"/>
    <x v="5"/>
    <x v="0"/>
    <n v="20000"/>
  </r>
  <r>
    <s v="21318_2018"/>
    <x v="0"/>
    <x v="0"/>
    <d v="2018-02-05T00:00:00"/>
    <x v="37"/>
    <x v="1681"/>
    <x v="0"/>
    <x v="29"/>
    <x v="4"/>
    <x v="0"/>
    <x v="11"/>
    <x v="19"/>
    <x v="0"/>
    <n v="7800"/>
  </r>
  <r>
    <s v="21318_2018"/>
    <x v="0"/>
    <x v="0"/>
    <d v="2018-02-05T00:00:00"/>
    <x v="37"/>
    <x v="1682"/>
    <x v="0"/>
    <x v="3"/>
    <x v="4"/>
    <x v="0"/>
    <x v="0"/>
    <x v="19"/>
    <x v="0"/>
    <n v="2900"/>
  </r>
  <r>
    <s v="21319_2018"/>
    <x v="0"/>
    <x v="0"/>
    <d v="2018-02-05T00:00:00"/>
    <x v="46"/>
    <x v="1683"/>
    <x v="0"/>
    <x v="2"/>
    <x v="4"/>
    <x v="1"/>
    <x v="0"/>
    <x v="19"/>
    <x v="0"/>
    <n v="1380"/>
  </r>
  <r>
    <s v="21319_2018"/>
    <x v="0"/>
    <x v="0"/>
    <d v="2018-02-05T00:00:00"/>
    <x v="46"/>
    <x v="1044"/>
    <x v="0"/>
    <x v="0"/>
    <x v="4"/>
    <x v="1"/>
    <x v="11"/>
    <x v="19"/>
    <x v="0"/>
    <n v="37800"/>
  </r>
  <r>
    <s v="21319_2018"/>
    <x v="0"/>
    <x v="0"/>
    <d v="2018-02-05T00:00:00"/>
    <x v="46"/>
    <x v="812"/>
    <x v="0"/>
    <x v="0"/>
    <x v="4"/>
    <x v="1"/>
    <x v="0"/>
    <x v="19"/>
    <x v="0"/>
    <n v="3360"/>
  </r>
  <r>
    <s v="21319_2018"/>
    <x v="0"/>
    <x v="0"/>
    <d v="2018-02-05T00:00:00"/>
    <x v="46"/>
    <x v="1043"/>
    <x v="0"/>
    <x v="3"/>
    <x v="4"/>
    <x v="1"/>
    <x v="11"/>
    <x v="19"/>
    <x v="0"/>
    <n v="18900"/>
  </r>
  <r>
    <s v="21320_2018"/>
    <x v="1"/>
    <x v="0"/>
    <d v="2018-02-05T00:00:00"/>
    <x v="45"/>
    <x v="4"/>
    <x v="0"/>
    <x v="4"/>
    <x v="4"/>
    <x v="1"/>
    <x v="1"/>
    <x v="1"/>
    <x v="0"/>
    <n v="1260"/>
  </r>
  <r>
    <s v="21321_2018"/>
    <x v="0"/>
    <x v="0"/>
    <d v="2018-02-05T00:00:00"/>
    <x v="46"/>
    <x v="1044"/>
    <x v="0"/>
    <x v="0"/>
    <x v="4"/>
    <x v="1"/>
    <x v="11"/>
    <x v="19"/>
    <x v="0"/>
    <n v="3150"/>
  </r>
  <r>
    <s v="21321_2018"/>
    <x v="0"/>
    <x v="0"/>
    <d v="2018-02-05T00:00:00"/>
    <x v="46"/>
    <x v="1043"/>
    <x v="0"/>
    <x v="3"/>
    <x v="4"/>
    <x v="1"/>
    <x v="11"/>
    <x v="19"/>
    <x v="0"/>
    <n v="3150"/>
  </r>
  <r>
    <s v="21323_2018"/>
    <x v="0"/>
    <x v="0"/>
    <d v="2018-02-05T00:00:00"/>
    <x v="5"/>
    <x v="1684"/>
    <x v="0"/>
    <x v="3"/>
    <x v="80"/>
    <x v="0"/>
    <x v="0"/>
    <x v="0"/>
    <x v="0"/>
    <n v="240000"/>
  </r>
  <r>
    <s v="21326_2018"/>
    <x v="0"/>
    <x v="0"/>
    <d v="2018-02-05T00:00:00"/>
    <x v="5"/>
    <x v="1685"/>
    <x v="0"/>
    <x v="0"/>
    <x v="15"/>
    <x v="0"/>
    <x v="0"/>
    <x v="0"/>
    <x v="0"/>
    <n v="75000"/>
  </r>
  <r>
    <s v="21326_2018"/>
    <x v="0"/>
    <x v="0"/>
    <d v="2018-02-05T00:00:00"/>
    <x v="5"/>
    <x v="1686"/>
    <x v="0"/>
    <x v="2"/>
    <x v="245"/>
    <x v="0"/>
    <x v="0"/>
    <x v="0"/>
    <x v="0"/>
    <n v="45000"/>
  </r>
  <r>
    <s v="21326_2018"/>
    <x v="0"/>
    <x v="0"/>
    <d v="2018-02-05T00:00:00"/>
    <x v="5"/>
    <x v="1687"/>
    <x v="0"/>
    <x v="1"/>
    <x v="146"/>
    <x v="0"/>
    <x v="0"/>
    <x v="0"/>
    <x v="0"/>
    <n v="115000"/>
  </r>
  <r>
    <s v="21327_2018"/>
    <x v="0"/>
    <x v="0"/>
    <d v="2018-02-05T00:00:00"/>
    <x v="37"/>
    <x v="1688"/>
    <x v="0"/>
    <x v="3"/>
    <x v="110"/>
    <x v="0"/>
    <x v="11"/>
    <x v="12"/>
    <x v="0"/>
    <n v="21900"/>
  </r>
  <r>
    <s v="21327_2018"/>
    <x v="0"/>
    <x v="0"/>
    <d v="2018-02-05T00:00:00"/>
    <x v="37"/>
    <x v="1689"/>
    <x v="0"/>
    <x v="0"/>
    <x v="109"/>
    <x v="0"/>
    <x v="0"/>
    <x v="12"/>
    <x v="0"/>
    <n v="4600"/>
  </r>
  <r>
    <s v="21327_2018"/>
    <x v="0"/>
    <x v="0"/>
    <d v="2018-02-05T00:00:00"/>
    <x v="37"/>
    <x v="1413"/>
    <x v="0"/>
    <x v="3"/>
    <x v="110"/>
    <x v="0"/>
    <x v="11"/>
    <x v="12"/>
    <x v="0"/>
    <n v="10000"/>
  </r>
  <r>
    <s v="21327_2018"/>
    <x v="0"/>
    <x v="0"/>
    <d v="2018-02-05T00:00:00"/>
    <x v="37"/>
    <x v="643"/>
    <x v="0"/>
    <x v="3"/>
    <x v="110"/>
    <x v="0"/>
    <x v="11"/>
    <x v="13"/>
    <x v="0"/>
    <n v="4100"/>
  </r>
  <r>
    <s v="21327_2018"/>
    <x v="0"/>
    <x v="0"/>
    <d v="2018-02-05T00:00:00"/>
    <x v="37"/>
    <x v="1690"/>
    <x v="0"/>
    <x v="0"/>
    <x v="109"/>
    <x v="0"/>
    <x v="11"/>
    <x v="14"/>
    <x v="0"/>
    <n v="3300"/>
  </r>
  <r>
    <s v="21327_2018"/>
    <x v="0"/>
    <x v="0"/>
    <d v="2018-02-05T00:00:00"/>
    <x v="37"/>
    <x v="1691"/>
    <x v="0"/>
    <x v="3"/>
    <x v="110"/>
    <x v="0"/>
    <x v="11"/>
    <x v="14"/>
    <x v="0"/>
    <n v="2900"/>
  </r>
  <r>
    <s v="21328_2018"/>
    <x v="1"/>
    <x v="0"/>
    <d v="2018-02-05T00:00:00"/>
    <x v="45"/>
    <x v="4"/>
    <x v="0"/>
    <x v="4"/>
    <x v="4"/>
    <x v="1"/>
    <x v="1"/>
    <x v="1"/>
    <x v="0"/>
    <n v="5800"/>
  </r>
  <r>
    <s v="21328_2018"/>
    <x v="1"/>
    <x v="0"/>
    <d v="2018-02-05T00:00:00"/>
    <x v="45"/>
    <x v="4"/>
    <x v="0"/>
    <x v="4"/>
    <x v="4"/>
    <x v="1"/>
    <x v="1"/>
    <x v="1"/>
    <x v="0"/>
    <n v="14400"/>
  </r>
  <r>
    <s v="21329_2018"/>
    <x v="0"/>
    <x v="0"/>
    <d v="2018-02-05T00:00:00"/>
    <x v="46"/>
    <x v="1692"/>
    <x v="0"/>
    <x v="3"/>
    <x v="148"/>
    <x v="1"/>
    <x v="11"/>
    <x v="12"/>
    <x v="0"/>
    <n v="28800"/>
  </r>
  <r>
    <s v="21329_2018"/>
    <x v="0"/>
    <x v="0"/>
    <d v="2018-02-05T00:00:00"/>
    <x v="46"/>
    <x v="1693"/>
    <x v="0"/>
    <x v="0"/>
    <x v="109"/>
    <x v="1"/>
    <x v="0"/>
    <x v="14"/>
    <x v="0"/>
    <n v="4100"/>
  </r>
  <r>
    <s v="21330_2018"/>
    <x v="0"/>
    <x v="0"/>
    <d v="2018-02-05T00:00:00"/>
    <x v="46"/>
    <x v="1694"/>
    <x v="0"/>
    <x v="3"/>
    <x v="234"/>
    <x v="1"/>
    <x v="0"/>
    <x v="0"/>
    <x v="0"/>
    <n v="5760"/>
  </r>
  <r>
    <s v="21331_2018"/>
    <x v="0"/>
    <x v="0"/>
    <d v="2018-02-06T00:00:00"/>
    <x v="49"/>
    <x v="1695"/>
    <x v="0"/>
    <x v="2"/>
    <x v="4"/>
    <x v="0"/>
    <x v="0"/>
    <x v="0"/>
    <x v="0"/>
    <n v="20000"/>
  </r>
  <r>
    <s v="21331_2018"/>
    <x v="0"/>
    <x v="0"/>
    <d v="2018-02-06T00:00:00"/>
    <x v="49"/>
    <x v="1696"/>
    <x v="0"/>
    <x v="3"/>
    <x v="4"/>
    <x v="0"/>
    <x v="11"/>
    <x v="12"/>
    <x v="0"/>
    <n v="20000"/>
  </r>
  <r>
    <s v="21331_2018"/>
    <x v="0"/>
    <x v="0"/>
    <d v="2018-02-06T00:00:00"/>
    <x v="49"/>
    <x v="1697"/>
    <x v="0"/>
    <x v="29"/>
    <x v="4"/>
    <x v="0"/>
    <x v="11"/>
    <x v="19"/>
    <x v="0"/>
    <n v="10000"/>
  </r>
  <r>
    <s v="21331_2018"/>
    <x v="0"/>
    <x v="0"/>
    <d v="2018-02-06T00:00:00"/>
    <x v="49"/>
    <x v="1698"/>
    <x v="1"/>
    <x v="44"/>
    <x v="4"/>
    <x v="4"/>
    <x v="11"/>
    <x v="12"/>
    <x v="0"/>
    <n v="9000"/>
  </r>
  <r>
    <s v="21334_2018"/>
    <x v="0"/>
    <x v="0"/>
    <d v="2018-02-06T00:00:00"/>
    <x v="4"/>
    <x v="1415"/>
    <x v="3"/>
    <x v="23"/>
    <x v="4"/>
    <x v="1"/>
    <x v="12"/>
    <x v="6"/>
    <x v="0"/>
    <n v="10"/>
  </r>
  <r>
    <s v="21334_2018"/>
    <x v="0"/>
    <x v="0"/>
    <d v="2018-02-06T00:00:00"/>
    <x v="4"/>
    <x v="1699"/>
    <x v="3"/>
    <x v="23"/>
    <x v="245"/>
    <x v="3"/>
    <x v="12"/>
    <x v="6"/>
    <x v="0"/>
    <n v="25"/>
  </r>
  <r>
    <s v="21334_2018"/>
    <x v="0"/>
    <x v="0"/>
    <d v="2018-02-06T00:00:00"/>
    <x v="4"/>
    <x v="73"/>
    <x v="3"/>
    <x v="29"/>
    <x v="14"/>
    <x v="3"/>
    <x v="12"/>
    <x v="6"/>
    <x v="0"/>
    <n v="25"/>
  </r>
  <r>
    <s v="21335_2018"/>
    <x v="0"/>
    <x v="0"/>
    <d v="2018-02-06T00:00:00"/>
    <x v="4"/>
    <x v="62"/>
    <x v="3"/>
    <x v="25"/>
    <x v="4"/>
    <x v="4"/>
    <x v="13"/>
    <x v="7"/>
    <x v="0"/>
    <n v="17240"/>
  </r>
  <r>
    <s v="21336_2018"/>
    <x v="0"/>
    <x v="0"/>
    <d v="2018-02-06T00:00:00"/>
    <x v="46"/>
    <x v="1366"/>
    <x v="3"/>
    <x v="24"/>
    <x v="185"/>
    <x v="21"/>
    <x v="12"/>
    <x v="6"/>
    <x v="0"/>
    <n v="36875"/>
  </r>
  <r>
    <s v="21336_2018"/>
    <x v="0"/>
    <x v="0"/>
    <d v="2018-02-06T00:00:00"/>
    <x v="46"/>
    <x v="1417"/>
    <x v="3"/>
    <x v="28"/>
    <x v="246"/>
    <x v="21"/>
    <x v="12"/>
    <x v="6"/>
    <x v="0"/>
    <n v="35000"/>
  </r>
  <r>
    <s v="21336_2018"/>
    <x v="0"/>
    <x v="0"/>
    <d v="2018-02-06T00:00:00"/>
    <x v="46"/>
    <x v="1615"/>
    <x v="3"/>
    <x v="28"/>
    <x v="20"/>
    <x v="3"/>
    <x v="12"/>
    <x v="6"/>
    <x v="0"/>
    <n v="1825"/>
  </r>
  <r>
    <s v="21338_2018"/>
    <x v="0"/>
    <x v="0"/>
    <d v="2018-02-05T00:00:00"/>
    <x v="46"/>
    <x v="1700"/>
    <x v="3"/>
    <x v="92"/>
    <x v="265"/>
    <x v="4"/>
    <x v="12"/>
    <x v="6"/>
    <x v="0"/>
    <n v="9750"/>
  </r>
  <r>
    <s v="21340_2018"/>
    <x v="0"/>
    <x v="0"/>
    <d v="2018-02-05T00:00:00"/>
    <x v="46"/>
    <x v="1366"/>
    <x v="3"/>
    <x v="24"/>
    <x v="185"/>
    <x v="21"/>
    <x v="12"/>
    <x v="6"/>
    <x v="0"/>
    <n v="39750"/>
  </r>
  <r>
    <s v="21340_2018"/>
    <x v="0"/>
    <x v="0"/>
    <d v="2018-02-05T00:00:00"/>
    <x v="46"/>
    <x v="1417"/>
    <x v="3"/>
    <x v="28"/>
    <x v="246"/>
    <x v="21"/>
    <x v="12"/>
    <x v="6"/>
    <x v="0"/>
    <n v="30000"/>
  </r>
  <r>
    <s v="21341_2018"/>
    <x v="0"/>
    <x v="0"/>
    <d v="2018-02-05T00:00:00"/>
    <x v="46"/>
    <x v="1366"/>
    <x v="3"/>
    <x v="24"/>
    <x v="185"/>
    <x v="21"/>
    <x v="12"/>
    <x v="6"/>
    <x v="0"/>
    <n v="63250"/>
  </r>
  <r>
    <s v="21342_2018"/>
    <x v="0"/>
    <x v="0"/>
    <d v="2018-02-05T00:00:00"/>
    <x v="37"/>
    <x v="1701"/>
    <x v="3"/>
    <x v="28"/>
    <x v="105"/>
    <x v="5"/>
    <x v="12"/>
    <x v="6"/>
    <x v="0"/>
    <n v="12500"/>
  </r>
  <r>
    <s v="21342_2018"/>
    <x v="0"/>
    <x v="0"/>
    <d v="2018-02-05T00:00:00"/>
    <x v="37"/>
    <x v="1061"/>
    <x v="3"/>
    <x v="26"/>
    <x v="197"/>
    <x v="5"/>
    <x v="13"/>
    <x v="7"/>
    <x v="0"/>
    <n v="2450"/>
  </r>
  <r>
    <s v="21342_2018"/>
    <x v="0"/>
    <x v="0"/>
    <d v="2018-02-05T00:00:00"/>
    <x v="37"/>
    <x v="1702"/>
    <x v="3"/>
    <x v="30"/>
    <x v="113"/>
    <x v="10"/>
    <x v="13"/>
    <x v="7"/>
    <x v="0"/>
    <n v="1450"/>
  </r>
  <r>
    <s v="21343_2018"/>
    <x v="0"/>
    <x v="0"/>
    <d v="2018-02-06T00:00:00"/>
    <x v="46"/>
    <x v="1366"/>
    <x v="3"/>
    <x v="24"/>
    <x v="185"/>
    <x v="21"/>
    <x v="12"/>
    <x v="6"/>
    <x v="0"/>
    <n v="47000"/>
  </r>
  <r>
    <s v="21343_2018"/>
    <x v="0"/>
    <x v="0"/>
    <d v="2018-02-06T00:00:00"/>
    <x v="46"/>
    <x v="1703"/>
    <x v="3"/>
    <x v="24"/>
    <x v="266"/>
    <x v="3"/>
    <x v="12"/>
    <x v="6"/>
    <x v="0"/>
    <n v="2500"/>
  </r>
  <r>
    <s v="21344_2018"/>
    <x v="1"/>
    <x v="0"/>
    <d v="2018-02-08T00:00:00"/>
    <x v="19"/>
    <x v="4"/>
    <x v="4"/>
    <x v="4"/>
    <x v="4"/>
    <x v="1"/>
    <x v="1"/>
    <x v="1"/>
    <x v="0"/>
    <n v="600"/>
  </r>
  <r>
    <s v="21344_2018"/>
    <x v="1"/>
    <x v="0"/>
    <d v="2018-02-08T00:00:00"/>
    <x v="19"/>
    <x v="4"/>
    <x v="4"/>
    <x v="4"/>
    <x v="4"/>
    <x v="1"/>
    <x v="1"/>
    <x v="1"/>
    <x v="0"/>
    <n v="600"/>
  </r>
  <r>
    <s v="21345_2018"/>
    <x v="0"/>
    <x v="0"/>
    <d v="2018-02-05T00:00:00"/>
    <x v="37"/>
    <x v="1213"/>
    <x v="4"/>
    <x v="40"/>
    <x v="228"/>
    <x v="18"/>
    <x v="21"/>
    <x v="9"/>
    <x v="0"/>
    <n v="5000"/>
  </r>
  <r>
    <s v="21345_2018"/>
    <x v="0"/>
    <x v="0"/>
    <d v="2018-02-05T00:00:00"/>
    <x v="37"/>
    <x v="1214"/>
    <x v="4"/>
    <x v="109"/>
    <x v="227"/>
    <x v="18"/>
    <x v="40"/>
    <x v="9"/>
    <x v="0"/>
    <n v="600"/>
  </r>
  <r>
    <s v="21346_2018"/>
    <x v="0"/>
    <x v="0"/>
    <d v="2018-02-06T00:00:00"/>
    <x v="4"/>
    <x v="1704"/>
    <x v="3"/>
    <x v="26"/>
    <x v="4"/>
    <x v="1"/>
    <x v="44"/>
    <x v="26"/>
    <x v="0"/>
    <n v="60"/>
  </r>
  <r>
    <s v="21346_2018"/>
    <x v="0"/>
    <x v="0"/>
    <d v="2018-02-06T00:00:00"/>
    <x v="4"/>
    <x v="1705"/>
    <x v="3"/>
    <x v="26"/>
    <x v="267"/>
    <x v="26"/>
    <x v="43"/>
    <x v="26"/>
    <x v="0"/>
    <n v="120"/>
  </r>
  <r>
    <s v="21346_2018"/>
    <x v="0"/>
    <x v="0"/>
    <d v="2018-02-06T00:00:00"/>
    <x v="4"/>
    <x v="490"/>
    <x v="4"/>
    <x v="33"/>
    <x v="16"/>
    <x v="4"/>
    <x v="14"/>
    <x v="9"/>
    <x v="0"/>
    <n v="1000"/>
  </r>
  <r>
    <s v="21346_2018"/>
    <x v="0"/>
    <x v="0"/>
    <d v="2018-02-06T00:00:00"/>
    <x v="4"/>
    <x v="492"/>
    <x v="4"/>
    <x v="37"/>
    <x v="49"/>
    <x v="4"/>
    <x v="14"/>
    <x v="9"/>
    <x v="0"/>
    <n v="2000"/>
  </r>
  <r>
    <s v="21346_2018"/>
    <x v="0"/>
    <x v="0"/>
    <d v="2018-02-06T00:00:00"/>
    <x v="4"/>
    <x v="493"/>
    <x v="4"/>
    <x v="33"/>
    <x v="4"/>
    <x v="4"/>
    <x v="15"/>
    <x v="1"/>
    <x v="0"/>
    <n v="200"/>
  </r>
  <r>
    <s v="21346_2018"/>
    <x v="0"/>
    <x v="0"/>
    <d v="2018-02-06T00:00:00"/>
    <x v="4"/>
    <x v="1706"/>
    <x v="4"/>
    <x v="28"/>
    <x v="268"/>
    <x v="5"/>
    <x v="15"/>
    <x v="9"/>
    <x v="0"/>
    <n v="100"/>
  </r>
  <r>
    <s v="21346_2018"/>
    <x v="0"/>
    <x v="0"/>
    <d v="2018-02-06T00:00:00"/>
    <x v="4"/>
    <x v="98"/>
    <x v="4"/>
    <x v="28"/>
    <x v="4"/>
    <x v="1"/>
    <x v="17"/>
    <x v="9"/>
    <x v="0"/>
    <n v="10"/>
  </r>
  <r>
    <s v="21346_2018"/>
    <x v="0"/>
    <x v="0"/>
    <d v="2018-02-06T00:00:00"/>
    <x v="4"/>
    <x v="1283"/>
    <x v="4"/>
    <x v="37"/>
    <x v="4"/>
    <x v="3"/>
    <x v="17"/>
    <x v="1"/>
    <x v="0"/>
    <n v="10"/>
  </r>
  <r>
    <s v="21346_2018"/>
    <x v="0"/>
    <x v="0"/>
    <d v="2018-02-06T00:00:00"/>
    <x v="4"/>
    <x v="498"/>
    <x v="4"/>
    <x v="39"/>
    <x v="14"/>
    <x v="3"/>
    <x v="14"/>
    <x v="8"/>
    <x v="0"/>
    <n v="200"/>
  </r>
  <r>
    <s v="21346_2018"/>
    <x v="0"/>
    <x v="0"/>
    <d v="2018-02-06T00:00:00"/>
    <x v="4"/>
    <x v="1284"/>
    <x v="4"/>
    <x v="39"/>
    <x v="4"/>
    <x v="4"/>
    <x v="14"/>
    <x v="1"/>
    <x v="0"/>
    <n v="9230"/>
  </r>
  <r>
    <s v="21346_2018"/>
    <x v="0"/>
    <x v="0"/>
    <d v="2018-02-06T00:00:00"/>
    <x v="4"/>
    <x v="1285"/>
    <x v="4"/>
    <x v="68"/>
    <x v="4"/>
    <x v="3"/>
    <x v="14"/>
    <x v="1"/>
    <x v="0"/>
    <n v="60"/>
  </r>
  <r>
    <s v="21346_2018"/>
    <x v="0"/>
    <x v="0"/>
    <d v="2018-02-06T00:00:00"/>
    <x v="4"/>
    <x v="102"/>
    <x v="4"/>
    <x v="0"/>
    <x v="4"/>
    <x v="4"/>
    <x v="18"/>
    <x v="1"/>
    <x v="0"/>
    <n v="12"/>
  </r>
  <r>
    <s v="21347_2018"/>
    <x v="0"/>
    <x v="0"/>
    <d v="2018-02-06T00:00:00"/>
    <x v="4"/>
    <x v="105"/>
    <x v="4"/>
    <x v="41"/>
    <x v="4"/>
    <x v="0"/>
    <x v="21"/>
    <x v="1"/>
    <x v="0"/>
    <n v="10"/>
  </r>
  <r>
    <s v="21348_2018"/>
    <x v="0"/>
    <x v="0"/>
    <d v="2018-02-06T00:00:00"/>
    <x v="46"/>
    <x v="822"/>
    <x v="4"/>
    <x v="40"/>
    <x v="16"/>
    <x v="4"/>
    <x v="20"/>
    <x v="1"/>
    <x v="0"/>
    <n v="1200"/>
  </r>
  <r>
    <s v="21349_2018"/>
    <x v="0"/>
    <x v="0"/>
    <d v="2018-02-05T00:00:00"/>
    <x v="46"/>
    <x v="1707"/>
    <x v="4"/>
    <x v="41"/>
    <x v="45"/>
    <x v="4"/>
    <x v="20"/>
    <x v="1"/>
    <x v="0"/>
    <n v="3000"/>
  </r>
  <r>
    <s v="21351_2018"/>
    <x v="0"/>
    <x v="0"/>
    <d v="2018-02-05T00:00:00"/>
    <x v="37"/>
    <x v="1708"/>
    <x v="4"/>
    <x v="16"/>
    <x v="184"/>
    <x v="0"/>
    <x v="0"/>
    <x v="8"/>
    <x v="0"/>
    <n v="11700"/>
  </r>
  <r>
    <s v="21351_2018"/>
    <x v="0"/>
    <x v="0"/>
    <d v="2018-02-05T00:00:00"/>
    <x v="37"/>
    <x v="1709"/>
    <x v="4"/>
    <x v="23"/>
    <x v="269"/>
    <x v="18"/>
    <x v="0"/>
    <x v="8"/>
    <x v="0"/>
    <n v="1900"/>
  </r>
  <r>
    <s v="21351_2018"/>
    <x v="0"/>
    <x v="0"/>
    <d v="2018-02-05T00:00:00"/>
    <x v="37"/>
    <x v="1710"/>
    <x v="4"/>
    <x v="40"/>
    <x v="270"/>
    <x v="0"/>
    <x v="0"/>
    <x v="8"/>
    <x v="0"/>
    <n v="800"/>
  </r>
  <r>
    <s v="21352_2018"/>
    <x v="0"/>
    <x v="0"/>
    <d v="2018-02-06T00:00:00"/>
    <x v="49"/>
    <x v="858"/>
    <x v="4"/>
    <x v="33"/>
    <x v="4"/>
    <x v="0"/>
    <x v="11"/>
    <x v="8"/>
    <x v="0"/>
    <n v="3500"/>
  </r>
  <r>
    <s v="21352_2018"/>
    <x v="0"/>
    <x v="0"/>
    <d v="2018-02-06T00:00:00"/>
    <x v="49"/>
    <x v="859"/>
    <x v="4"/>
    <x v="33"/>
    <x v="4"/>
    <x v="4"/>
    <x v="0"/>
    <x v="8"/>
    <x v="0"/>
    <n v="1500"/>
  </r>
  <r>
    <s v="21352_2018"/>
    <x v="0"/>
    <x v="0"/>
    <d v="2018-02-06T00:00:00"/>
    <x v="49"/>
    <x v="1711"/>
    <x v="4"/>
    <x v="31"/>
    <x v="4"/>
    <x v="4"/>
    <x v="0"/>
    <x v="14"/>
    <x v="0"/>
    <n v="160"/>
  </r>
  <r>
    <s v="21352_2018"/>
    <x v="0"/>
    <x v="0"/>
    <d v="2018-02-06T00:00:00"/>
    <x v="49"/>
    <x v="1711"/>
    <x v="4"/>
    <x v="31"/>
    <x v="4"/>
    <x v="4"/>
    <x v="0"/>
    <x v="14"/>
    <x v="0"/>
    <n v="960"/>
  </r>
  <r>
    <s v="21352_2018"/>
    <x v="0"/>
    <x v="0"/>
    <d v="2018-02-06T00:00:00"/>
    <x v="49"/>
    <x v="1712"/>
    <x v="4"/>
    <x v="31"/>
    <x v="4"/>
    <x v="0"/>
    <x v="0"/>
    <x v="14"/>
    <x v="0"/>
    <n v="960"/>
  </r>
  <r>
    <s v="21352_2018"/>
    <x v="0"/>
    <x v="0"/>
    <d v="2018-02-06T00:00:00"/>
    <x v="49"/>
    <x v="1712"/>
    <x v="4"/>
    <x v="31"/>
    <x v="4"/>
    <x v="0"/>
    <x v="0"/>
    <x v="14"/>
    <x v="0"/>
    <n v="240"/>
  </r>
  <r>
    <s v="21352_2018"/>
    <x v="0"/>
    <x v="0"/>
    <d v="2018-02-06T00:00:00"/>
    <x v="49"/>
    <x v="1711"/>
    <x v="4"/>
    <x v="31"/>
    <x v="4"/>
    <x v="4"/>
    <x v="0"/>
    <x v="14"/>
    <x v="0"/>
    <n v="80"/>
  </r>
  <r>
    <s v="21352_2018"/>
    <x v="0"/>
    <x v="0"/>
    <d v="2018-02-06T00:00:00"/>
    <x v="49"/>
    <x v="856"/>
    <x v="4"/>
    <x v="45"/>
    <x v="4"/>
    <x v="0"/>
    <x v="11"/>
    <x v="12"/>
    <x v="0"/>
    <n v="1000"/>
  </r>
  <r>
    <s v="21352_2018"/>
    <x v="0"/>
    <x v="0"/>
    <d v="2018-02-06T00:00:00"/>
    <x v="49"/>
    <x v="855"/>
    <x v="4"/>
    <x v="45"/>
    <x v="4"/>
    <x v="0"/>
    <x v="11"/>
    <x v="13"/>
    <x v="0"/>
    <n v="1000"/>
  </r>
  <r>
    <s v="21352_2018"/>
    <x v="0"/>
    <x v="0"/>
    <d v="2018-02-06T00:00:00"/>
    <x v="49"/>
    <x v="857"/>
    <x v="4"/>
    <x v="45"/>
    <x v="4"/>
    <x v="4"/>
    <x v="11"/>
    <x v="12"/>
    <x v="0"/>
    <n v="1000"/>
  </r>
  <r>
    <s v="21352_2018"/>
    <x v="0"/>
    <x v="0"/>
    <d v="2018-02-06T00:00:00"/>
    <x v="49"/>
    <x v="854"/>
    <x v="4"/>
    <x v="45"/>
    <x v="4"/>
    <x v="4"/>
    <x v="11"/>
    <x v="13"/>
    <x v="0"/>
    <n v="1000"/>
  </r>
  <r>
    <s v="21352_2018"/>
    <x v="0"/>
    <x v="0"/>
    <d v="2018-02-06T00:00:00"/>
    <x v="49"/>
    <x v="853"/>
    <x v="4"/>
    <x v="41"/>
    <x v="4"/>
    <x v="4"/>
    <x v="20"/>
    <x v="9"/>
    <x v="0"/>
    <n v="1500"/>
  </r>
  <r>
    <s v="21352_2018"/>
    <x v="0"/>
    <x v="0"/>
    <d v="2018-02-06T00:00:00"/>
    <x v="49"/>
    <x v="852"/>
    <x v="4"/>
    <x v="40"/>
    <x v="4"/>
    <x v="4"/>
    <x v="20"/>
    <x v="9"/>
    <x v="0"/>
    <n v="3500"/>
  </r>
  <r>
    <s v="21353_2018"/>
    <x v="0"/>
    <x v="0"/>
    <d v="2018-02-06T00:00:00"/>
    <x v="4"/>
    <x v="1713"/>
    <x v="6"/>
    <x v="43"/>
    <x v="4"/>
    <x v="1"/>
    <x v="22"/>
    <x v="11"/>
    <x v="0"/>
    <n v="24"/>
  </r>
  <r>
    <s v="21354_2018"/>
    <x v="0"/>
    <x v="0"/>
    <d v="2018-02-06T00:00:00"/>
    <x v="4"/>
    <x v="676"/>
    <x v="6"/>
    <x v="7"/>
    <x v="4"/>
    <x v="1"/>
    <x v="22"/>
    <x v="4"/>
    <x v="0"/>
    <n v="214"/>
  </r>
  <r>
    <s v="21355_2018"/>
    <x v="0"/>
    <x v="0"/>
    <d v="2018-02-06T00:00:00"/>
    <x v="4"/>
    <x v="120"/>
    <x v="7"/>
    <x v="9"/>
    <x v="4"/>
    <x v="10"/>
    <x v="24"/>
    <x v="1"/>
    <x v="0"/>
    <n v="24"/>
  </r>
  <r>
    <s v="21355_2018"/>
    <x v="0"/>
    <x v="0"/>
    <d v="2018-02-06T00:00:00"/>
    <x v="4"/>
    <x v="122"/>
    <x v="7"/>
    <x v="8"/>
    <x v="31"/>
    <x v="1"/>
    <x v="24"/>
    <x v="4"/>
    <x v="0"/>
    <n v="240"/>
  </r>
  <r>
    <s v="21355_2018"/>
    <x v="0"/>
    <x v="0"/>
    <d v="2018-02-06T00:00:00"/>
    <x v="4"/>
    <x v="1714"/>
    <x v="7"/>
    <x v="14"/>
    <x v="4"/>
    <x v="1"/>
    <x v="22"/>
    <x v="11"/>
    <x v="0"/>
    <n v="12"/>
  </r>
  <r>
    <s v="21355_2018"/>
    <x v="0"/>
    <x v="0"/>
    <d v="2018-02-06T00:00:00"/>
    <x v="4"/>
    <x v="132"/>
    <x v="7"/>
    <x v="5"/>
    <x v="4"/>
    <x v="1"/>
    <x v="22"/>
    <x v="4"/>
    <x v="0"/>
    <n v="1300"/>
  </r>
  <r>
    <s v="21355_2018"/>
    <x v="0"/>
    <x v="0"/>
    <d v="2018-02-06T00:00:00"/>
    <x v="4"/>
    <x v="133"/>
    <x v="7"/>
    <x v="5"/>
    <x v="36"/>
    <x v="12"/>
    <x v="22"/>
    <x v="4"/>
    <x v="0"/>
    <n v="12"/>
  </r>
  <r>
    <s v="21355_2018"/>
    <x v="0"/>
    <x v="0"/>
    <d v="2018-02-06T00:00:00"/>
    <x v="4"/>
    <x v="525"/>
    <x v="7"/>
    <x v="9"/>
    <x v="40"/>
    <x v="1"/>
    <x v="23"/>
    <x v="4"/>
    <x v="0"/>
    <n v="816"/>
  </r>
  <r>
    <s v="21356_2018"/>
    <x v="0"/>
    <x v="0"/>
    <d v="2018-02-06T00:00:00"/>
    <x v="4"/>
    <x v="1715"/>
    <x v="7"/>
    <x v="19"/>
    <x v="271"/>
    <x v="23"/>
    <x v="45"/>
    <x v="4"/>
    <x v="0"/>
    <n v="12"/>
  </r>
  <r>
    <s v="21357_2018"/>
    <x v="0"/>
    <x v="0"/>
    <d v="2018-02-06T00:00:00"/>
    <x v="4"/>
    <x v="1104"/>
    <x v="7"/>
    <x v="7"/>
    <x v="4"/>
    <x v="1"/>
    <x v="0"/>
    <x v="11"/>
    <x v="0"/>
    <n v="20"/>
  </r>
  <r>
    <s v="21357_2018"/>
    <x v="0"/>
    <x v="0"/>
    <d v="2018-02-06T00:00:00"/>
    <x v="4"/>
    <x v="1105"/>
    <x v="7"/>
    <x v="9"/>
    <x v="4"/>
    <x v="1"/>
    <x v="0"/>
    <x v="11"/>
    <x v="0"/>
    <n v="20"/>
  </r>
  <r>
    <s v="21357_2018"/>
    <x v="0"/>
    <x v="0"/>
    <d v="2018-02-06T00:00:00"/>
    <x v="4"/>
    <x v="1716"/>
    <x v="7"/>
    <x v="8"/>
    <x v="4"/>
    <x v="1"/>
    <x v="0"/>
    <x v="11"/>
    <x v="0"/>
    <n v="20"/>
  </r>
  <r>
    <s v="21365_2018"/>
    <x v="0"/>
    <x v="0"/>
    <d v="2018-02-05T00:00:00"/>
    <x v="9"/>
    <x v="920"/>
    <x v="1"/>
    <x v="34"/>
    <x v="87"/>
    <x v="15"/>
    <x v="26"/>
    <x v="15"/>
    <x v="0"/>
    <n v="20000"/>
  </r>
  <r>
    <s v="21365_2018"/>
    <x v="0"/>
    <x v="0"/>
    <d v="2018-02-05T00:00:00"/>
    <x v="9"/>
    <x v="747"/>
    <x v="1"/>
    <x v="34"/>
    <x v="87"/>
    <x v="10"/>
    <x v="26"/>
    <x v="15"/>
    <x v="0"/>
    <n v="60000"/>
  </r>
  <r>
    <s v="21365_2018"/>
    <x v="0"/>
    <x v="0"/>
    <d v="2018-02-05T00:00:00"/>
    <x v="9"/>
    <x v="1717"/>
    <x v="1"/>
    <x v="34"/>
    <x v="4"/>
    <x v="10"/>
    <x v="26"/>
    <x v="15"/>
    <x v="0"/>
    <n v="100000"/>
  </r>
  <r>
    <s v="21365_2018"/>
    <x v="0"/>
    <x v="0"/>
    <d v="2018-02-05T00:00:00"/>
    <x v="9"/>
    <x v="921"/>
    <x v="1"/>
    <x v="34"/>
    <x v="87"/>
    <x v="18"/>
    <x v="26"/>
    <x v="15"/>
    <x v="0"/>
    <n v="20000"/>
  </r>
  <r>
    <s v="21367_2018"/>
    <x v="0"/>
    <x v="0"/>
    <d v="2018-02-06T00:00:00"/>
    <x v="4"/>
    <x v="1718"/>
    <x v="1"/>
    <x v="59"/>
    <x v="4"/>
    <x v="0"/>
    <x v="0"/>
    <x v="1"/>
    <x v="1"/>
    <n v="400"/>
  </r>
  <r>
    <s v="21367_2018"/>
    <x v="0"/>
    <x v="0"/>
    <d v="2018-02-06T00:00:00"/>
    <x v="4"/>
    <x v="231"/>
    <x v="1"/>
    <x v="62"/>
    <x v="4"/>
    <x v="4"/>
    <x v="10"/>
    <x v="1"/>
    <x v="0"/>
    <n v="6"/>
  </r>
  <r>
    <s v="21367_2018"/>
    <x v="0"/>
    <x v="0"/>
    <d v="2018-02-06T00:00:00"/>
    <x v="4"/>
    <x v="1719"/>
    <x v="1"/>
    <x v="63"/>
    <x v="4"/>
    <x v="0"/>
    <x v="7"/>
    <x v="2"/>
    <x v="0"/>
    <n v="200"/>
  </r>
  <r>
    <s v="21367_2018"/>
    <x v="0"/>
    <x v="0"/>
    <d v="2018-02-06T00:00:00"/>
    <x v="4"/>
    <x v="1720"/>
    <x v="1"/>
    <x v="65"/>
    <x v="4"/>
    <x v="0"/>
    <x v="11"/>
    <x v="1"/>
    <x v="0"/>
    <n v="10"/>
  </r>
  <r>
    <s v="21367_2018"/>
    <x v="0"/>
    <x v="0"/>
    <d v="2018-02-06T00:00:00"/>
    <x v="4"/>
    <x v="1721"/>
    <x v="1"/>
    <x v="109"/>
    <x v="272"/>
    <x v="4"/>
    <x v="13"/>
    <x v="7"/>
    <x v="0"/>
    <n v="4"/>
  </r>
  <r>
    <s v="21368_2018"/>
    <x v="0"/>
    <x v="0"/>
    <d v="2018-02-06T00:00:00"/>
    <x v="4"/>
    <x v="242"/>
    <x v="1"/>
    <x v="22"/>
    <x v="4"/>
    <x v="3"/>
    <x v="7"/>
    <x v="2"/>
    <x v="0"/>
    <n v="500"/>
  </r>
  <r>
    <s v="21368_2018"/>
    <x v="0"/>
    <x v="0"/>
    <d v="2018-02-06T00:00:00"/>
    <x v="4"/>
    <x v="1722"/>
    <x v="1"/>
    <x v="120"/>
    <x v="4"/>
    <x v="4"/>
    <x v="12"/>
    <x v="6"/>
    <x v="0"/>
    <n v="200"/>
  </r>
  <r>
    <s v="21368_2018"/>
    <x v="0"/>
    <x v="0"/>
    <d v="2018-02-06T00:00:00"/>
    <x v="4"/>
    <x v="1723"/>
    <x v="1"/>
    <x v="120"/>
    <x v="79"/>
    <x v="5"/>
    <x v="12"/>
    <x v="6"/>
    <x v="0"/>
    <n v="50"/>
  </r>
  <r>
    <s v="21370_2018"/>
    <x v="1"/>
    <x v="0"/>
    <d v="2018-02-06T00:00:00"/>
    <x v="78"/>
    <x v="4"/>
    <x v="1"/>
    <x v="4"/>
    <x v="4"/>
    <x v="1"/>
    <x v="1"/>
    <x v="1"/>
    <x v="0"/>
    <n v="22500"/>
  </r>
  <r>
    <s v="21372_2018"/>
    <x v="0"/>
    <x v="0"/>
    <d v="2018-02-05T00:00:00"/>
    <x v="9"/>
    <x v="1724"/>
    <x v="1"/>
    <x v="34"/>
    <x v="4"/>
    <x v="15"/>
    <x v="26"/>
    <x v="15"/>
    <x v="0"/>
    <n v="3800"/>
  </r>
  <r>
    <s v="21372_2018"/>
    <x v="0"/>
    <x v="0"/>
    <d v="2018-02-05T00:00:00"/>
    <x v="9"/>
    <x v="1725"/>
    <x v="1"/>
    <x v="20"/>
    <x v="4"/>
    <x v="10"/>
    <x v="26"/>
    <x v="15"/>
    <x v="0"/>
    <n v="1700"/>
  </r>
  <r>
    <s v="21372_2018"/>
    <x v="0"/>
    <x v="0"/>
    <d v="2018-02-05T00:00:00"/>
    <x v="9"/>
    <x v="1726"/>
    <x v="1"/>
    <x v="20"/>
    <x v="4"/>
    <x v="10"/>
    <x v="26"/>
    <x v="15"/>
    <x v="0"/>
    <n v="16500"/>
  </r>
  <r>
    <s v="21372_2018"/>
    <x v="0"/>
    <x v="0"/>
    <d v="2018-02-05T00:00:00"/>
    <x v="9"/>
    <x v="747"/>
    <x v="1"/>
    <x v="34"/>
    <x v="87"/>
    <x v="10"/>
    <x v="26"/>
    <x v="15"/>
    <x v="0"/>
    <n v="100800"/>
  </r>
  <r>
    <s v="21372_2018"/>
    <x v="0"/>
    <x v="0"/>
    <d v="2018-02-05T00:00:00"/>
    <x v="9"/>
    <x v="1717"/>
    <x v="1"/>
    <x v="34"/>
    <x v="4"/>
    <x v="10"/>
    <x v="26"/>
    <x v="15"/>
    <x v="0"/>
    <n v="24300"/>
  </r>
  <r>
    <s v="21372_2018"/>
    <x v="0"/>
    <x v="0"/>
    <d v="2018-02-05T00:00:00"/>
    <x v="9"/>
    <x v="921"/>
    <x v="1"/>
    <x v="34"/>
    <x v="87"/>
    <x v="18"/>
    <x v="26"/>
    <x v="15"/>
    <x v="0"/>
    <n v="9100"/>
  </r>
  <r>
    <s v="21372_2018"/>
    <x v="0"/>
    <x v="0"/>
    <d v="2018-02-05T00:00:00"/>
    <x v="9"/>
    <x v="924"/>
    <x v="1"/>
    <x v="35"/>
    <x v="4"/>
    <x v="10"/>
    <x v="26"/>
    <x v="15"/>
    <x v="0"/>
    <n v="47300"/>
  </r>
  <r>
    <s v="21372_2018"/>
    <x v="0"/>
    <x v="0"/>
    <d v="2018-02-05T00:00:00"/>
    <x v="9"/>
    <x v="926"/>
    <x v="1"/>
    <x v="35"/>
    <x v="4"/>
    <x v="18"/>
    <x v="26"/>
    <x v="15"/>
    <x v="0"/>
    <n v="16600"/>
  </r>
  <r>
    <s v="21372_2018"/>
    <x v="0"/>
    <x v="0"/>
    <d v="2018-02-05T00:00:00"/>
    <x v="9"/>
    <x v="928"/>
    <x v="1"/>
    <x v="47"/>
    <x v="4"/>
    <x v="10"/>
    <x v="26"/>
    <x v="15"/>
    <x v="0"/>
    <n v="19400"/>
  </r>
  <r>
    <s v="21372_2018"/>
    <x v="0"/>
    <x v="0"/>
    <d v="2018-02-05T00:00:00"/>
    <x v="9"/>
    <x v="929"/>
    <x v="1"/>
    <x v="47"/>
    <x v="4"/>
    <x v="18"/>
    <x v="26"/>
    <x v="15"/>
    <x v="0"/>
    <n v="1400"/>
  </r>
  <r>
    <s v="21372_2018"/>
    <x v="0"/>
    <x v="0"/>
    <d v="2018-02-05T00:00:00"/>
    <x v="9"/>
    <x v="1727"/>
    <x v="1"/>
    <x v="44"/>
    <x v="186"/>
    <x v="10"/>
    <x v="7"/>
    <x v="2"/>
    <x v="0"/>
    <n v="8800"/>
  </r>
  <r>
    <s v="21372_2018"/>
    <x v="0"/>
    <x v="0"/>
    <d v="2018-02-05T00:00:00"/>
    <x v="9"/>
    <x v="1728"/>
    <x v="1"/>
    <x v="44"/>
    <x v="4"/>
    <x v="11"/>
    <x v="7"/>
    <x v="2"/>
    <x v="0"/>
    <n v="2900"/>
  </r>
  <r>
    <s v="21372_2018"/>
    <x v="0"/>
    <x v="0"/>
    <d v="2018-02-05T00:00:00"/>
    <x v="9"/>
    <x v="1729"/>
    <x v="1"/>
    <x v="44"/>
    <x v="186"/>
    <x v="10"/>
    <x v="2"/>
    <x v="2"/>
    <x v="0"/>
    <n v="2400"/>
  </r>
  <r>
    <s v="21375_2018"/>
    <x v="0"/>
    <x v="0"/>
    <d v="2018-02-05T00:00:00"/>
    <x v="7"/>
    <x v="1468"/>
    <x v="1"/>
    <x v="44"/>
    <x v="43"/>
    <x v="4"/>
    <x v="7"/>
    <x v="2"/>
    <x v="0"/>
    <n v="20000"/>
  </r>
  <r>
    <s v="21375_2018"/>
    <x v="0"/>
    <x v="0"/>
    <d v="2018-02-05T00:00:00"/>
    <x v="7"/>
    <x v="154"/>
    <x v="1"/>
    <x v="35"/>
    <x v="42"/>
    <x v="0"/>
    <x v="0"/>
    <x v="14"/>
    <x v="0"/>
    <n v="4000"/>
  </r>
  <r>
    <s v="21375_2018"/>
    <x v="0"/>
    <x v="0"/>
    <d v="2018-02-05T00:00:00"/>
    <x v="7"/>
    <x v="159"/>
    <x v="1"/>
    <x v="35"/>
    <x v="3"/>
    <x v="4"/>
    <x v="26"/>
    <x v="15"/>
    <x v="0"/>
    <n v="7000"/>
  </r>
  <r>
    <s v="21375_2018"/>
    <x v="0"/>
    <x v="0"/>
    <d v="2018-02-05T00:00:00"/>
    <x v="7"/>
    <x v="1467"/>
    <x v="1"/>
    <x v="22"/>
    <x v="131"/>
    <x v="4"/>
    <x v="7"/>
    <x v="2"/>
    <x v="0"/>
    <n v="10000"/>
  </r>
  <r>
    <s v="21375_2018"/>
    <x v="0"/>
    <x v="0"/>
    <d v="2018-02-05T00:00:00"/>
    <x v="7"/>
    <x v="1466"/>
    <x v="1"/>
    <x v="34"/>
    <x v="46"/>
    <x v="4"/>
    <x v="0"/>
    <x v="12"/>
    <x v="0"/>
    <n v="10000"/>
  </r>
  <r>
    <s v="21375_2018"/>
    <x v="0"/>
    <x v="0"/>
    <d v="2018-02-05T00:00:00"/>
    <x v="7"/>
    <x v="400"/>
    <x v="1"/>
    <x v="35"/>
    <x v="42"/>
    <x v="0"/>
    <x v="11"/>
    <x v="12"/>
    <x v="0"/>
    <n v="30000"/>
  </r>
  <r>
    <s v="21375_2018"/>
    <x v="0"/>
    <x v="0"/>
    <d v="2018-02-05T00:00:00"/>
    <x v="7"/>
    <x v="399"/>
    <x v="1"/>
    <x v="35"/>
    <x v="47"/>
    <x v="5"/>
    <x v="11"/>
    <x v="12"/>
    <x v="0"/>
    <n v="7000"/>
  </r>
  <r>
    <s v="21375_2018"/>
    <x v="0"/>
    <x v="0"/>
    <d v="2018-02-05T00:00:00"/>
    <x v="7"/>
    <x v="355"/>
    <x v="1"/>
    <x v="35"/>
    <x v="45"/>
    <x v="4"/>
    <x v="0"/>
    <x v="12"/>
    <x v="0"/>
    <n v="15000"/>
  </r>
  <r>
    <s v="21375_2018"/>
    <x v="0"/>
    <x v="0"/>
    <d v="2018-02-05T00:00:00"/>
    <x v="7"/>
    <x v="1197"/>
    <x v="1"/>
    <x v="34"/>
    <x v="77"/>
    <x v="0"/>
    <x v="11"/>
    <x v="14"/>
    <x v="0"/>
    <n v="15000"/>
  </r>
  <r>
    <s v="21375_2018"/>
    <x v="0"/>
    <x v="0"/>
    <d v="2018-02-05T00:00:00"/>
    <x v="7"/>
    <x v="356"/>
    <x v="1"/>
    <x v="34"/>
    <x v="46"/>
    <x v="4"/>
    <x v="11"/>
    <x v="14"/>
    <x v="0"/>
    <n v="15000"/>
  </r>
  <r>
    <s v="21375_2018"/>
    <x v="0"/>
    <x v="0"/>
    <d v="2018-02-05T00:00:00"/>
    <x v="7"/>
    <x v="1195"/>
    <x v="1"/>
    <x v="20"/>
    <x v="222"/>
    <x v="4"/>
    <x v="0"/>
    <x v="0"/>
    <x v="0"/>
    <n v="20000"/>
  </r>
  <r>
    <s v="21375_2018"/>
    <x v="0"/>
    <x v="0"/>
    <d v="2018-02-05T00:00:00"/>
    <x v="7"/>
    <x v="354"/>
    <x v="1"/>
    <x v="45"/>
    <x v="78"/>
    <x v="4"/>
    <x v="0"/>
    <x v="0"/>
    <x v="0"/>
    <n v="15000"/>
  </r>
  <r>
    <s v="21375_2018"/>
    <x v="0"/>
    <x v="0"/>
    <d v="2018-02-05T00:00:00"/>
    <x v="7"/>
    <x v="833"/>
    <x v="1"/>
    <x v="45"/>
    <x v="16"/>
    <x v="0"/>
    <x v="0"/>
    <x v="0"/>
    <x v="0"/>
    <n v="5000"/>
  </r>
  <r>
    <s v="21375_2018"/>
    <x v="0"/>
    <x v="0"/>
    <d v="2018-02-05T00:00:00"/>
    <x v="7"/>
    <x v="158"/>
    <x v="1"/>
    <x v="16"/>
    <x v="49"/>
    <x v="4"/>
    <x v="0"/>
    <x v="0"/>
    <x v="0"/>
    <n v="10000"/>
  </r>
  <r>
    <s v="21377_2018"/>
    <x v="1"/>
    <x v="0"/>
    <d v="2018-02-05T00:00:00"/>
    <x v="79"/>
    <x v="4"/>
    <x v="1"/>
    <x v="4"/>
    <x v="4"/>
    <x v="1"/>
    <x v="1"/>
    <x v="1"/>
    <x v="0"/>
    <n v="6"/>
  </r>
  <r>
    <s v="21377_2018"/>
    <x v="1"/>
    <x v="0"/>
    <d v="2018-02-05T00:00:00"/>
    <x v="79"/>
    <x v="4"/>
    <x v="1"/>
    <x v="4"/>
    <x v="4"/>
    <x v="1"/>
    <x v="1"/>
    <x v="1"/>
    <x v="0"/>
    <n v="6"/>
  </r>
  <r>
    <s v="21377_2018"/>
    <x v="1"/>
    <x v="0"/>
    <d v="2018-02-05T00:00:00"/>
    <x v="79"/>
    <x v="4"/>
    <x v="1"/>
    <x v="4"/>
    <x v="4"/>
    <x v="1"/>
    <x v="1"/>
    <x v="1"/>
    <x v="0"/>
    <n v="2"/>
  </r>
  <r>
    <s v="21378_2018"/>
    <x v="0"/>
    <x v="0"/>
    <d v="2018-02-05T00:00:00"/>
    <x v="37"/>
    <x v="1730"/>
    <x v="1"/>
    <x v="90"/>
    <x v="273"/>
    <x v="3"/>
    <x v="5"/>
    <x v="5"/>
    <x v="0"/>
    <n v="1000"/>
  </r>
  <r>
    <s v="21378_2018"/>
    <x v="0"/>
    <x v="0"/>
    <d v="2018-02-05T00:00:00"/>
    <x v="37"/>
    <x v="1731"/>
    <x v="1"/>
    <x v="90"/>
    <x v="103"/>
    <x v="13"/>
    <x v="5"/>
    <x v="5"/>
    <x v="0"/>
    <n v="1000"/>
  </r>
  <r>
    <s v="21378_2018"/>
    <x v="0"/>
    <x v="0"/>
    <d v="2018-02-05T00:00:00"/>
    <x v="37"/>
    <x v="1732"/>
    <x v="1"/>
    <x v="65"/>
    <x v="4"/>
    <x v="3"/>
    <x v="5"/>
    <x v="5"/>
    <x v="0"/>
    <n v="1600"/>
  </r>
  <r>
    <s v="21379_2018"/>
    <x v="0"/>
    <x v="0"/>
    <d v="2018-02-05T00:00:00"/>
    <x v="37"/>
    <x v="692"/>
    <x v="1"/>
    <x v="90"/>
    <x v="132"/>
    <x v="13"/>
    <x v="5"/>
    <x v="5"/>
    <x v="0"/>
    <n v="1000"/>
  </r>
  <r>
    <s v="21379_2018"/>
    <x v="0"/>
    <x v="0"/>
    <d v="2018-02-05T00:00:00"/>
    <x v="37"/>
    <x v="722"/>
    <x v="1"/>
    <x v="90"/>
    <x v="132"/>
    <x v="13"/>
    <x v="4"/>
    <x v="5"/>
    <x v="0"/>
    <n v="1000"/>
  </r>
  <r>
    <s v="21379_2018"/>
    <x v="0"/>
    <x v="0"/>
    <d v="2018-02-05T00:00:00"/>
    <x v="37"/>
    <x v="1184"/>
    <x v="1"/>
    <x v="35"/>
    <x v="73"/>
    <x v="13"/>
    <x v="12"/>
    <x v="6"/>
    <x v="0"/>
    <n v="4050"/>
  </r>
  <r>
    <s v="21379_2018"/>
    <x v="0"/>
    <x v="0"/>
    <d v="2018-02-05T00:00:00"/>
    <x v="37"/>
    <x v="719"/>
    <x v="1"/>
    <x v="35"/>
    <x v="112"/>
    <x v="5"/>
    <x v="12"/>
    <x v="6"/>
    <x v="0"/>
    <n v="5675"/>
  </r>
  <r>
    <s v="21379_2018"/>
    <x v="0"/>
    <x v="0"/>
    <d v="2018-02-05T00:00:00"/>
    <x v="37"/>
    <x v="720"/>
    <x v="1"/>
    <x v="85"/>
    <x v="142"/>
    <x v="5"/>
    <x v="12"/>
    <x v="6"/>
    <x v="0"/>
    <n v="2825"/>
  </r>
  <r>
    <s v="21379_2018"/>
    <x v="0"/>
    <x v="0"/>
    <d v="2018-02-05T00:00:00"/>
    <x v="37"/>
    <x v="1733"/>
    <x v="1"/>
    <x v="41"/>
    <x v="86"/>
    <x v="13"/>
    <x v="12"/>
    <x v="6"/>
    <x v="0"/>
    <n v="1008"/>
  </r>
  <r>
    <s v="21379_2018"/>
    <x v="0"/>
    <x v="0"/>
    <d v="2018-02-05T00:00:00"/>
    <x v="37"/>
    <x v="1734"/>
    <x v="1"/>
    <x v="41"/>
    <x v="80"/>
    <x v="5"/>
    <x v="12"/>
    <x v="6"/>
    <x v="0"/>
    <n v="2760"/>
  </r>
  <r>
    <s v="21379_2018"/>
    <x v="0"/>
    <x v="0"/>
    <d v="2018-02-05T00:00:00"/>
    <x v="37"/>
    <x v="1735"/>
    <x v="1"/>
    <x v="28"/>
    <x v="232"/>
    <x v="13"/>
    <x v="12"/>
    <x v="6"/>
    <x v="0"/>
    <n v="1356"/>
  </r>
  <r>
    <s v="21379_2018"/>
    <x v="0"/>
    <x v="0"/>
    <d v="2018-02-05T00:00:00"/>
    <x v="37"/>
    <x v="1736"/>
    <x v="1"/>
    <x v="28"/>
    <x v="175"/>
    <x v="5"/>
    <x v="12"/>
    <x v="6"/>
    <x v="0"/>
    <n v="2388"/>
  </r>
  <r>
    <s v="21380_2018"/>
    <x v="0"/>
    <x v="0"/>
    <d v="2018-02-05T00:00:00"/>
    <x v="37"/>
    <x v="1737"/>
    <x v="1"/>
    <x v="56"/>
    <x v="274"/>
    <x v="3"/>
    <x v="11"/>
    <x v="4"/>
    <x v="0"/>
    <n v="4000"/>
  </r>
  <r>
    <s v="21380_2018"/>
    <x v="0"/>
    <x v="0"/>
    <d v="2018-02-05T00:00:00"/>
    <x v="37"/>
    <x v="698"/>
    <x v="1"/>
    <x v="56"/>
    <x v="133"/>
    <x v="13"/>
    <x v="11"/>
    <x v="4"/>
    <x v="0"/>
    <n v="5500"/>
  </r>
  <r>
    <s v="21380_2018"/>
    <x v="0"/>
    <x v="0"/>
    <d v="2018-02-05T00:00:00"/>
    <x v="37"/>
    <x v="699"/>
    <x v="1"/>
    <x v="59"/>
    <x v="134"/>
    <x v="3"/>
    <x v="11"/>
    <x v="4"/>
    <x v="0"/>
    <n v="1500"/>
  </r>
  <r>
    <s v="21381_2018"/>
    <x v="0"/>
    <x v="0"/>
    <d v="2018-02-05T00:00:00"/>
    <x v="37"/>
    <x v="1738"/>
    <x v="1"/>
    <x v="22"/>
    <x v="51"/>
    <x v="13"/>
    <x v="26"/>
    <x v="15"/>
    <x v="0"/>
    <n v="7400"/>
  </r>
  <r>
    <s v="21382_2018"/>
    <x v="0"/>
    <x v="0"/>
    <d v="2018-02-05T00:00:00"/>
    <x v="37"/>
    <x v="1739"/>
    <x v="1"/>
    <x v="41"/>
    <x v="4"/>
    <x v="13"/>
    <x v="0"/>
    <x v="19"/>
    <x v="0"/>
    <n v="400"/>
  </r>
  <r>
    <s v="21383_2018"/>
    <x v="0"/>
    <x v="0"/>
    <d v="2018-02-07T00:00:00"/>
    <x v="0"/>
    <x v="1740"/>
    <x v="1"/>
    <x v="54"/>
    <x v="227"/>
    <x v="3"/>
    <x v="7"/>
    <x v="2"/>
    <x v="0"/>
    <n v="25000"/>
  </r>
  <r>
    <s v="21383_2018"/>
    <x v="0"/>
    <x v="0"/>
    <d v="2018-02-07T00:00:00"/>
    <x v="0"/>
    <x v="1741"/>
    <x v="1"/>
    <x v="54"/>
    <x v="227"/>
    <x v="4"/>
    <x v="7"/>
    <x v="2"/>
    <x v="0"/>
    <n v="150000"/>
  </r>
  <r>
    <s v="21383_2018"/>
    <x v="0"/>
    <x v="0"/>
    <d v="2018-02-07T00:00:00"/>
    <x v="0"/>
    <x v="1742"/>
    <x v="1"/>
    <x v="55"/>
    <x v="275"/>
    <x v="4"/>
    <x v="11"/>
    <x v="13"/>
    <x v="0"/>
    <n v="10000"/>
  </r>
  <r>
    <s v="21383_2018"/>
    <x v="0"/>
    <x v="0"/>
    <d v="2018-02-07T00:00:00"/>
    <x v="0"/>
    <x v="1743"/>
    <x v="1"/>
    <x v="55"/>
    <x v="275"/>
    <x v="4"/>
    <x v="0"/>
    <x v="14"/>
    <x v="0"/>
    <n v="25000"/>
  </r>
  <r>
    <s v="21383_2018"/>
    <x v="0"/>
    <x v="0"/>
    <d v="2018-02-07T00:00:00"/>
    <x v="0"/>
    <x v="1744"/>
    <x v="1"/>
    <x v="54"/>
    <x v="227"/>
    <x v="4"/>
    <x v="2"/>
    <x v="2"/>
    <x v="0"/>
    <n v="10000"/>
  </r>
  <r>
    <s v="21383_2018"/>
    <x v="0"/>
    <x v="0"/>
    <d v="2018-02-07T00:00:00"/>
    <x v="0"/>
    <x v="1745"/>
    <x v="1"/>
    <x v="55"/>
    <x v="275"/>
    <x v="4"/>
    <x v="2"/>
    <x v="2"/>
    <x v="0"/>
    <n v="20000"/>
  </r>
  <r>
    <s v="21383_2018"/>
    <x v="0"/>
    <x v="0"/>
    <d v="2018-02-07T00:00:00"/>
    <x v="0"/>
    <x v="1746"/>
    <x v="1"/>
    <x v="65"/>
    <x v="10"/>
    <x v="4"/>
    <x v="11"/>
    <x v="14"/>
    <x v="0"/>
    <n v="10000"/>
  </r>
  <r>
    <s v="21383_2018"/>
    <x v="0"/>
    <x v="0"/>
    <d v="2018-02-07T00:00:00"/>
    <x v="0"/>
    <x v="1747"/>
    <x v="1"/>
    <x v="65"/>
    <x v="10"/>
    <x v="4"/>
    <x v="0"/>
    <x v="14"/>
    <x v="0"/>
    <n v="20000"/>
  </r>
  <r>
    <s v="21383_2018"/>
    <x v="0"/>
    <x v="0"/>
    <d v="2018-02-07T00:00:00"/>
    <x v="0"/>
    <x v="1748"/>
    <x v="1"/>
    <x v="28"/>
    <x v="4"/>
    <x v="3"/>
    <x v="0"/>
    <x v="0"/>
    <x v="0"/>
    <n v="10000"/>
  </r>
  <r>
    <s v="21383_2018"/>
    <x v="0"/>
    <x v="0"/>
    <d v="2018-02-07T00:00:00"/>
    <x v="0"/>
    <x v="1749"/>
    <x v="1"/>
    <x v="20"/>
    <x v="4"/>
    <x v="4"/>
    <x v="0"/>
    <x v="0"/>
    <x v="0"/>
    <n v="50000"/>
  </r>
  <r>
    <s v="21383_2018"/>
    <x v="0"/>
    <x v="0"/>
    <d v="2018-02-07T00:00:00"/>
    <x v="0"/>
    <x v="1750"/>
    <x v="1"/>
    <x v="22"/>
    <x v="4"/>
    <x v="3"/>
    <x v="7"/>
    <x v="2"/>
    <x v="0"/>
    <n v="10000"/>
  </r>
  <r>
    <s v="21383_2018"/>
    <x v="0"/>
    <x v="0"/>
    <d v="2018-02-07T00:00:00"/>
    <x v="0"/>
    <x v="1751"/>
    <x v="1"/>
    <x v="22"/>
    <x v="4"/>
    <x v="4"/>
    <x v="7"/>
    <x v="2"/>
    <x v="0"/>
    <n v="10000"/>
  </r>
  <r>
    <s v="21383_2018"/>
    <x v="0"/>
    <x v="0"/>
    <d v="2018-02-07T00:00:00"/>
    <x v="0"/>
    <x v="1752"/>
    <x v="1"/>
    <x v="22"/>
    <x v="77"/>
    <x v="3"/>
    <x v="0"/>
    <x v="14"/>
    <x v="0"/>
    <n v="10000"/>
  </r>
  <r>
    <s v="21383_2018"/>
    <x v="0"/>
    <x v="0"/>
    <d v="2018-02-07T00:00:00"/>
    <x v="0"/>
    <x v="1753"/>
    <x v="1"/>
    <x v="22"/>
    <x v="77"/>
    <x v="4"/>
    <x v="0"/>
    <x v="14"/>
    <x v="0"/>
    <n v="10000"/>
  </r>
  <r>
    <s v="21383_2018"/>
    <x v="0"/>
    <x v="0"/>
    <d v="2018-02-07T00:00:00"/>
    <x v="68"/>
    <x v="1754"/>
    <x v="1"/>
    <x v="44"/>
    <x v="186"/>
    <x v="4"/>
    <x v="11"/>
    <x v="14"/>
    <x v="1"/>
    <n v="15000"/>
  </r>
  <r>
    <s v="21383_2018"/>
    <x v="0"/>
    <x v="0"/>
    <d v="2018-02-07T00:00:00"/>
    <x v="0"/>
    <x v="1755"/>
    <x v="1"/>
    <x v="44"/>
    <x v="4"/>
    <x v="3"/>
    <x v="0"/>
    <x v="14"/>
    <x v="0"/>
    <n v="10000"/>
  </r>
  <r>
    <s v="21383_2018"/>
    <x v="0"/>
    <x v="0"/>
    <d v="2018-02-07T00:00:00"/>
    <x v="0"/>
    <x v="1756"/>
    <x v="1"/>
    <x v="44"/>
    <x v="4"/>
    <x v="4"/>
    <x v="0"/>
    <x v="14"/>
    <x v="0"/>
    <n v="50000"/>
  </r>
  <r>
    <s v="21384_2018"/>
    <x v="0"/>
    <x v="0"/>
    <d v="2018-02-06T00:00:00"/>
    <x v="49"/>
    <x v="1757"/>
    <x v="1"/>
    <x v="16"/>
    <x v="112"/>
    <x v="3"/>
    <x v="0"/>
    <x v="0"/>
    <x v="0"/>
    <n v="2000"/>
  </r>
  <r>
    <s v="21597_2018"/>
    <x v="1"/>
    <x v="0"/>
    <d v="2018-02-13T00:00:00"/>
    <x v="80"/>
    <x v="4"/>
    <x v="2"/>
    <x v="4"/>
    <x v="4"/>
    <x v="1"/>
    <x v="1"/>
    <x v="1"/>
    <x v="0"/>
    <n v="2000"/>
  </r>
  <r>
    <s v="21597_2018"/>
    <x v="1"/>
    <x v="0"/>
    <d v="2018-02-13T00:00:00"/>
    <x v="80"/>
    <x v="4"/>
    <x v="2"/>
    <x v="4"/>
    <x v="4"/>
    <x v="1"/>
    <x v="1"/>
    <x v="1"/>
    <x v="0"/>
    <n v="32400"/>
  </r>
  <r>
    <s v="21597_2018"/>
    <x v="1"/>
    <x v="0"/>
    <d v="2018-02-13T00:00:00"/>
    <x v="80"/>
    <x v="4"/>
    <x v="2"/>
    <x v="4"/>
    <x v="4"/>
    <x v="1"/>
    <x v="1"/>
    <x v="1"/>
    <x v="0"/>
    <n v="6000"/>
  </r>
  <r>
    <s v="21597_2018"/>
    <x v="1"/>
    <x v="0"/>
    <d v="2018-02-13T00:00:00"/>
    <x v="80"/>
    <x v="4"/>
    <x v="2"/>
    <x v="4"/>
    <x v="4"/>
    <x v="1"/>
    <x v="1"/>
    <x v="1"/>
    <x v="0"/>
    <n v="6000"/>
  </r>
  <r>
    <s v="21597_2018"/>
    <x v="1"/>
    <x v="0"/>
    <d v="2018-02-13T00:00:00"/>
    <x v="80"/>
    <x v="4"/>
    <x v="2"/>
    <x v="4"/>
    <x v="4"/>
    <x v="1"/>
    <x v="1"/>
    <x v="1"/>
    <x v="0"/>
    <n v="2400"/>
  </r>
  <r>
    <s v="21597_2018"/>
    <x v="1"/>
    <x v="0"/>
    <d v="2018-02-13T00:00:00"/>
    <x v="80"/>
    <x v="4"/>
    <x v="2"/>
    <x v="4"/>
    <x v="4"/>
    <x v="1"/>
    <x v="1"/>
    <x v="1"/>
    <x v="0"/>
    <n v="8000"/>
  </r>
  <r>
    <s v="21598_2018"/>
    <x v="0"/>
    <x v="0"/>
    <d v="2018-02-07T00:00:00"/>
    <x v="4"/>
    <x v="6"/>
    <x v="2"/>
    <x v="5"/>
    <x v="4"/>
    <x v="1"/>
    <x v="1"/>
    <x v="1"/>
    <x v="0"/>
    <n v="18"/>
  </r>
  <r>
    <s v="21602_2018"/>
    <x v="1"/>
    <x v="0"/>
    <d v="2018-02-13T00:00:00"/>
    <x v="80"/>
    <x v="4"/>
    <x v="2"/>
    <x v="4"/>
    <x v="4"/>
    <x v="1"/>
    <x v="1"/>
    <x v="1"/>
    <x v="0"/>
    <n v="4800"/>
  </r>
  <r>
    <s v="21602_2018"/>
    <x v="1"/>
    <x v="0"/>
    <d v="2018-02-13T00:00:00"/>
    <x v="80"/>
    <x v="4"/>
    <x v="2"/>
    <x v="4"/>
    <x v="4"/>
    <x v="1"/>
    <x v="1"/>
    <x v="1"/>
    <x v="0"/>
    <n v="1800"/>
  </r>
  <r>
    <s v="21605_2018"/>
    <x v="0"/>
    <x v="0"/>
    <d v="2018-02-07T00:00:00"/>
    <x v="4"/>
    <x v="473"/>
    <x v="2"/>
    <x v="29"/>
    <x v="4"/>
    <x v="1"/>
    <x v="29"/>
    <x v="1"/>
    <x v="0"/>
    <n v="160"/>
  </r>
  <r>
    <s v="21605_2018"/>
    <x v="0"/>
    <x v="0"/>
    <d v="2018-02-07T00:00:00"/>
    <x v="4"/>
    <x v="1758"/>
    <x v="2"/>
    <x v="9"/>
    <x v="91"/>
    <x v="29"/>
    <x v="6"/>
    <x v="5"/>
    <x v="0"/>
    <n v="12"/>
  </r>
  <r>
    <s v="21605_2018"/>
    <x v="0"/>
    <x v="0"/>
    <d v="2018-02-07T00:00:00"/>
    <x v="4"/>
    <x v="478"/>
    <x v="2"/>
    <x v="19"/>
    <x v="4"/>
    <x v="1"/>
    <x v="1"/>
    <x v="1"/>
    <x v="0"/>
    <n v="20"/>
  </r>
  <r>
    <s v="21605_2018"/>
    <x v="0"/>
    <x v="0"/>
    <d v="2018-02-07T00:00:00"/>
    <x v="4"/>
    <x v="28"/>
    <x v="2"/>
    <x v="19"/>
    <x v="4"/>
    <x v="1"/>
    <x v="6"/>
    <x v="1"/>
    <x v="0"/>
    <n v="252"/>
  </r>
  <r>
    <s v="21608_2018"/>
    <x v="0"/>
    <x v="0"/>
    <d v="2018-02-06T00:00:00"/>
    <x v="46"/>
    <x v="1683"/>
    <x v="0"/>
    <x v="2"/>
    <x v="4"/>
    <x v="1"/>
    <x v="0"/>
    <x v="19"/>
    <x v="0"/>
    <n v="9450"/>
  </r>
  <r>
    <s v="21608_2018"/>
    <x v="0"/>
    <x v="0"/>
    <d v="2018-02-06T00:00:00"/>
    <x v="46"/>
    <x v="1044"/>
    <x v="0"/>
    <x v="0"/>
    <x v="4"/>
    <x v="1"/>
    <x v="11"/>
    <x v="19"/>
    <x v="0"/>
    <n v="25500"/>
  </r>
  <r>
    <s v="21608_2018"/>
    <x v="0"/>
    <x v="0"/>
    <d v="2018-02-06T00:00:00"/>
    <x v="46"/>
    <x v="812"/>
    <x v="0"/>
    <x v="0"/>
    <x v="4"/>
    <x v="1"/>
    <x v="0"/>
    <x v="19"/>
    <x v="0"/>
    <n v="8640"/>
  </r>
  <r>
    <s v="21609_2018"/>
    <x v="1"/>
    <x v="0"/>
    <d v="2018-02-08T00:00:00"/>
    <x v="19"/>
    <x v="4"/>
    <x v="0"/>
    <x v="4"/>
    <x v="4"/>
    <x v="1"/>
    <x v="1"/>
    <x v="1"/>
    <x v="0"/>
    <n v="8490"/>
  </r>
  <r>
    <s v="21611_2018"/>
    <x v="0"/>
    <x v="0"/>
    <d v="2018-02-06T00:00:00"/>
    <x v="46"/>
    <x v="815"/>
    <x v="0"/>
    <x v="2"/>
    <x v="50"/>
    <x v="1"/>
    <x v="0"/>
    <x v="0"/>
    <x v="0"/>
    <n v="28800"/>
  </r>
  <r>
    <s v="21611_2018"/>
    <x v="0"/>
    <x v="0"/>
    <d v="2018-02-06T00:00:00"/>
    <x v="46"/>
    <x v="1694"/>
    <x v="0"/>
    <x v="3"/>
    <x v="234"/>
    <x v="1"/>
    <x v="0"/>
    <x v="0"/>
    <x v="0"/>
    <n v="18240"/>
  </r>
  <r>
    <s v="21611_2018"/>
    <x v="0"/>
    <x v="0"/>
    <d v="2018-02-06T00:00:00"/>
    <x v="46"/>
    <x v="1692"/>
    <x v="0"/>
    <x v="3"/>
    <x v="148"/>
    <x v="1"/>
    <x v="11"/>
    <x v="12"/>
    <x v="0"/>
    <n v="1200"/>
  </r>
  <r>
    <s v="21611_2018"/>
    <x v="0"/>
    <x v="0"/>
    <d v="2018-02-06T00:00:00"/>
    <x v="46"/>
    <x v="1759"/>
    <x v="0"/>
    <x v="0"/>
    <x v="240"/>
    <x v="1"/>
    <x v="11"/>
    <x v="12"/>
    <x v="0"/>
    <n v="40000"/>
  </r>
  <r>
    <s v="21611_2018"/>
    <x v="0"/>
    <x v="0"/>
    <d v="2018-02-06T00:00:00"/>
    <x v="46"/>
    <x v="1693"/>
    <x v="0"/>
    <x v="0"/>
    <x v="109"/>
    <x v="1"/>
    <x v="0"/>
    <x v="14"/>
    <x v="0"/>
    <n v="10800"/>
  </r>
  <r>
    <s v="21611_2018"/>
    <x v="0"/>
    <x v="0"/>
    <d v="2018-02-06T00:00:00"/>
    <x v="46"/>
    <x v="1760"/>
    <x v="0"/>
    <x v="0"/>
    <x v="241"/>
    <x v="1"/>
    <x v="11"/>
    <x v="14"/>
    <x v="0"/>
    <n v="3600"/>
  </r>
  <r>
    <s v="21612_2018"/>
    <x v="1"/>
    <x v="0"/>
    <d v="2018-02-06T00:00:00"/>
    <x v="45"/>
    <x v="4"/>
    <x v="0"/>
    <x v="4"/>
    <x v="4"/>
    <x v="1"/>
    <x v="1"/>
    <x v="1"/>
    <x v="0"/>
    <n v="28800"/>
  </r>
  <r>
    <s v="21612_2018"/>
    <x v="1"/>
    <x v="0"/>
    <d v="2018-02-06T00:00:00"/>
    <x v="45"/>
    <x v="4"/>
    <x v="0"/>
    <x v="4"/>
    <x v="4"/>
    <x v="1"/>
    <x v="1"/>
    <x v="1"/>
    <x v="0"/>
    <n v="6500"/>
  </r>
  <r>
    <s v="21612_2018"/>
    <x v="1"/>
    <x v="0"/>
    <d v="2018-02-06T00:00:00"/>
    <x v="45"/>
    <x v="4"/>
    <x v="0"/>
    <x v="4"/>
    <x v="4"/>
    <x v="1"/>
    <x v="1"/>
    <x v="1"/>
    <x v="0"/>
    <n v="5800"/>
  </r>
  <r>
    <s v="21614_2018"/>
    <x v="0"/>
    <x v="0"/>
    <d v="2018-02-12T00:00:00"/>
    <x v="4"/>
    <x v="4"/>
    <x v="3"/>
    <x v="4"/>
    <x v="4"/>
    <x v="1"/>
    <x v="1"/>
    <x v="1"/>
    <x v="0"/>
    <n v="120"/>
  </r>
  <r>
    <s v="21616_2018"/>
    <x v="0"/>
    <x v="0"/>
    <d v="2018-02-06T00:00:00"/>
    <x v="18"/>
    <x v="1761"/>
    <x v="3"/>
    <x v="35"/>
    <x v="4"/>
    <x v="1"/>
    <x v="13"/>
    <x v="21"/>
    <x v="0"/>
    <n v="4400"/>
  </r>
  <r>
    <s v="21616_2018"/>
    <x v="0"/>
    <x v="0"/>
    <d v="2018-02-06T00:00:00"/>
    <x v="18"/>
    <x v="1762"/>
    <x v="3"/>
    <x v="45"/>
    <x v="4"/>
    <x v="1"/>
    <x v="13"/>
    <x v="21"/>
    <x v="0"/>
    <n v="5800"/>
  </r>
  <r>
    <s v="21616_2018"/>
    <x v="0"/>
    <x v="0"/>
    <d v="2018-02-06T00:00:00"/>
    <x v="18"/>
    <x v="1763"/>
    <x v="3"/>
    <x v="85"/>
    <x v="4"/>
    <x v="1"/>
    <x v="13"/>
    <x v="21"/>
    <x v="0"/>
    <n v="7800"/>
  </r>
  <r>
    <s v="21616_2018"/>
    <x v="0"/>
    <x v="0"/>
    <d v="2018-02-06T00:00:00"/>
    <x v="18"/>
    <x v="1764"/>
    <x v="3"/>
    <x v="16"/>
    <x v="4"/>
    <x v="1"/>
    <x v="13"/>
    <x v="21"/>
    <x v="0"/>
    <n v="6400"/>
  </r>
  <r>
    <s v="21616_2018"/>
    <x v="0"/>
    <x v="0"/>
    <d v="2018-02-06T00:00:00"/>
    <x v="18"/>
    <x v="1765"/>
    <x v="3"/>
    <x v="31"/>
    <x v="4"/>
    <x v="1"/>
    <x v="13"/>
    <x v="21"/>
    <x v="0"/>
    <n v="1000"/>
  </r>
  <r>
    <s v="21616_2018"/>
    <x v="0"/>
    <x v="0"/>
    <d v="2018-02-06T00:00:00"/>
    <x v="18"/>
    <x v="1766"/>
    <x v="3"/>
    <x v="34"/>
    <x v="4"/>
    <x v="1"/>
    <x v="13"/>
    <x v="21"/>
    <x v="0"/>
    <n v="1200"/>
  </r>
  <r>
    <s v="21616_2018"/>
    <x v="0"/>
    <x v="0"/>
    <d v="2018-02-06T00:00:00"/>
    <x v="18"/>
    <x v="1767"/>
    <x v="3"/>
    <x v="35"/>
    <x v="4"/>
    <x v="1"/>
    <x v="13"/>
    <x v="21"/>
    <x v="0"/>
    <n v="1200"/>
  </r>
  <r>
    <s v="21616_2018"/>
    <x v="0"/>
    <x v="0"/>
    <d v="2018-02-06T00:00:00"/>
    <x v="18"/>
    <x v="1768"/>
    <x v="3"/>
    <x v="45"/>
    <x v="4"/>
    <x v="1"/>
    <x v="13"/>
    <x v="21"/>
    <x v="0"/>
    <n v="1000"/>
  </r>
  <r>
    <s v="21616_2018"/>
    <x v="0"/>
    <x v="0"/>
    <d v="2018-02-06T00:00:00"/>
    <x v="18"/>
    <x v="1769"/>
    <x v="3"/>
    <x v="85"/>
    <x v="4"/>
    <x v="1"/>
    <x v="13"/>
    <x v="21"/>
    <x v="0"/>
    <n v="1000"/>
  </r>
  <r>
    <s v="21616_2018"/>
    <x v="0"/>
    <x v="0"/>
    <d v="2018-02-06T00:00:00"/>
    <x v="18"/>
    <x v="1770"/>
    <x v="3"/>
    <x v="16"/>
    <x v="4"/>
    <x v="1"/>
    <x v="13"/>
    <x v="21"/>
    <x v="0"/>
    <n v="1000"/>
  </r>
  <r>
    <s v="21616_2018"/>
    <x v="0"/>
    <x v="0"/>
    <d v="2018-02-06T00:00:00"/>
    <x v="18"/>
    <x v="1771"/>
    <x v="3"/>
    <x v="34"/>
    <x v="4"/>
    <x v="1"/>
    <x v="13"/>
    <x v="7"/>
    <x v="0"/>
    <n v="2000"/>
  </r>
  <r>
    <s v="21616_2018"/>
    <x v="0"/>
    <x v="0"/>
    <d v="2018-02-06T00:00:00"/>
    <x v="18"/>
    <x v="1772"/>
    <x v="3"/>
    <x v="35"/>
    <x v="4"/>
    <x v="1"/>
    <x v="13"/>
    <x v="7"/>
    <x v="0"/>
    <n v="9500"/>
  </r>
  <r>
    <s v="21616_2018"/>
    <x v="0"/>
    <x v="0"/>
    <d v="2018-02-06T00:00:00"/>
    <x v="18"/>
    <x v="1773"/>
    <x v="3"/>
    <x v="33"/>
    <x v="4"/>
    <x v="1"/>
    <x v="13"/>
    <x v="7"/>
    <x v="0"/>
    <n v="6200"/>
  </r>
  <r>
    <s v="21616_2018"/>
    <x v="0"/>
    <x v="0"/>
    <d v="2018-02-06T00:00:00"/>
    <x v="18"/>
    <x v="1774"/>
    <x v="3"/>
    <x v="30"/>
    <x v="4"/>
    <x v="1"/>
    <x v="13"/>
    <x v="7"/>
    <x v="0"/>
    <n v="4900"/>
  </r>
  <r>
    <s v="21616_2018"/>
    <x v="0"/>
    <x v="0"/>
    <d v="2018-02-06T00:00:00"/>
    <x v="18"/>
    <x v="1775"/>
    <x v="3"/>
    <x v="26"/>
    <x v="4"/>
    <x v="1"/>
    <x v="13"/>
    <x v="7"/>
    <x v="0"/>
    <n v="4500"/>
  </r>
  <r>
    <s v="21616_2018"/>
    <x v="0"/>
    <x v="0"/>
    <d v="2018-02-06T00:00:00"/>
    <x v="18"/>
    <x v="1776"/>
    <x v="3"/>
    <x v="33"/>
    <x v="4"/>
    <x v="1"/>
    <x v="13"/>
    <x v="7"/>
    <x v="0"/>
    <n v="1000"/>
  </r>
  <r>
    <s v="21616_2018"/>
    <x v="0"/>
    <x v="0"/>
    <d v="2018-02-06T00:00:00"/>
    <x v="18"/>
    <x v="1777"/>
    <x v="3"/>
    <x v="30"/>
    <x v="4"/>
    <x v="1"/>
    <x v="13"/>
    <x v="7"/>
    <x v="0"/>
    <n v="1000"/>
  </r>
  <r>
    <s v="21620_2018"/>
    <x v="1"/>
    <x v="0"/>
    <d v="2018-02-06T00:00:00"/>
    <x v="21"/>
    <x v="4"/>
    <x v="3"/>
    <x v="4"/>
    <x v="4"/>
    <x v="1"/>
    <x v="1"/>
    <x v="1"/>
    <x v="0"/>
    <n v="1"/>
  </r>
  <r>
    <s v="21623_2018"/>
    <x v="1"/>
    <x v="0"/>
    <d v="2018-02-13T00:00:00"/>
    <x v="80"/>
    <x v="4"/>
    <x v="4"/>
    <x v="4"/>
    <x v="4"/>
    <x v="1"/>
    <x v="1"/>
    <x v="1"/>
    <x v="0"/>
    <n v="20000"/>
  </r>
  <r>
    <s v="21624_2018"/>
    <x v="0"/>
    <x v="0"/>
    <d v="2018-02-07T00:00:00"/>
    <x v="4"/>
    <x v="1215"/>
    <x v="4"/>
    <x v="31"/>
    <x v="4"/>
    <x v="1"/>
    <x v="19"/>
    <x v="1"/>
    <x v="0"/>
    <n v="10"/>
  </r>
  <r>
    <s v="21625_2018"/>
    <x v="1"/>
    <x v="0"/>
    <d v="2018-02-06T00:00:00"/>
    <x v="3"/>
    <x v="4"/>
    <x v="4"/>
    <x v="4"/>
    <x v="4"/>
    <x v="1"/>
    <x v="1"/>
    <x v="1"/>
    <x v="0"/>
    <n v="60"/>
  </r>
  <r>
    <s v="21625_2018"/>
    <x v="1"/>
    <x v="0"/>
    <d v="2018-02-06T00:00:00"/>
    <x v="3"/>
    <x v="4"/>
    <x v="4"/>
    <x v="4"/>
    <x v="4"/>
    <x v="1"/>
    <x v="1"/>
    <x v="1"/>
    <x v="0"/>
    <n v="50"/>
  </r>
  <r>
    <s v="21626_2018"/>
    <x v="0"/>
    <x v="0"/>
    <d v="2018-02-07T00:00:00"/>
    <x v="4"/>
    <x v="1423"/>
    <x v="4"/>
    <x v="41"/>
    <x v="45"/>
    <x v="4"/>
    <x v="20"/>
    <x v="9"/>
    <x v="0"/>
    <n v="5000"/>
  </r>
  <r>
    <s v="21627_2018"/>
    <x v="0"/>
    <x v="0"/>
    <d v="2018-02-07T00:00:00"/>
    <x v="46"/>
    <x v="1707"/>
    <x v="4"/>
    <x v="41"/>
    <x v="45"/>
    <x v="4"/>
    <x v="20"/>
    <x v="1"/>
    <x v="0"/>
    <n v="3000"/>
  </r>
  <r>
    <s v="21632_2018"/>
    <x v="0"/>
    <x v="0"/>
    <d v="2018-02-07T00:00:00"/>
    <x v="4"/>
    <x v="109"/>
    <x v="5"/>
    <x v="19"/>
    <x v="23"/>
    <x v="8"/>
    <x v="22"/>
    <x v="1"/>
    <x v="0"/>
    <n v="7440"/>
  </r>
  <r>
    <s v="21632_2018"/>
    <x v="0"/>
    <x v="0"/>
    <d v="2018-02-07T00:00:00"/>
    <x v="4"/>
    <x v="109"/>
    <x v="5"/>
    <x v="19"/>
    <x v="23"/>
    <x v="8"/>
    <x v="22"/>
    <x v="1"/>
    <x v="0"/>
    <n v="8004"/>
  </r>
  <r>
    <s v="21632_2018"/>
    <x v="0"/>
    <x v="0"/>
    <d v="2018-02-07T00:00:00"/>
    <x v="4"/>
    <x v="1427"/>
    <x v="5"/>
    <x v="14"/>
    <x v="4"/>
    <x v="1"/>
    <x v="22"/>
    <x v="11"/>
    <x v="0"/>
    <n v="1008"/>
  </r>
  <r>
    <s v="21632_2018"/>
    <x v="0"/>
    <x v="0"/>
    <d v="2018-02-07T00:00:00"/>
    <x v="4"/>
    <x v="108"/>
    <x v="5"/>
    <x v="42"/>
    <x v="22"/>
    <x v="7"/>
    <x v="22"/>
    <x v="11"/>
    <x v="0"/>
    <n v="1500"/>
  </r>
  <r>
    <s v="21632_2018"/>
    <x v="0"/>
    <x v="0"/>
    <d v="2018-02-07T00:00:00"/>
    <x v="4"/>
    <x v="1425"/>
    <x v="5"/>
    <x v="19"/>
    <x v="247"/>
    <x v="10"/>
    <x v="22"/>
    <x v="11"/>
    <x v="0"/>
    <n v="2496"/>
  </r>
  <r>
    <s v="21637_2018"/>
    <x v="1"/>
    <x v="0"/>
    <d v="2018-02-06T00:00:00"/>
    <x v="3"/>
    <x v="4"/>
    <x v="7"/>
    <x v="4"/>
    <x v="4"/>
    <x v="1"/>
    <x v="1"/>
    <x v="1"/>
    <x v="0"/>
    <n v="300"/>
  </r>
  <r>
    <s v="21637_2018"/>
    <x v="1"/>
    <x v="0"/>
    <d v="2018-02-06T00:00:00"/>
    <x v="3"/>
    <x v="4"/>
    <x v="7"/>
    <x v="4"/>
    <x v="4"/>
    <x v="1"/>
    <x v="1"/>
    <x v="1"/>
    <x v="0"/>
    <n v="120"/>
  </r>
  <r>
    <s v="21637_2018"/>
    <x v="1"/>
    <x v="0"/>
    <d v="2018-02-06T00:00:00"/>
    <x v="3"/>
    <x v="4"/>
    <x v="7"/>
    <x v="4"/>
    <x v="4"/>
    <x v="1"/>
    <x v="1"/>
    <x v="1"/>
    <x v="0"/>
    <n v="1560"/>
  </r>
  <r>
    <s v="21637_2018"/>
    <x v="1"/>
    <x v="0"/>
    <d v="2018-02-06T00:00:00"/>
    <x v="3"/>
    <x v="4"/>
    <x v="7"/>
    <x v="4"/>
    <x v="4"/>
    <x v="1"/>
    <x v="1"/>
    <x v="1"/>
    <x v="0"/>
    <n v="1500"/>
  </r>
  <r>
    <s v="21637_2018"/>
    <x v="1"/>
    <x v="0"/>
    <d v="2018-02-06T00:00:00"/>
    <x v="3"/>
    <x v="4"/>
    <x v="7"/>
    <x v="4"/>
    <x v="4"/>
    <x v="1"/>
    <x v="1"/>
    <x v="1"/>
    <x v="0"/>
    <n v="300"/>
  </r>
  <r>
    <s v="21637_2018"/>
    <x v="1"/>
    <x v="0"/>
    <d v="2018-02-06T00:00:00"/>
    <x v="3"/>
    <x v="4"/>
    <x v="7"/>
    <x v="4"/>
    <x v="4"/>
    <x v="1"/>
    <x v="1"/>
    <x v="1"/>
    <x v="0"/>
    <n v="3000"/>
  </r>
  <r>
    <s v="21637_2018"/>
    <x v="1"/>
    <x v="0"/>
    <d v="2018-02-06T00:00:00"/>
    <x v="3"/>
    <x v="4"/>
    <x v="7"/>
    <x v="4"/>
    <x v="4"/>
    <x v="1"/>
    <x v="1"/>
    <x v="1"/>
    <x v="0"/>
    <n v="120"/>
  </r>
  <r>
    <s v="21637_2018"/>
    <x v="1"/>
    <x v="0"/>
    <d v="2018-02-06T00:00:00"/>
    <x v="3"/>
    <x v="4"/>
    <x v="7"/>
    <x v="4"/>
    <x v="4"/>
    <x v="1"/>
    <x v="1"/>
    <x v="1"/>
    <x v="0"/>
    <n v="1500"/>
  </r>
  <r>
    <s v="21637_2018"/>
    <x v="1"/>
    <x v="0"/>
    <d v="2018-02-06T00:00:00"/>
    <x v="3"/>
    <x v="4"/>
    <x v="7"/>
    <x v="4"/>
    <x v="4"/>
    <x v="1"/>
    <x v="1"/>
    <x v="1"/>
    <x v="0"/>
    <n v="300"/>
  </r>
  <r>
    <s v="21637_2018"/>
    <x v="1"/>
    <x v="0"/>
    <d v="2018-02-06T00:00:00"/>
    <x v="3"/>
    <x v="4"/>
    <x v="7"/>
    <x v="4"/>
    <x v="4"/>
    <x v="1"/>
    <x v="1"/>
    <x v="1"/>
    <x v="0"/>
    <n v="480"/>
  </r>
  <r>
    <s v="21641_2018"/>
    <x v="1"/>
    <x v="0"/>
    <d v="2018-02-13T00:00:00"/>
    <x v="81"/>
    <x v="4"/>
    <x v="1"/>
    <x v="4"/>
    <x v="4"/>
    <x v="1"/>
    <x v="1"/>
    <x v="1"/>
    <x v="0"/>
    <n v="384"/>
  </r>
  <r>
    <s v="21641_2018"/>
    <x v="1"/>
    <x v="0"/>
    <d v="2018-02-13T00:00:00"/>
    <x v="81"/>
    <x v="4"/>
    <x v="1"/>
    <x v="4"/>
    <x v="4"/>
    <x v="1"/>
    <x v="1"/>
    <x v="1"/>
    <x v="0"/>
    <n v="864"/>
  </r>
  <r>
    <s v="21641_2018"/>
    <x v="1"/>
    <x v="0"/>
    <d v="2018-02-13T00:00:00"/>
    <x v="81"/>
    <x v="4"/>
    <x v="1"/>
    <x v="4"/>
    <x v="4"/>
    <x v="1"/>
    <x v="1"/>
    <x v="1"/>
    <x v="0"/>
    <n v="1824"/>
  </r>
  <r>
    <s v="21641_2018"/>
    <x v="1"/>
    <x v="0"/>
    <d v="2018-02-13T00:00:00"/>
    <x v="81"/>
    <x v="4"/>
    <x v="1"/>
    <x v="4"/>
    <x v="4"/>
    <x v="1"/>
    <x v="1"/>
    <x v="1"/>
    <x v="0"/>
    <n v="480"/>
  </r>
  <r>
    <s v="21641_2018"/>
    <x v="1"/>
    <x v="0"/>
    <d v="2018-02-13T00:00:00"/>
    <x v="81"/>
    <x v="4"/>
    <x v="1"/>
    <x v="4"/>
    <x v="4"/>
    <x v="1"/>
    <x v="1"/>
    <x v="1"/>
    <x v="0"/>
    <n v="576"/>
  </r>
  <r>
    <s v="21641_2018"/>
    <x v="1"/>
    <x v="0"/>
    <d v="2018-02-13T00:00:00"/>
    <x v="81"/>
    <x v="4"/>
    <x v="1"/>
    <x v="4"/>
    <x v="4"/>
    <x v="1"/>
    <x v="1"/>
    <x v="1"/>
    <x v="0"/>
    <n v="480"/>
  </r>
  <r>
    <s v="21641_2018"/>
    <x v="1"/>
    <x v="0"/>
    <d v="2018-02-13T00:00:00"/>
    <x v="81"/>
    <x v="4"/>
    <x v="1"/>
    <x v="4"/>
    <x v="4"/>
    <x v="1"/>
    <x v="1"/>
    <x v="1"/>
    <x v="0"/>
    <n v="192"/>
  </r>
  <r>
    <s v="21641_2018"/>
    <x v="1"/>
    <x v="0"/>
    <d v="2018-02-13T00:00:00"/>
    <x v="81"/>
    <x v="4"/>
    <x v="1"/>
    <x v="4"/>
    <x v="4"/>
    <x v="1"/>
    <x v="1"/>
    <x v="1"/>
    <x v="0"/>
    <n v="480"/>
  </r>
  <r>
    <s v="21641_2018"/>
    <x v="1"/>
    <x v="0"/>
    <d v="2018-02-13T00:00:00"/>
    <x v="81"/>
    <x v="4"/>
    <x v="1"/>
    <x v="4"/>
    <x v="4"/>
    <x v="1"/>
    <x v="1"/>
    <x v="1"/>
    <x v="0"/>
    <n v="384"/>
  </r>
  <r>
    <s v="21641_2018"/>
    <x v="1"/>
    <x v="0"/>
    <d v="2018-02-13T00:00:00"/>
    <x v="81"/>
    <x v="4"/>
    <x v="1"/>
    <x v="4"/>
    <x v="4"/>
    <x v="1"/>
    <x v="1"/>
    <x v="1"/>
    <x v="0"/>
    <n v="96"/>
  </r>
  <r>
    <s v="21641_2018"/>
    <x v="1"/>
    <x v="0"/>
    <d v="2018-02-13T00:00:00"/>
    <x v="81"/>
    <x v="4"/>
    <x v="1"/>
    <x v="4"/>
    <x v="4"/>
    <x v="1"/>
    <x v="1"/>
    <x v="1"/>
    <x v="0"/>
    <n v="1944"/>
  </r>
  <r>
    <s v="21641_2018"/>
    <x v="1"/>
    <x v="0"/>
    <d v="2018-02-13T00:00:00"/>
    <x v="81"/>
    <x v="4"/>
    <x v="1"/>
    <x v="4"/>
    <x v="4"/>
    <x v="1"/>
    <x v="1"/>
    <x v="1"/>
    <x v="0"/>
    <n v="600"/>
  </r>
  <r>
    <s v="21641_2018"/>
    <x v="1"/>
    <x v="0"/>
    <d v="2018-02-13T00:00:00"/>
    <x v="81"/>
    <x v="4"/>
    <x v="1"/>
    <x v="4"/>
    <x v="4"/>
    <x v="1"/>
    <x v="1"/>
    <x v="1"/>
    <x v="0"/>
    <n v="400"/>
  </r>
  <r>
    <s v="21641_2018"/>
    <x v="1"/>
    <x v="0"/>
    <d v="2018-02-13T00:00:00"/>
    <x v="81"/>
    <x v="4"/>
    <x v="1"/>
    <x v="4"/>
    <x v="4"/>
    <x v="1"/>
    <x v="1"/>
    <x v="1"/>
    <x v="0"/>
    <n v="1800"/>
  </r>
  <r>
    <s v="21641_2018"/>
    <x v="1"/>
    <x v="0"/>
    <d v="2018-02-13T00:00:00"/>
    <x v="81"/>
    <x v="4"/>
    <x v="1"/>
    <x v="4"/>
    <x v="4"/>
    <x v="1"/>
    <x v="1"/>
    <x v="1"/>
    <x v="0"/>
    <n v="3960"/>
  </r>
  <r>
    <s v="21641_2018"/>
    <x v="1"/>
    <x v="0"/>
    <d v="2018-02-13T00:00:00"/>
    <x v="81"/>
    <x v="4"/>
    <x v="1"/>
    <x v="4"/>
    <x v="4"/>
    <x v="1"/>
    <x v="1"/>
    <x v="1"/>
    <x v="0"/>
    <n v="600"/>
  </r>
  <r>
    <s v="21641_2018"/>
    <x v="1"/>
    <x v="0"/>
    <d v="2018-02-13T00:00:00"/>
    <x v="81"/>
    <x v="4"/>
    <x v="1"/>
    <x v="4"/>
    <x v="4"/>
    <x v="1"/>
    <x v="1"/>
    <x v="1"/>
    <x v="0"/>
    <n v="600"/>
  </r>
  <r>
    <s v="21642_2018"/>
    <x v="0"/>
    <x v="0"/>
    <d v="2018-02-06T00:00:00"/>
    <x v="7"/>
    <x v="832"/>
    <x v="1"/>
    <x v="34"/>
    <x v="77"/>
    <x v="0"/>
    <x v="11"/>
    <x v="12"/>
    <x v="0"/>
    <n v="20000"/>
  </r>
  <r>
    <s v="21642_2018"/>
    <x v="0"/>
    <x v="0"/>
    <d v="2018-02-06T00:00:00"/>
    <x v="7"/>
    <x v="1778"/>
    <x v="1"/>
    <x v="34"/>
    <x v="77"/>
    <x v="0"/>
    <x v="0"/>
    <x v="12"/>
    <x v="0"/>
    <n v="30000"/>
  </r>
  <r>
    <s v="21642_2018"/>
    <x v="0"/>
    <x v="0"/>
    <d v="2018-02-06T00:00:00"/>
    <x v="7"/>
    <x v="157"/>
    <x v="1"/>
    <x v="45"/>
    <x v="48"/>
    <x v="5"/>
    <x v="0"/>
    <x v="0"/>
    <x v="0"/>
    <n v="4000"/>
  </r>
  <r>
    <s v="21642_2018"/>
    <x v="0"/>
    <x v="0"/>
    <d v="2018-02-06T00:00:00"/>
    <x v="7"/>
    <x v="1196"/>
    <x v="1"/>
    <x v="34"/>
    <x v="46"/>
    <x v="4"/>
    <x v="11"/>
    <x v="12"/>
    <x v="0"/>
    <n v="50000"/>
  </r>
  <r>
    <s v="21642_2018"/>
    <x v="0"/>
    <x v="0"/>
    <d v="2018-02-06T00:00:00"/>
    <x v="7"/>
    <x v="401"/>
    <x v="1"/>
    <x v="35"/>
    <x v="45"/>
    <x v="4"/>
    <x v="11"/>
    <x v="12"/>
    <x v="0"/>
    <n v="30000"/>
  </r>
  <r>
    <s v="21642_2018"/>
    <x v="0"/>
    <x v="0"/>
    <d v="2018-02-06T00:00:00"/>
    <x v="7"/>
    <x v="1195"/>
    <x v="1"/>
    <x v="20"/>
    <x v="222"/>
    <x v="4"/>
    <x v="0"/>
    <x v="0"/>
    <x v="0"/>
    <n v="30000"/>
  </r>
  <r>
    <s v="21644_2018"/>
    <x v="1"/>
    <x v="0"/>
    <d v="2018-02-06T00:00:00"/>
    <x v="17"/>
    <x v="4"/>
    <x v="1"/>
    <x v="4"/>
    <x v="4"/>
    <x v="1"/>
    <x v="1"/>
    <x v="1"/>
    <x v="0"/>
    <n v="10"/>
  </r>
  <r>
    <s v="21644_2018"/>
    <x v="1"/>
    <x v="0"/>
    <d v="2018-02-06T00:00:00"/>
    <x v="17"/>
    <x v="4"/>
    <x v="1"/>
    <x v="4"/>
    <x v="4"/>
    <x v="1"/>
    <x v="1"/>
    <x v="1"/>
    <x v="0"/>
    <n v="6"/>
  </r>
  <r>
    <s v="21644_2018"/>
    <x v="1"/>
    <x v="0"/>
    <d v="2018-02-06T00:00:00"/>
    <x v="17"/>
    <x v="4"/>
    <x v="1"/>
    <x v="4"/>
    <x v="4"/>
    <x v="1"/>
    <x v="1"/>
    <x v="1"/>
    <x v="0"/>
    <n v="40"/>
  </r>
  <r>
    <s v="21644_2018"/>
    <x v="1"/>
    <x v="0"/>
    <d v="2018-02-06T00:00:00"/>
    <x v="17"/>
    <x v="4"/>
    <x v="1"/>
    <x v="4"/>
    <x v="4"/>
    <x v="1"/>
    <x v="1"/>
    <x v="1"/>
    <x v="0"/>
    <n v="20"/>
  </r>
  <r>
    <s v="21644_2018"/>
    <x v="1"/>
    <x v="0"/>
    <d v="2018-02-06T00:00:00"/>
    <x v="17"/>
    <x v="4"/>
    <x v="1"/>
    <x v="4"/>
    <x v="4"/>
    <x v="1"/>
    <x v="1"/>
    <x v="1"/>
    <x v="0"/>
    <n v="2"/>
  </r>
  <r>
    <s v="21644_2018"/>
    <x v="1"/>
    <x v="0"/>
    <d v="2018-02-06T00:00:00"/>
    <x v="17"/>
    <x v="4"/>
    <x v="1"/>
    <x v="4"/>
    <x v="4"/>
    <x v="1"/>
    <x v="1"/>
    <x v="1"/>
    <x v="0"/>
    <n v="13"/>
  </r>
  <r>
    <s v="21644_2018"/>
    <x v="1"/>
    <x v="0"/>
    <d v="2018-02-06T00:00:00"/>
    <x v="17"/>
    <x v="4"/>
    <x v="1"/>
    <x v="4"/>
    <x v="4"/>
    <x v="1"/>
    <x v="1"/>
    <x v="1"/>
    <x v="0"/>
    <n v="5"/>
  </r>
  <r>
    <s v="21644_2018"/>
    <x v="1"/>
    <x v="0"/>
    <d v="2018-02-06T00:00:00"/>
    <x v="17"/>
    <x v="4"/>
    <x v="1"/>
    <x v="4"/>
    <x v="4"/>
    <x v="1"/>
    <x v="1"/>
    <x v="1"/>
    <x v="0"/>
    <n v="20"/>
  </r>
  <r>
    <s v="21644_2018"/>
    <x v="1"/>
    <x v="0"/>
    <d v="2018-02-06T00:00:00"/>
    <x v="17"/>
    <x v="4"/>
    <x v="1"/>
    <x v="4"/>
    <x v="4"/>
    <x v="1"/>
    <x v="1"/>
    <x v="1"/>
    <x v="0"/>
    <n v="1"/>
  </r>
  <r>
    <s v="21644_2018"/>
    <x v="1"/>
    <x v="0"/>
    <d v="2018-02-06T00:00:00"/>
    <x v="17"/>
    <x v="4"/>
    <x v="1"/>
    <x v="4"/>
    <x v="4"/>
    <x v="1"/>
    <x v="1"/>
    <x v="1"/>
    <x v="0"/>
    <n v="6"/>
  </r>
  <r>
    <s v="21644_2018"/>
    <x v="1"/>
    <x v="0"/>
    <d v="2018-02-06T00:00:00"/>
    <x v="17"/>
    <x v="4"/>
    <x v="1"/>
    <x v="4"/>
    <x v="4"/>
    <x v="1"/>
    <x v="1"/>
    <x v="1"/>
    <x v="0"/>
    <n v="6"/>
  </r>
  <r>
    <s v="21644_2018"/>
    <x v="1"/>
    <x v="0"/>
    <d v="2018-02-06T00:00:00"/>
    <x v="17"/>
    <x v="4"/>
    <x v="1"/>
    <x v="4"/>
    <x v="4"/>
    <x v="1"/>
    <x v="1"/>
    <x v="1"/>
    <x v="0"/>
    <n v="15"/>
  </r>
  <r>
    <s v="21644_2018"/>
    <x v="1"/>
    <x v="0"/>
    <d v="2018-02-06T00:00:00"/>
    <x v="17"/>
    <x v="4"/>
    <x v="1"/>
    <x v="4"/>
    <x v="4"/>
    <x v="1"/>
    <x v="1"/>
    <x v="1"/>
    <x v="0"/>
    <n v="12"/>
  </r>
  <r>
    <s v="21644_2018"/>
    <x v="1"/>
    <x v="0"/>
    <d v="2018-02-06T00:00:00"/>
    <x v="17"/>
    <x v="4"/>
    <x v="1"/>
    <x v="4"/>
    <x v="4"/>
    <x v="1"/>
    <x v="1"/>
    <x v="1"/>
    <x v="0"/>
    <n v="3"/>
  </r>
  <r>
    <s v="21644_2018"/>
    <x v="1"/>
    <x v="0"/>
    <d v="2018-02-06T00:00:00"/>
    <x v="17"/>
    <x v="4"/>
    <x v="1"/>
    <x v="4"/>
    <x v="4"/>
    <x v="1"/>
    <x v="1"/>
    <x v="1"/>
    <x v="0"/>
    <n v="6"/>
  </r>
  <r>
    <s v="21644_2018"/>
    <x v="1"/>
    <x v="0"/>
    <d v="2018-02-06T00:00:00"/>
    <x v="17"/>
    <x v="4"/>
    <x v="1"/>
    <x v="4"/>
    <x v="4"/>
    <x v="1"/>
    <x v="1"/>
    <x v="1"/>
    <x v="0"/>
    <n v="1"/>
  </r>
  <r>
    <s v="21644_2018"/>
    <x v="1"/>
    <x v="0"/>
    <d v="2018-02-06T00:00:00"/>
    <x v="17"/>
    <x v="4"/>
    <x v="1"/>
    <x v="4"/>
    <x v="4"/>
    <x v="1"/>
    <x v="1"/>
    <x v="1"/>
    <x v="0"/>
    <n v="9"/>
  </r>
  <r>
    <s v="21650_2018"/>
    <x v="0"/>
    <x v="0"/>
    <d v="2018-02-07T00:00:00"/>
    <x v="5"/>
    <x v="1358"/>
    <x v="1"/>
    <x v="35"/>
    <x v="112"/>
    <x v="4"/>
    <x v="0"/>
    <x v="0"/>
    <x v="0"/>
    <n v="45000"/>
  </r>
  <r>
    <s v="21650_2018"/>
    <x v="0"/>
    <x v="0"/>
    <d v="2018-02-07T00:00:00"/>
    <x v="5"/>
    <x v="1779"/>
    <x v="1"/>
    <x v="59"/>
    <x v="4"/>
    <x v="4"/>
    <x v="1"/>
    <x v="2"/>
    <x v="0"/>
    <n v="114450"/>
  </r>
  <r>
    <s v="21652_2018"/>
    <x v="0"/>
    <x v="0"/>
    <d v="2018-02-06T00:00:00"/>
    <x v="9"/>
    <x v="1780"/>
    <x v="1"/>
    <x v="41"/>
    <x v="112"/>
    <x v="4"/>
    <x v="12"/>
    <x v="4"/>
    <x v="0"/>
    <n v="10008"/>
  </r>
  <r>
    <s v="21652_2018"/>
    <x v="0"/>
    <x v="0"/>
    <d v="2018-02-06T00:00:00"/>
    <x v="9"/>
    <x v="1781"/>
    <x v="1"/>
    <x v="41"/>
    <x v="4"/>
    <x v="5"/>
    <x v="12"/>
    <x v="4"/>
    <x v="0"/>
    <n v="4080"/>
  </r>
  <r>
    <s v="21652_2018"/>
    <x v="0"/>
    <x v="0"/>
    <d v="2018-02-06T00:00:00"/>
    <x v="9"/>
    <x v="1782"/>
    <x v="1"/>
    <x v="28"/>
    <x v="142"/>
    <x v="4"/>
    <x v="12"/>
    <x v="4"/>
    <x v="0"/>
    <n v="816"/>
  </r>
  <r>
    <s v="21652_2018"/>
    <x v="0"/>
    <x v="0"/>
    <d v="2018-02-06T00:00:00"/>
    <x v="9"/>
    <x v="1783"/>
    <x v="1"/>
    <x v="28"/>
    <x v="142"/>
    <x v="5"/>
    <x v="12"/>
    <x v="4"/>
    <x v="0"/>
    <n v="720"/>
  </r>
  <r>
    <s v="21652_2018"/>
    <x v="0"/>
    <x v="0"/>
    <d v="2018-02-06T00:00:00"/>
    <x v="9"/>
    <x v="1784"/>
    <x v="1"/>
    <x v="35"/>
    <x v="47"/>
    <x v="10"/>
    <x v="11"/>
    <x v="19"/>
    <x v="0"/>
    <n v="8000"/>
  </r>
  <r>
    <s v="21652_2018"/>
    <x v="0"/>
    <x v="0"/>
    <d v="2018-02-06T00:00:00"/>
    <x v="9"/>
    <x v="1529"/>
    <x v="1"/>
    <x v="64"/>
    <x v="4"/>
    <x v="4"/>
    <x v="12"/>
    <x v="4"/>
    <x v="0"/>
    <n v="6000"/>
  </r>
  <r>
    <s v="21652_2018"/>
    <x v="0"/>
    <x v="0"/>
    <d v="2018-02-06T00:00:00"/>
    <x v="9"/>
    <x v="1531"/>
    <x v="1"/>
    <x v="64"/>
    <x v="4"/>
    <x v="5"/>
    <x v="12"/>
    <x v="4"/>
    <x v="0"/>
    <n v="9000"/>
  </r>
  <r>
    <s v="21652_2018"/>
    <x v="0"/>
    <x v="0"/>
    <d v="2018-02-06T00:00:00"/>
    <x v="9"/>
    <x v="1785"/>
    <x v="1"/>
    <x v="30"/>
    <x v="4"/>
    <x v="4"/>
    <x v="12"/>
    <x v="4"/>
    <x v="0"/>
    <n v="6000"/>
  </r>
  <r>
    <s v="21652_2018"/>
    <x v="0"/>
    <x v="0"/>
    <d v="2018-02-06T00:00:00"/>
    <x v="9"/>
    <x v="1534"/>
    <x v="1"/>
    <x v="30"/>
    <x v="4"/>
    <x v="5"/>
    <x v="12"/>
    <x v="4"/>
    <x v="0"/>
    <n v="7008"/>
  </r>
  <r>
    <s v="21655_2018"/>
    <x v="0"/>
    <x v="0"/>
    <d v="2018-02-06T00:00:00"/>
    <x v="15"/>
    <x v="1786"/>
    <x v="1"/>
    <x v="40"/>
    <x v="16"/>
    <x v="13"/>
    <x v="0"/>
    <x v="0"/>
    <x v="0"/>
    <n v="60000"/>
  </r>
  <r>
    <s v="21655_2018"/>
    <x v="0"/>
    <x v="0"/>
    <d v="2018-02-06T00:00:00"/>
    <x v="15"/>
    <x v="1787"/>
    <x v="1"/>
    <x v="40"/>
    <x v="16"/>
    <x v="3"/>
    <x v="0"/>
    <x v="0"/>
    <x v="0"/>
    <n v="25000"/>
  </r>
  <r>
    <s v="21655_2018"/>
    <x v="0"/>
    <x v="0"/>
    <d v="2018-02-06T00:00:00"/>
    <x v="15"/>
    <x v="1788"/>
    <x v="1"/>
    <x v="34"/>
    <x v="77"/>
    <x v="13"/>
    <x v="11"/>
    <x v="12"/>
    <x v="0"/>
    <n v="20000"/>
  </r>
  <r>
    <s v="21655_2018"/>
    <x v="0"/>
    <x v="0"/>
    <d v="2018-02-06T00:00:00"/>
    <x v="15"/>
    <x v="1789"/>
    <x v="1"/>
    <x v="34"/>
    <x v="77"/>
    <x v="13"/>
    <x v="0"/>
    <x v="12"/>
    <x v="0"/>
    <n v="5000"/>
  </r>
  <r>
    <s v="21655_2018"/>
    <x v="0"/>
    <x v="0"/>
    <d v="2018-02-06T00:00:00"/>
    <x v="15"/>
    <x v="1790"/>
    <x v="1"/>
    <x v="34"/>
    <x v="77"/>
    <x v="3"/>
    <x v="11"/>
    <x v="12"/>
    <x v="0"/>
    <n v="15000"/>
  </r>
  <r>
    <s v="21655_2018"/>
    <x v="0"/>
    <x v="0"/>
    <d v="2018-02-06T00:00:00"/>
    <x v="15"/>
    <x v="1791"/>
    <x v="1"/>
    <x v="34"/>
    <x v="77"/>
    <x v="3"/>
    <x v="0"/>
    <x v="12"/>
    <x v="0"/>
    <n v="5000"/>
  </r>
  <r>
    <s v="21655_2018"/>
    <x v="0"/>
    <x v="0"/>
    <d v="2018-02-06T00:00:00"/>
    <x v="15"/>
    <x v="1792"/>
    <x v="1"/>
    <x v="34"/>
    <x v="77"/>
    <x v="13"/>
    <x v="11"/>
    <x v="13"/>
    <x v="0"/>
    <n v="10000"/>
  </r>
  <r>
    <s v="21655_2018"/>
    <x v="0"/>
    <x v="0"/>
    <d v="2018-02-06T00:00:00"/>
    <x v="15"/>
    <x v="1793"/>
    <x v="1"/>
    <x v="34"/>
    <x v="77"/>
    <x v="3"/>
    <x v="11"/>
    <x v="13"/>
    <x v="0"/>
    <n v="5000"/>
  </r>
  <r>
    <s v="21655_2018"/>
    <x v="0"/>
    <x v="0"/>
    <d v="2018-02-06T00:00:00"/>
    <x v="15"/>
    <x v="1794"/>
    <x v="1"/>
    <x v="34"/>
    <x v="77"/>
    <x v="13"/>
    <x v="0"/>
    <x v="14"/>
    <x v="0"/>
    <n v="10000"/>
  </r>
  <r>
    <s v="21655_2018"/>
    <x v="0"/>
    <x v="0"/>
    <d v="2018-02-06T00:00:00"/>
    <x v="15"/>
    <x v="1795"/>
    <x v="1"/>
    <x v="34"/>
    <x v="77"/>
    <x v="3"/>
    <x v="11"/>
    <x v="14"/>
    <x v="0"/>
    <n v="5000"/>
  </r>
  <r>
    <s v="21655_2018"/>
    <x v="0"/>
    <x v="0"/>
    <d v="2018-02-06T00:00:00"/>
    <x v="15"/>
    <x v="1796"/>
    <x v="1"/>
    <x v="34"/>
    <x v="77"/>
    <x v="3"/>
    <x v="0"/>
    <x v="14"/>
    <x v="0"/>
    <n v="10000"/>
  </r>
  <r>
    <s v="21656_2018"/>
    <x v="0"/>
    <x v="0"/>
    <d v="2018-02-06T00:00:00"/>
    <x v="15"/>
    <x v="1787"/>
    <x v="1"/>
    <x v="40"/>
    <x v="16"/>
    <x v="3"/>
    <x v="0"/>
    <x v="0"/>
    <x v="0"/>
    <n v="25000"/>
  </r>
  <r>
    <s v="21656_2018"/>
    <x v="0"/>
    <x v="0"/>
    <d v="2018-02-06T00:00:00"/>
    <x v="15"/>
    <x v="1788"/>
    <x v="1"/>
    <x v="34"/>
    <x v="77"/>
    <x v="13"/>
    <x v="11"/>
    <x v="12"/>
    <x v="0"/>
    <n v="15000"/>
  </r>
  <r>
    <s v="21656_2018"/>
    <x v="0"/>
    <x v="0"/>
    <d v="2018-02-06T00:00:00"/>
    <x v="15"/>
    <x v="1789"/>
    <x v="1"/>
    <x v="34"/>
    <x v="77"/>
    <x v="13"/>
    <x v="0"/>
    <x v="12"/>
    <x v="0"/>
    <n v="5000"/>
  </r>
  <r>
    <s v="21656_2018"/>
    <x v="0"/>
    <x v="0"/>
    <d v="2018-02-06T00:00:00"/>
    <x v="15"/>
    <x v="1790"/>
    <x v="1"/>
    <x v="34"/>
    <x v="77"/>
    <x v="3"/>
    <x v="11"/>
    <x v="12"/>
    <x v="0"/>
    <n v="15000"/>
  </r>
  <r>
    <s v="21656_2018"/>
    <x v="0"/>
    <x v="0"/>
    <d v="2018-02-06T00:00:00"/>
    <x v="15"/>
    <x v="1791"/>
    <x v="1"/>
    <x v="34"/>
    <x v="77"/>
    <x v="3"/>
    <x v="0"/>
    <x v="12"/>
    <x v="0"/>
    <n v="5000"/>
  </r>
  <r>
    <s v="21656_2018"/>
    <x v="0"/>
    <x v="0"/>
    <d v="2018-02-06T00:00:00"/>
    <x v="15"/>
    <x v="1797"/>
    <x v="1"/>
    <x v="35"/>
    <x v="45"/>
    <x v="5"/>
    <x v="11"/>
    <x v="12"/>
    <x v="0"/>
    <n v="5000"/>
  </r>
  <r>
    <s v="21656_2018"/>
    <x v="0"/>
    <x v="0"/>
    <d v="2018-02-06T00:00:00"/>
    <x v="15"/>
    <x v="1798"/>
    <x v="1"/>
    <x v="35"/>
    <x v="45"/>
    <x v="5"/>
    <x v="0"/>
    <x v="12"/>
    <x v="0"/>
    <n v="5000"/>
  </r>
  <r>
    <s v="21656_2018"/>
    <x v="0"/>
    <x v="0"/>
    <d v="2018-02-06T00:00:00"/>
    <x v="15"/>
    <x v="1792"/>
    <x v="1"/>
    <x v="34"/>
    <x v="77"/>
    <x v="13"/>
    <x v="11"/>
    <x v="13"/>
    <x v="0"/>
    <n v="5000"/>
  </r>
  <r>
    <s v="21656_2018"/>
    <x v="0"/>
    <x v="0"/>
    <d v="2018-02-06T00:00:00"/>
    <x v="15"/>
    <x v="1793"/>
    <x v="1"/>
    <x v="34"/>
    <x v="77"/>
    <x v="3"/>
    <x v="11"/>
    <x v="13"/>
    <x v="0"/>
    <n v="5000"/>
  </r>
  <r>
    <s v="21656_2018"/>
    <x v="0"/>
    <x v="0"/>
    <d v="2018-02-06T00:00:00"/>
    <x v="15"/>
    <x v="1799"/>
    <x v="1"/>
    <x v="34"/>
    <x v="77"/>
    <x v="5"/>
    <x v="0"/>
    <x v="14"/>
    <x v="0"/>
    <n v="5000"/>
  </r>
  <r>
    <s v="21656_2018"/>
    <x v="0"/>
    <x v="0"/>
    <d v="2018-02-06T00:00:00"/>
    <x v="15"/>
    <x v="1794"/>
    <x v="1"/>
    <x v="34"/>
    <x v="77"/>
    <x v="13"/>
    <x v="0"/>
    <x v="14"/>
    <x v="0"/>
    <n v="10000"/>
  </r>
  <r>
    <s v="21656_2018"/>
    <x v="0"/>
    <x v="0"/>
    <d v="2018-02-06T00:00:00"/>
    <x v="15"/>
    <x v="1795"/>
    <x v="1"/>
    <x v="34"/>
    <x v="77"/>
    <x v="3"/>
    <x v="11"/>
    <x v="14"/>
    <x v="0"/>
    <n v="5000"/>
  </r>
  <r>
    <s v="21656_2018"/>
    <x v="0"/>
    <x v="0"/>
    <d v="2018-02-06T00:00:00"/>
    <x v="15"/>
    <x v="1796"/>
    <x v="1"/>
    <x v="34"/>
    <x v="77"/>
    <x v="3"/>
    <x v="0"/>
    <x v="14"/>
    <x v="0"/>
    <n v="10000"/>
  </r>
  <r>
    <s v="21656_2018"/>
    <x v="0"/>
    <x v="0"/>
    <d v="2018-02-06T00:00:00"/>
    <x v="15"/>
    <x v="1786"/>
    <x v="1"/>
    <x v="40"/>
    <x v="16"/>
    <x v="13"/>
    <x v="0"/>
    <x v="0"/>
    <x v="0"/>
    <n v="60000"/>
  </r>
  <r>
    <s v="21657_2018"/>
    <x v="1"/>
    <x v="0"/>
    <d v="2018-02-06T00:00:00"/>
    <x v="19"/>
    <x v="4"/>
    <x v="1"/>
    <x v="4"/>
    <x v="4"/>
    <x v="1"/>
    <x v="1"/>
    <x v="1"/>
    <x v="0"/>
    <n v="185"/>
  </r>
  <r>
    <s v="21657_2018"/>
    <x v="1"/>
    <x v="0"/>
    <d v="2018-02-06T00:00:00"/>
    <x v="19"/>
    <x v="4"/>
    <x v="1"/>
    <x v="4"/>
    <x v="4"/>
    <x v="1"/>
    <x v="1"/>
    <x v="1"/>
    <x v="0"/>
    <n v="150"/>
  </r>
  <r>
    <s v="21657_2018"/>
    <x v="1"/>
    <x v="0"/>
    <d v="2018-02-06T00:00:00"/>
    <x v="19"/>
    <x v="4"/>
    <x v="1"/>
    <x v="4"/>
    <x v="4"/>
    <x v="1"/>
    <x v="1"/>
    <x v="1"/>
    <x v="0"/>
    <n v="200"/>
  </r>
  <r>
    <s v="21657_2018"/>
    <x v="1"/>
    <x v="0"/>
    <d v="2018-02-06T00:00:00"/>
    <x v="19"/>
    <x v="4"/>
    <x v="1"/>
    <x v="4"/>
    <x v="4"/>
    <x v="1"/>
    <x v="1"/>
    <x v="1"/>
    <x v="0"/>
    <n v="100"/>
  </r>
  <r>
    <s v="21657_2018"/>
    <x v="1"/>
    <x v="0"/>
    <d v="2018-02-06T00:00:00"/>
    <x v="19"/>
    <x v="4"/>
    <x v="1"/>
    <x v="4"/>
    <x v="4"/>
    <x v="1"/>
    <x v="1"/>
    <x v="1"/>
    <x v="0"/>
    <n v="300"/>
  </r>
  <r>
    <s v="21657_2018"/>
    <x v="1"/>
    <x v="0"/>
    <d v="2018-02-06T00:00:00"/>
    <x v="19"/>
    <x v="4"/>
    <x v="1"/>
    <x v="4"/>
    <x v="4"/>
    <x v="1"/>
    <x v="1"/>
    <x v="1"/>
    <x v="0"/>
    <n v="100"/>
  </r>
  <r>
    <s v="21667_2018"/>
    <x v="1"/>
    <x v="0"/>
    <d v="2018-02-06T00:00:00"/>
    <x v="82"/>
    <x v="4"/>
    <x v="1"/>
    <x v="4"/>
    <x v="4"/>
    <x v="1"/>
    <x v="1"/>
    <x v="1"/>
    <x v="0"/>
    <n v="167200"/>
  </r>
  <r>
    <s v="21830_2018"/>
    <x v="1"/>
    <x v="0"/>
    <d v="2018-02-07T00:00:00"/>
    <x v="28"/>
    <x v="4"/>
    <x v="2"/>
    <x v="4"/>
    <x v="4"/>
    <x v="1"/>
    <x v="1"/>
    <x v="1"/>
    <x v="0"/>
    <n v="2000"/>
  </r>
  <r>
    <s v="21830_2018"/>
    <x v="1"/>
    <x v="0"/>
    <d v="2018-02-07T00:00:00"/>
    <x v="28"/>
    <x v="4"/>
    <x v="2"/>
    <x v="4"/>
    <x v="4"/>
    <x v="1"/>
    <x v="1"/>
    <x v="1"/>
    <x v="0"/>
    <n v="4000"/>
  </r>
  <r>
    <s v="21830_2018"/>
    <x v="1"/>
    <x v="0"/>
    <d v="2018-02-07T00:00:00"/>
    <x v="28"/>
    <x v="4"/>
    <x v="2"/>
    <x v="4"/>
    <x v="4"/>
    <x v="1"/>
    <x v="1"/>
    <x v="1"/>
    <x v="0"/>
    <n v="11000"/>
  </r>
  <r>
    <s v="21830_2018"/>
    <x v="1"/>
    <x v="0"/>
    <d v="2018-02-07T00:00:00"/>
    <x v="28"/>
    <x v="4"/>
    <x v="2"/>
    <x v="4"/>
    <x v="4"/>
    <x v="1"/>
    <x v="1"/>
    <x v="1"/>
    <x v="0"/>
    <n v="4000"/>
  </r>
  <r>
    <s v="21830_2018"/>
    <x v="1"/>
    <x v="0"/>
    <d v="2018-02-07T00:00:00"/>
    <x v="28"/>
    <x v="4"/>
    <x v="2"/>
    <x v="4"/>
    <x v="4"/>
    <x v="1"/>
    <x v="1"/>
    <x v="1"/>
    <x v="0"/>
    <n v="3000"/>
  </r>
  <r>
    <s v="21839_2018"/>
    <x v="1"/>
    <x v="0"/>
    <d v="2018-02-07T00:00:00"/>
    <x v="28"/>
    <x v="4"/>
    <x v="2"/>
    <x v="4"/>
    <x v="4"/>
    <x v="1"/>
    <x v="1"/>
    <x v="1"/>
    <x v="0"/>
    <n v="32000"/>
  </r>
  <r>
    <s v="21839_2018"/>
    <x v="1"/>
    <x v="0"/>
    <d v="2018-02-07T00:00:00"/>
    <x v="28"/>
    <x v="4"/>
    <x v="2"/>
    <x v="4"/>
    <x v="4"/>
    <x v="1"/>
    <x v="1"/>
    <x v="1"/>
    <x v="0"/>
    <n v="14000"/>
  </r>
  <r>
    <s v="21839_2018"/>
    <x v="1"/>
    <x v="0"/>
    <d v="2018-02-07T00:00:00"/>
    <x v="28"/>
    <x v="4"/>
    <x v="2"/>
    <x v="4"/>
    <x v="4"/>
    <x v="1"/>
    <x v="1"/>
    <x v="1"/>
    <x v="0"/>
    <n v="4000"/>
  </r>
  <r>
    <s v="21839_2018"/>
    <x v="1"/>
    <x v="0"/>
    <d v="2018-02-07T00:00:00"/>
    <x v="28"/>
    <x v="4"/>
    <x v="2"/>
    <x v="4"/>
    <x v="4"/>
    <x v="1"/>
    <x v="1"/>
    <x v="1"/>
    <x v="0"/>
    <n v="2000"/>
  </r>
  <r>
    <s v="21839_2018"/>
    <x v="1"/>
    <x v="0"/>
    <d v="2018-02-07T00:00:00"/>
    <x v="28"/>
    <x v="4"/>
    <x v="2"/>
    <x v="4"/>
    <x v="4"/>
    <x v="1"/>
    <x v="1"/>
    <x v="1"/>
    <x v="0"/>
    <n v="1200"/>
  </r>
  <r>
    <s v="21841_2018"/>
    <x v="0"/>
    <x v="0"/>
    <d v="2018-02-07T00:00:00"/>
    <x v="6"/>
    <x v="1800"/>
    <x v="0"/>
    <x v="0"/>
    <x v="4"/>
    <x v="0"/>
    <x v="0"/>
    <x v="19"/>
    <x v="0"/>
    <n v="100"/>
  </r>
  <r>
    <s v="21841_2018"/>
    <x v="0"/>
    <x v="0"/>
    <d v="2018-02-07T00:00:00"/>
    <x v="6"/>
    <x v="972"/>
    <x v="0"/>
    <x v="3"/>
    <x v="4"/>
    <x v="0"/>
    <x v="0"/>
    <x v="19"/>
    <x v="0"/>
    <n v="100"/>
  </r>
  <r>
    <s v="21843_2018"/>
    <x v="0"/>
    <x v="0"/>
    <d v="2018-02-07T00:00:00"/>
    <x v="6"/>
    <x v="973"/>
    <x v="0"/>
    <x v="0"/>
    <x v="4"/>
    <x v="0"/>
    <x v="11"/>
    <x v="12"/>
    <x v="0"/>
    <n v="600"/>
  </r>
  <r>
    <s v="21843_2018"/>
    <x v="0"/>
    <x v="0"/>
    <d v="2018-02-07T00:00:00"/>
    <x v="6"/>
    <x v="976"/>
    <x v="0"/>
    <x v="0"/>
    <x v="4"/>
    <x v="0"/>
    <x v="0"/>
    <x v="12"/>
    <x v="0"/>
    <n v="600"/>
  </r>
  <r>
    <s v="21843_2018"/>
    <x v="0"/>
    <x v="0"/>
    <d v="2018-02-07T00:00:00"/>
    <x v="6"/>
    <x v="977"/>
    <x v="0"/>
    <x v="3"/>
    <x v="4"/>
    <x v="0"/>
    <x v="11"/>
    <x v="12"/>
    <x v="0"/>
    <n v="600"/>
  </r>
  <r>
    <s v="21843_2018"/>
    <x v="0"/>
    <x v="0"/>
    <d v="2018-02-07T00:00:00"/>
    <x v="6"/>
    <x v="974"/>
    <x v="0"/>
    <x v="3"/>
    <x v="4"/>
    <x v="0"/>
    <x v="11"/>
    <x v="12"/>
    <x v="0"/>
    <n v="594"/>
  </r>
  <r>
    <s v="21843_2018"/>
    <x v="0"/>
    <x v="0"/>
    <d v="2018-02-07T00:00:00"/>
    <x v="6"/>
    <x v="1801"/>
    <x v="0"/>
    <x v="3"/>
    <x v="4"/>
    <x v="0"/>
    <x v="0"/>
    <x v="12"/>
    <x v="0"/>
    <n v="600"/>
  </r>
  <r>
    <s v="21843_2018"/>
    <x v="0"/>
    <x v="0"/>
    <d v="2018-02-07T00:00:00"/>
    <x v="6"/>
    <x v="1802"/>
    <x v="0"/>
    <x v="0"/>
    <x v="4"/>
    <x v="0"/>
    <x v="0"/>
    <x v="14"/>
    <x v="0"/>
    <n v="595"/>
  </r>
  <r>
    <s v="21843_2018"/>
    <x v="0"/>
    <x v="0"/>
    <d v="2018-02-07T00:00:00"/>
    <x v="6"/>
    <x v="1803"/>
    <x v="0"/>
    <x v="3"/>
    <x v="4"/>
    <x v="0"/>
    <x v="11"/>
    <x v="14"/>
    <x v="0"/>
    <n v="566"/>
  </r>
  <r>
    <s v="21843_2018"/>
    <x v="0"/>
    <x v="0"/>
    <d v="2018-02-07T00:00:00"/>
    <x v="6"/>
    <x v="1804"/>
    <x v="0"/>
    <x v="3"/>
    <x v="4"/>
    <x v="0"/>
    <x v="11"/>
    <x v="14"/>
    <x v="0"/>
    <n v="600"/>
  </r>
  <r>
    <s v="21843_2018"/>
    <x v="0"/>
    <x v="0"/>
    <d v="2018-02-07T00:00:00"/>
    <x v="6"/>
    <x v="981"/>
    <x v="0"/>
    <x v="3"/>
    <x v="4"/>
    <x v="0"/>
    <x v="0"/>
    <x v="14"/>
    <x v="0"/>
    <n v="600"/>
  </r>
  <r>
    <s v="21850_2018"/>
    <x v="1"/>
    <x v="0"/>
    <d v="2018-02-07T00:00:00"/>
    <x v="83"/>
    <x v="4"/>
    <x v="0"/>
    <x v="4"/>
    <x v="4"/>
    <x v="1"/>
    <x v="1"/>
    <x v="1"/>
    <x v="0"/>
    <n v="220"/>
  </r>
  <r>
    <s v="21856_2018"/>
    <x v="0"/>
    <x v="0"/>
    <d v="2018-02-07T00:00:00"/>
    <x v="18"/>
    <x v="879"/>
    <x v="4"/>
    <x v="41"/>
    <x v="4"/>
    <x v="1"/>
    <x v="20"/>
    <x v="9"/>
    <x v="0"/>
    <n v="10200"/>
  </r>
  <r>
    <s v="21856_2018"/>
    <x v="0"/>
    <x v="0"/>
    <d v="2018-02-07T00:00:00"/>
    <x v="18"/>
    <x v="880"/>
    <x v="4"/>
    <x v="41"/>
    <x v="4"/>
    <x v="1"/>
    <x v="20"/>
    <x v="9"/>
    <x v="0"/>
    <n v="2400"/>
  </r>
  <r>
    <s v="21856_2018"/>
    <x v="0"/>
    <x v="0"/>
    <d v="2018-02-07T00:00:00"/>
    <x v="18"/>
    <x v="881"/>
    <x v="4"/>
    <x v="40"/>
    <x v="4"/>
    <x v="1"/>
    <x v="20"/>
    <x v="9"/>
    <x v="0"/>
    <n v="21400"/>
  </r>
  <r>
    <s v="21856_2018"/>
    <x v="0"/>
    <x v="0"/>
    <d v="2018-02-07T00:00:00"/>
    <x v="18"/>
    <x v="882"/>
    <x v="4"/>
    <x v="40"/>
    <x v="4"/>
    <x v="1"/>
    <x v="20"/>
    <x v="9"/>
    <x v="0"/>
    <n v="5600"/>
  </r>
  <r>
    <s v="21863_2018"/>
    <x v="1"/>
    <x v="0"/>
    <d v="2018-02-07T00:00:00"/>
    <x v="19"/>
    <x v="4"/>
    <x v="7"/>
    <x v="4"/>
    <x v="4"/>
    <x v="1"/>
    <x v="1"/>
    <x v="1"/>
    <x v="0"/>
    <n v="20"/>
  </r>
  <r>
    <s v="21863_2018"/>
    <x v="1"/>
    <x v="0"/>
    <d v="2018-02-07T00:00:00"/>
    <x v="19"/>
    <x v="4"/>
    <x v="7"/>
    <x v="4"/>
    <x v="4"/>
    <x v="1"/>
    <x v="1"/>
    <x v="1"/>
    <x v="0"/>
    <n v="300"/>
  </r>
  <r>
    <s v="21865_2018"/>
    <x v="1"/>
    <x v="0"/>
    <d v="2018-02-09T00:00:00"/>
    <x v="41"/>
    <x v="919"/>
    <x v="1"/>
    <x v="4"/>
    <x v="4"/>
    <x v="1"/>
    <x v="1"/>
    <x v="1"/>
    <x v="0"/>
    <n v="5120"/>
  </r>
  <r>
    <s v="21867_2018"/>
    <x v="0"/>
    <x v="0"/>
    <d v="2018-02-08T00:00:00"/>
    <x v="9"/>
    <x v="1729"/>
    <x v="1"/>
    <x v="44"/>
    <x v="186"/>
    <x v="10"/>
    <x v="2"/>
    <x v="2"/>
    <x v="0"/>
    <n v="4000"/>
  </r>
  <r>
    <s v="21867_2018"/>
    <x v="0"/>
    <x v="0"/>
    <d v="2018-02-08T00:00:00"/>
    <x v="9"/>
    <x v="1805"/>
    <x v="1"/>
    <x v="44"/>
    <x v="186"/>
    <x v="15"/>
    <x v="2"/>
    <x v="2"/>
    <x v="0"/>
    <n v="4200"/>
  </r>
  <r>
    <s v="21867_2018"/>
    <x v="0"/>
    <x v="0"/>
    <d v="2018-02-08T00:00:00"/>
    <x v="9"/>
    <x v="1806"/>
    <x v="1"/>
    <x v="48"/>
    <x v="4"/>
    <x v="10"/>
    <x v="7"/>
    <x v="2"/>
    <x v="0"/>
    <n v="19800"/>
  </r>
  <r>
    <s v="21867_2018"/>
    <x v="0"/>
    <x v="0"/>
    <d v="2018-02-08T00:00:00"/>
    <x v="9"/>
    <x v="1727"/>
    <x v="1"/>
    <x v="44"/>
    <x v="186"/>
    <x v="10"/>
    <x v="7"/>
    <x v="2"/>
    <x v="0"/>
    <n v="21200"/>
  </r>
  <r>
    <s v="21867_2018"/>
    <x v="0"/>
    <x v="0"/>
    <d v="2018-02-08T00:00:00"/>
    <x v="9"/>
    <x v="1807"/>
    <x v="1"/>
    <x v="48"/>
    <x v="84"/>
    <x v="15"/>
    <x v="7"/>
    <x v="2"/>
    <x v="0"/>
    <n v="14800"/>
  </r>
  <r>
    <s v="21867_2018"/>
    <x v="0"/>
    <x v="0"/>
    <d v="2018-02-08T00:00:00"/>
    <x v="9"/>
    <x v="1808"/>
    <x v="1"/>
    <x v="44"/>
    <x v="186"/>
    <x v="15"/>
    <x v="7"/>
    <x v="2"/>
    <x v="0"/>
    <n v="3000"/>
  </r>
  <r>
    <s v="21867_2018"/>
    <x v="0"/>
    <x v="0"/>
    <d v="2018-02-08T00:00:00"/>
    <x v="9"/>
    <x v="1717"/>
    <x v="1"/>
    <x v="34"/>
    <x v="4"/>
    <x v="10"/>
    <x v="26"/>
    <x v="15"/>
    <x v="0"/>
    <n v="22700"/>
  </r>
  <r>
    <s v="21867_2018"/>
    <x v="0"/>
    <x v="0"/>
    <d v="2018-02-08T00:00:00"/>
    <x v="9"/>
    <x v="1809"/>
    <x v="1"/>
    <x v="23"/>
    <x v="4"/>
    <x v="10"/>
    <x v="26"/>
    <x v="15"/>
    <x v="0"/>
    <n v="4800"/>
  </r>
  <r>
    <s v="21867_2018"/>
    <x v="0"/>
    <x v="0"/>
    <d v="2018-02-08T00:00:00"/>
    <x v="9"/>
    <x v="926"/>
    <x v="1"/>
    <x v="35"/>
    <x v="4"/>
    <x v="18"/>
    <x v="26"/>
    <x v="15"/>
    <x v="0"/>
    <n v="3400"/>
  </r>
  <r>
    <s v="21867_2018"/>
    <x v="0"/>
    <x v="0"/>
    <d v="2018-02-08T00:00:00"/>
    <x v="9"/>
    <x v="747"/>
    <x v="1"/>
    <x v="34"/>
    <x v="87"/>
    <x v="10"/>
    <x v="26"/>
    <x v="15"/>
    <x v="0"/>
    <n v="24700"/>
  </r>
  <r>
    <s v="21867_2018"/>
    <x v="0"/>
    <x v="0"/>
    <d v="2018-02-08T00:00:00"/>
    <x v="9"/>
    <x v="924"/>
    <x v="1"/>
    <x v="35"/>
    <x v="4"/>
    <x v="10"/>
    <x v="26"/>
    <x v="15"/>
    <x v="0"/>
    <n v="14300"/>
  </r>
  <r>
    <s v="21867_2018"/>
    <x v="0"/>
    <x v="0"/>
    <d v="2018-02-08T00:00:00"/>
    <x v="9"/>
    <x v="928"/>
    <x v="1"/>
    <x v="47"/>
    <x v="4"/>
    <x v="10"/>
    <x v="26"/>
    <x v="15"/>
    <x v="0"/>
    <n v="1400"/>
  </r>
  <r>
    <s v="21868_2018"/>
    <x v="1"/>
    <x v="0"/>
    <d v="2018-02-08T00:00:00"/>
    <x v="84"/>
    <x v="4"/>
    <x v="1"/>
    <x v="4"/>
    <x v="4"/>
    <x v="1"/>
    <x v="1"/>
    <x v="1"/>
    <x v="0"/>
    <n v="89"/>
  </r>
  <r>
    <s v="21869_2018"/>
    <x v="1"/>
    <x v="0"/>
    <d v="2018-02-07T00:00:00"/>
    <x v="3"/>
    <x v="4"/>
    <x v="1"/>
    <x v="4"/>
    <x v="4"/>
    <x v="1"/>
    <x v="1"/>
    <x v="1"/>
    <x v="0"/>
    <n v="12"/>
  </r>
  <r>
    <s v="21870_2018"/>
    <x v="0"/>
    <x v="0"/>
    <d v="2018-02-07T00:00:00"/>
    <x v="8"/>
    <x v="4"/>
    <x v="1"/>
    <x v="4"/>
    <x v="4"/>
    <x v="1"/>
    <x v="1"/>
    <x v="1"/>
    <x v="0"/>
    <n v="27400"/>
  </r>
  <r>
    <s v="21871_2018"/>
    <x v="0"/>
    <x v="0"/>
    <d v="2018-02-07T00:00:00"/>
    <x v="6"/>
    <x v="1810"/>
    <x v="1"/>
    <x v="44"/>
    <x v="4"/>
    <x v="3"/>
    <x v="2"/>
    <x v="3"/>
    <x v="0"/>
    <n v="100"/>
  </r>
  <r>
    <s v="21871_2018"/>
    <x v="0"/>
    <x v="0"/>
    <d v="2018-02-07T00:00:00"/>
    <x v="6"/>
    <x v="1811"/>
    <x v="1"/>
    <x v="20"/>
    <x v="16"/>
    <x v="4"/>
    <x v="12"/>
    <x v="6"/>
    <x v="0"/>
    <n v="500"/>
  </r>
  <r>
    <s v="21871_2018"/>
    <x v="0"/>
    <x v="0"/>
    <d v="2018-02-07T00:00:00"/>
    <x v="6"/>
    <x v="1812"/>
    <x v="1"/>
    <x v="28"/>
    <x v="102"/>
    <x v="4"/>
    <x v="12"/>
    <x v="6"/>
    <x v="0"/>
    <n v="500"/>
  </r>
  <r>
    <s v="21872_2018"/>
    <x v="0"/>
    <x v="0"/>
    <d v="2018-02-07T00:00:00"/>
    <x v="6"/>
    <x v="1005"/>
    <x v="1"/>
    <x v="40"/>
    <x v="64"/>
    <x v="4"/>
    <x v="0"/>
    <x v="0"/>
    <x v="0"/>
    <n v="4000"/>
  </r>
  <r>
    <s v="21872_2018"/>
    <x v="0"/>
    <x v="0"/>
    <d v="2018-02-07T00:00:00"/>
    <x v="6"/>
    <x v="1813"/>
    <x v="1"/>
    <x v="22"/>
    <x v="77"/>
    <x v="3"/>
    <x v="0"/>
    <x v="12"/>
    <x v="0"/>
    <n v="500"/>
  </r>
  <r>
    <s v="21872_2018"/>
    <x v="0"/>
    <x v="0"/>
    <d v="2018-02-07T00:00:00"/>
    <x v="6"/>
    <x v="1500"/>
    <x v="1"/>
    <x v="44"/>
    <x v="186"/>
    <x v="3"/>
    <x v="0"/>
    <x v="14"/>
    <x v="0"/>
    <n v="600"/>
  </r>
  <r>
    <s v="21872_2018"/>
    <x v="0"/>
    <x v="0"/>
    <d v="2018-02-07T00:00:00"/>
    <x v="6"/>
    <x v="1814"/>
    <x v="1"/>
    <x v="29"/>
    <x v="4"/>
    <x v="4"/>
    <x v="0"/>
    <x v="4"/>
    <x v="0"/>
    <n v="20"/>
  </r>
  <r>
    <s v="21872_2018"/>
    <x v="0"/>
    <x v="0"/>
    <d v="2018-02-07T00:00:00"/>
    <x v="6"/>
    <x v="1815"/>
    <x v="1"/>
    <x v="29"/>
    <x v="65"/>
    <x v="5"/>
    <x v="0"/>
    <x v="4"/>
    <x v="0"/>
    <n v="20"/>
  </r>
  <r>
    <s v="21873_2018"/>
    <x v="1"/>
    <x v="0"/>
    <d v="2018-02-07T00:00:00"/>
    <x v="42"/>
    <x v="4"/>
    <x v="1"/>
    <x v="4"/>
    <x v="4"/>
    <x v="1"/>
    <x v="1"/>
    <x v="1"/>
    <x v="0"/>
    <n v="60"/>
  </r>
  <r>
    <s v="21873_2018"/>
    <x v="1"/>
    <x v="0"/>
    <d v="2018-02-07T00:00:00"/>
    <x v="42"/>
    <x v="4"/>
    <x v="1"/>
    <x v="4"/>
    <x v="4"/>
    <x v="1"/>
    <x v="1"/>
    <x v="1"/>
    <x v="0"/>
    <n v="60"/>
  </r>
  <r>
    <s v="21873_2018"/>
    <x v="1"/>
    <x v="0"/>
    <d v="2018-02-07T00:00:00"/>
    <x v="42"/>
    <x v="4"/>
    <x v="1"/>
    <x v="4"/>
    <x v="4"/>
    <x v="1"/>
    <x v="1"/>
    <x v="1"/>
    <x v="0"/>
    <n v="60"/>
  </r>
  <r>
    <s v="21873_2018"/>
    <x v="1"/>
    <x v="0"/>
    <d v="2018-02-07T00:00:00"/>
    <x v="42"/>
    <x v="4"/>
    <x v="1"/>
    <x v="4"/>
    <x v="4"/>
    <x v="1"/>
    <x v="1"/>
    <x v="1"/>
    <x v="0"/>
    <n v="40"/>
  </r>
  <r>
    <s v="21873_2018"/>
    <x v="1"/>
    <x v="0"/>
    <d v="2018-02-07T00:00:00"/>
    <x v="42"/>
    <x v="4"/>
    <x v="1"/>
    <x v="4"/>
    <x v="4"/>
    <x v="1"/>
    <x v="1"/>
    <x v="1"/>
    <x v="0"/>
    <n v="480"/>
  </r>
  <r>
    <s v="21873_2018"/>
    <x v="1"/>
    <x v="0"/>
    <d v="2018-02-07T00:00:00"/>
    <x v="42"/>
    <x v="4"/>
    <x v="1"/>
    <x v="4"/>
    <x v="4"/>
    <x v="1"/>
    <x v="1"/>
    <x v="1"/>
    <x v="0"/>
    <n v="120"/>
  </r>
  <r>
    <s v="21873_2018"/>
    <x v="1"/>
    <x v="0"/>
    <d v="2018-02-07T00:00:00"/>
    <x v="42"/>
    <x v="4"/>
    <x v="1"/>
    <x v="4"/>
    <x v="4"/>
    <x v="1"/>
    <x v="1"/>
    <x v="1"/>
    <x v="0"/>
    <n v="40"/>
  </r>
  <r>
    <s v="21873_2018"/>
    <x v="1"/>
    <x v="0"/>
    <d v="2018-02-07T00:00:00"/>
    <x v="42"/>
    <x v="4"/>
    <x v="1"/>
    <x v="4"/>
    <x v="4"/>
    <x v="1"/>
    <x v="1"/>
    <x v="1"/>
    <x v="0"/>
    <n v="120"/>
  </r>
  <r>
    <s v="21873_2018"/>
    <x v="1"/>
    <x v="0"/>
    <d v="2018-02-07T00:00:00"/>
    <x v="42"/>
    <x v="4"/>
    <x v="1"/>
    <x v="4"/>
    <x v="4"/>
    <x v="1"/>
    <x v="1"/>
    <x v="1"/>
    <x v="0"/>
    <n v="40"/>
  </r>
  <r>
    <s v="21873_2018"/>
    <x v="1"/>
    <x v="0"/>
    <d v="2018-02-07T00:00:00"/>
    <x v="42"/>
    <x v="4"/>
    <x v="1"/>
    <x v="4"/>
    <x v="4"/>
    <x v="1"/>
    <x v="1"/>
    <x v="1"/>
    <x v="0"/>
    <n v="40"/>
  </r>
  <r>
    <s v="21875_2018"/>
    <x v="0"/>
    <x v="0"/>
    <d v="2018-02-07T00:00:00"/>
    <x v="7"/>
    <x v="150"/>
    <x v="1"/>
    <x v="34"/>
    <x v="46"/>
    <x v="4"/>
    <x v="0"/>
    <x v="14"/>
    <x v="0"/>
    <n v="30000"/>
  </r>
  <r>
    <s v="21876_2018"/>
    <x v="1"/>
    <x v="0"/>
    <d v="2018-02-07T00:00:00"/>
    <x v="28"/>
    <x v="4"/>
    <x v="1"/>
    <x v="4"/>
    <x v="4"/>
    <x v="1"/>
    <x v="1"/>
    <x v="1"/>
    <x v="0"/>
    <n v="2000"/>
  </r>
  <r>
    <s v="21876_2018"/>
    <x v="1"/>
    <x v="0"/>
    <d v="2018-02-07T00:00:00"/>
    <x v="28"/>
    <x v="4"/>
    <x v="1"/>
    <x v="4"/>
    <x v="4"/>
    <x v="1"/>
    <x v="1"/>
    <x v="1"/>
    <x v="0"/>
    <n v="8000"/>
  </r>
  <r>
    <s v="21876_2018"/>
    <x v="1"/>
    <x v="0"/>
    <d v="2018-02-07T00:00:00"/>
    <x v="28"/>
    <x v="4"/>
    <x v="1"/>
    <x v="4"/>
    <x v="4"/>
    <x v="1"/>
    <x v="1"/>
    <x v="1"/>
    <x v="0"/>
    <n v="12000"/>
  </r>
  <r>
    <s v="21876_2018"/>
    <x v="1"/>
    <x v="0"/>
    <d v="2018-02-07T00:00:00"/>
    <x v="28"/>
    <x v="4"/>
    <x v="1"/>
    <x v="4"/>
    <x v="4"/>
    <x v="1"/>
    <x v="1"/>
    <x v="1"/>
    <x v="0"/>
    <n v="20000"/>
  </r>
  <r>
    <s v="22022_2018"/>
    <x v="1"/>
    <x v="0"/>
    <d v="2018-02-08T00:00:00"/>
    <x v="56"/>
    <x v="4"/>
    <x v="1"/>
    <x v="4"/>
    <x v="4"/>
    <x v="1"/>
    <x v="1"/>
    <x v="1"/>
    <x v="0"/>
    <n v="6000"/>
  </r>
  <r>
    <s v="22035_2018"/>
    <x v="1"/>
    <x v="0"/>
    <d v="2018-02-07T00:00:00"/>
    <x v="42"/>
    <x v="4"/>
    <x v="1"/>
    <x v="4"/>
    <x v="4"/>
    <x v="1"/>
    <x v="1"/>
    <x v="1"/>
    <x v="0"/>
    <n v="1"/>
  </r>
  <r>
    <s v="22097_2018"/>
    <x v="0"/>
    <x v="0"/>
    <d v="2018-02-08T00:00:00"/>
    <x v="4"/>
    <x v="5"/>
    <x v="2"/>
    <x v="5"/>
    <x v="4"/>
    <x v="1"/>
    <x v="1"/>
    <x v="1"/>
    <x v="0"/>
    <n v="48"/>
  </r>
  <r>
    <s v="22098_2018"/>
    <x v="0"/>
    <x v="0"/>
    <d v="2018-02-08T00:00:00"/>
    <x v="4"/>
    <x v="458"/>
    <x v="2"/>
    <x v="69"/>
    <x v="4"/>
    <x v="1"/>
    <x v="6"/>
    <x v="1"/>
    <x v="0"/>
    <n v="60"/>
  </r>
  <r>
    <s v="22098_2018"/>
    <x v="0"/>
    <x v="0"/>
    <d v="2018-02-08T00:00:00"/>
    <x v="4"/>
    <x v="459"/>
    <x v="2"/>
    <x v="42"/>
    <x v="4"/>
    <x v="1"/>
    <x v="6"/>
    <x v="1"/>
    <x v="0"/>
    <n v="60"/>
  </r>
  <r>
    <s v="22099_2018"/>
    <x v="0"/>
    <x v="0"/>
    <d v="2018-02-08T00:00:00"/>
    <x v="4"/>
    <x v="17"/>
    <x v="2"/>
    <x v="13"/>
    <x v="4"/>
    <x v="1"/>
    <x v="3"/>
    <x v="1"/>
    <x v="0"/>
    <n v="580"/>
  </r>
  <r>
    <s v="22099_2018"/>
    <x v="0"/>
    <x v="0"/>
    <d v="2018-02-08T00:00:00"/>
    <x v="4"/>
    <x v="453"/>
    <x v="2"/>
    <x v="14"/>
    <x v="4"/>
    <x v="1"/>
    <x v="3"/>
    <x v="1"/>
    <x v="0"/>
    <n v="4000"/>
  </r>
  <r>
    <s v="22102_2018"/>
    <x v="1"/>
    <x v="0"/>
    <d v="2018-02-08T00:00:00"/>
    <x v="43"/>
    <x v="4"/>
    <x v="2"/>
    <x v="4"/>
    <x v="4"/>
    <x v="1"/>
    <x v="1"/>
    <x v="1"/>
    <x v="0"/>
    <n v="8000"/>
  </r>
  <r>
    <s v="22102_2018"/>
    <x v="1"/>
    <x v="0"/>
    <d v="2018-02-08T00:00:00"/>
    <x v="43"/>
    <x v="4"/>
    <x v="2"/>
    <x v="4"/>
    <x v="4"/>
    <x v="1"/>
    <x v="1"/>
    <x v="1"/>
    <x v="0"/>
    <n v="5000"/>
  </r>
  <r>
    <s v="22102_2018"/>
    <x v="1"/>
    <x v="0"/>
    <d v="2018-02-08T00:00:00"/>
    <x v="43"/>
    <x v="4"/>
    <x v="2"/>
    <x v="4"/>
    <x v="4"/>
    <x v="1"/>
    <x v="1"/>
    <x v="1"/>
    <x v="0"/>
    <n v="4200"/>
  </r>
  <r>
    <s v="22102_2018"/>
    <x v="1"/>
    <x v="0"/>
    <d v="2018-02-08T00:00:00"/>
    <x v="43"/>
    <x v="4"/>
    <x v="2"/>
    <x v="4"/>
    <x v="4"/>
    <x v="1"/>
    <x v="1"/>
    <x v="1"/>
    <x v="0"/>
    <n v="5000"/>
  </r>
  <r>
    <s v="22102_2018"/>
    <x v="1"/>
    <x v="0"/>
    <d v="2018-02-08T00:00:00"/>
    <x v="43"/>
    <x v="4"/>
    <x v="2"/>
    <x v="4"/>
    <x v="4"/>
    <x v="1"/>
    <x v="1"/>
    <x v="1"/>
    <x v="0"/>
    <n v="6500"/>
  </r>
  <r>
    <s v="22102_2018"/>
    <x v="1"/>
    <x v="0"/>
    <d v="2018-02-08T00:00:00"/>
    <x v="43"/>
    <x v="4"/>
    <x v="2"/>
    <x v="4"/>
    <x v="4"/>
    <x v="1"/>
    <x v="1"/>
    <x v="1"/>
    <x v="0"/>
    <n v="9000"/>
  </r>
  <r>
    <s v="22102_2018"/>
    <x v="1"/>
    <x v="0"/>
    <d v="2018-02-08T00:00:00"/>
    <x v="43"/>
    <x v="4"/>
    <x v="2"/>
    <x v="4"/>
    <x v="4"/>
    <x v="1"/>
    <x v="1"/>
    <x v="1"/>
    <x v="0"/>
    <n v="5500"/>
  </r>
  <r>
    <s v="22102_2018"/>
    <x v="1"/>
    <x v="0"/>
    <d v="2018-02-08T00:00:00"/>
    <x v="43"/>
    <x v="4"/>
    <x v="2"/>
    <x v="4"/>
    <x v="4"/>
    <x v="1"/>
    <x v="1"/>
    <x v="1"/>
    <x v="0"/>
    <n v="19000"/>
  </r>
  <r>
    <s v="22102_2018"/>
    <x v="1"/>
    <x v="0"/>
    <d v="2018-02-08T00:00:00"/>
    <x v="43"/>
    <x v="4"/>
    <x v="2"/>
    <x v="4"/>
    <x v="4"/>
    <x v="1"/>
    <x v="1"/>
    <x v="1"/>
    <x v="0"/>
    <n v="10000"/>
  </r>
  <r>
    <s v="22102_2018"/>
    <x v="1"/>
    <x v="0"/>
    <d v="2018-02-08T00:00:00"/>
    <x v="43"/>
    <x v="4"/>
    <x v="2"/>
    <x v="4"/>
    <x v="4"/>
    <x v="1"/>
    <x v="1"/>
    <x v="1"/>
    <x v="0"/>
    <n v="3200"/>
  </r>
  <r>
    <s v="22102_2018"/>
    <x v="1"/>
    <x v="0"/>
    <d v="2018-02-08T00:00:00"/>
    <x v="43"/>
    <x v="4"/>
    <x v="2"/>
    <x v="4"/>
    <x v="4"/>
    <x v="1"/>
    <x v="1"/>
    <x v="1"/>
    <x v="0"/>
    <n v="8000"/>
  </r>
  <r>
    <s v="22102_2018"/>
    <x v="1"/>
    <x v="0"/>
    <d v="2018-02-08T00:00:00"/>
    <x v="43"/>
    <x v="4"/>
    <x v="2"/>
    <x v="4"/>
    <x v="4"/>
    <x v="1"/>
    <x v="1"/>
    <x v="1"/>
    <x v="0"/>
    <n v="7000"/>
  </r>
  <r>
    <s v="22102_2018"/>
    <x v="1"/>
    <x v="0"/>
    <d v="2018-02-08T00:00:00"/>
    <x v="43"/>
    <x v="4"/>
    <x v="2"/>
    <x v="4"/>
    <x v="4"/>
    <x v="1"/>
    <x v="1"/>
    <x v="1"/>
    <x v="0"/>
    <n v="12000"/>
  </r>
  <r>
    <s v="22102_2018"/>
    <x v="1"/>
    <x v="0"/>
    <d v="2018-02-08T00:00:00"/>
    <x v="43"/>
    <x v="4"/>
    <x v="2"/>
    <x v="4"/>
    <x v="4"/>
    <x v="1"/>
    <x v="1"/>
    <x v="1"/>
    <x v="0"/>
    <n v="4200"/>
  </r>
  <r>
    <s v="22103_2018"/>
    <x v="0"/>
    <x v="0"/>
    <d v="2018-02-08T00:00:00"/>
    <x v="4"/>
    <x v="10"/>
    <x v="2"/>
    <x v="8"/>
    <x v="4"/>
    <x v="1"/>
    <x v="0"/>
    <x v="1"/>
    <x v="0"/>
    <n v="12"/>
  </r>
  <r>
    <s v="22103_2018"/>
    <x v="0"/>
    <x v="0"/>
    <d v="2018-02-08T00:00:00"/>
    <x v="4"/>
    <x v="1240"/>
    <x v="2"/>
    <x v="110"/>
    <x v="4"/>
    <x v="1"/>
    <x v="0"/>
    <x v="1"/>
    <x v="0"/>
    <n v="12"/>
  </r>
  <r>
    <s v="22103_2018"/>
    <x v="0"/>
    <x v="0"/>
    <d v="2018-02-08T00:00:00"/>
    <x v="4"/>
    <x v="15"/>
    <x v="2"/>
    <x v="11"/>
    <x v="4"/>
    <x v="1"/>
    <x v="3"/>
    <x v="1"/>
    <x v="0"/>
    <n v="3580"/>
  </r>
  <r>
    <s v="22103_2018"/>
    <x v="0"/>
    <x v="0"/>
    <d v="2018-02-08T00:00:00"/>
    <x v="4"/>
    <x v="22"/>
    <x v="2"/>
    <x v="17"/>
    <x v="7"/>
    <x v="1"/>
    <x v="4"/>
    <x v="5"/>
    <x v="0"/>
    <n v="100"/>
  </r>
  <r>
    <s v="22110_2018"/>
    <x v="0"/>
    <x v="0"/>
    <d v="2018-02-08T00:00:00"/>
    <x v="4"/>
    <x v="29"/>
    <x v="2"/>
    <x v="16"/>
    <x v="4"/>
    <x v="1"/>
    <x v="7"/>
    <x v="1"/>
    <x v="0"/>
    <n v="960"/>
  </r>
  <r>
    <s v="22110_2018"/>
    <x v="0"/>
    <x v="0"/>
    <d v="2018-02-08T00:00:00"/>
    <x v="4"/>
    <x v="466"/>
    <x v="2"/>
    <x v="21"/>
    <x v="4"/>
    <x v="1"/>
    <x v="7"/>
    <x v="1"/>
    <x v="0"/>
    <n v="1020"/>
  </r>
  <r>
    <s v="22110_2018"/>
    <x v="0"/>
    <x v="0"/>
    <d v="2018-02-08T00:00:00"/>
    <x v="4"/>
    <x v="33"/>
    <x v="2"/>
    <x v="6"/>
    <x v="4"/>
    <x v="1"/>
    <x v="8"/>
    <x v="1"/>
    <x v="0"/>
    <n v="540"/>
  </r>
  <r>
    <s v="22110_2018"/>
    <x v="0"/>
    <x v="0"/>
    <d v="2018-02-08T00:00:00"/>
    <x v="4"/>
    <x v="44"/>
    <x v="2"/>
    <x v="22"/>
    <x v="4"/>
    <x v="1"/>
    <x v="5"/>
    <x v="1"/>
    <x v="0"/>
    <n v="700"/>
  </r>
  <r>
    <s v="22110_2018"/>
    <x v="0"/>
    <x v="0"/>
    <d v="2018-02-08T00:00:00"/>
    <x v="4"/>
    <x v="468"/>
    <x v="2"/>
    <x v="20"/>
    <x v="89"/>
    <x v="3"/>
    <x v="5"/>
    <x v="5"/>
    <x v="0"/>
    <n v="1500"/>
  </r>
  <r>
    <s v="22110_2018"/>
    <x v="0"/>
    <x v="0"/>
    <d v="2018-02-08T00:00:00"/>
    <x v="4"/>
    <x v="52"/>
    <x v="2"/>
    <x v="21"/>
    <x v="4"/>
    <x v="1"/>
    <x v="9"/>
    <x v="1"/>
    <x v="0"/>
    <n v="400"/>
  </r>
  <r>
    <s v="22110_2018"/>
    <x v="0"/>
    <x v="0"/>
    <d v="2018-02-08T00:00:00"/>
    <x v="4"/>
    <x v="53"/>
    <x v="2"/>
    <x v="21"/>
    <x v="4"/>
    <x v="1"/>
    <x v="9"/>
    <x v="5"/>
    <x v="0"/>
    <n v="760"/>
  </r>
  <r>
    <s v="22118_2018"/>
    <x v="1"/>
    <x v="0"/>
    <d v="2018-02-08T00:00:00"/>
    <x v="43"/>
    <x v="4"/>
    <x v="2"/>
    <x v="4"/>
    <x v="4"/>
    <x v="1"/>
    <x v="1"/>
    <x v="1"/>
    <x v="0"/>
    <n v="2000"/>
  </r>
  <r>
    <s v="22118_2018"/>
    <x v="1"/>
    <x v="0"/>
    <d v="2018-02-08T00:00:00"/>
    <x v="43"/>
    <x v="4"/>
    <x v="2"/>
    <x v="4"/>
    <x v="4"/>
    <x v="1"/>
    <x v="1"/>
    <x v="1"/>
    <x v="0"/>
    <n v="2000"/>
  </r>
  <r>
    <s v="22118_2018"/>
    <x v="1"/>
    <x v="0"/>
    <d v="2018-02-08T00:00:00"/>
    <x v="43"/>
    <x v="4"/>
    <x v="2"/>
    <x v="4"/>
    <x v="4"/>
    <x v="1"/>
    <x v="1"/>
    <x v="1"/>
    <x v="0"/>
    <n v="4200"/>
  </r>
  <r>
    <s v="22118_2018"/>
    <x v="1"/>
    <x v="0"/>
    <d v="2018-02-08T00:00:00"/>
    <x v="43"/>
    <x v="4"/>
    <x v="2"/>
    <x v="4"/>
    <x v="4"/>
    <x v="1"/>
    <x v="1"/>
    <x v="1"/>
    <x v="0"/>
    <n v="3600"/>
  </r>
  <r>
    <s v="22118_2018"/>
    <x v="1"/>
    <x v="0"/>
    <d v="2018-02-08T00:00:00"/>
    <x v="43"/>
    <x v="4"/>
    <x v="2"/>
    <x v="4"/>
    <x v="4"/>
    <x v="1"/>
    <x v="1"/>
    <x v="1"/>
    <x v="0"/>
    <n v="2000"/>
  </r>
  <r>
    <s v="22118_2018"/>
    <x v="1"/>
    <x v="0"/>
    <d v="2018-02-08T00:00:00"/>
    <x v="43"/>
    <x v="4"/>
    <x v="2"/>
    <x v="4"/>
    <x v="4"/>
    <x v="1"/>
    <x v="1"/>
    <x v="1"/>
    <x v="0"/>
    <n v="120000"/>
  </r>
  <r>
    <s v="22118_2018"/>
    <x v="1"/>
    <x v="0"/>
    <d v="2018-02-08T00:00:00"/>
    <x v="43"/>
    <x v="4"/>
    <x v="2"/>
    <x v="4"/>
    <x v="4"/>
    <x v="1"/>
    <x v="1"/>
    <x v="1"/>
    <x v="0"/>
    <n v="9500"/>
  </r>
  <r>
    <s v="22119_2018"/>
    <x v="0"/>
    <x v="0"/>
    <d v="2018-02-08T00:00:00"/>
    <x v="4"/>
    <x v="57"/>
    <x v="2"/>
    <x v="21"/>
    <x v="4"/>
    <x v="1"/>
    <x v="10"/>
    <x v="1"/>
    <x v="0"/>
    <n v="6"/>
  </r>
  <r>
    <s v="22119_2018"/>
    <x v="0"/>
    <x v="0"/>
    <d v="2018-02-08T00:00:00"/>
    <x v="4"/>
    <x v="1249"/>
    <x v="2"/>
    <x v="7"/>
    <x v="4"/>
    <x v="1"/>
    <x v="10"/>
    <x v="23"/>
    <x v="0"/>
    <n v="36"/>
  </r>
  <r>
    <s v="22120_2018"/>
    <x v="0"/>
    <x v="0"/>
    <d v="2018-02-08T00:00:00"/>
    <x v="4"/>
    <x v="1816"/>
    <x v="2"/>
    <x v="16"/>
    <x v="4"/>
    <x v="1"/>
    <x v="1"/>
    <x v="1"/>
    <x v="0"/>
    <n v="10"/>
  </r>
  <r>
    <s v="22120_2018"/>
    <x v="0"/>
    <x v="0"/>
    <d v="2018-02-08T00:00:00"/>
    <x v="4"/>
    <x v="31"/>
    <x v="2"/>
    <x v="20"/>
    <x v="4"/>
    <x v="1"/>
    <x v="8"/>
    <x v="1"/>
    <x v="0"/>
    <n v="100"/>
  </r>
  <r>
    <s v="22120_2018"/>
    <x v="0"/>
    <x v="0"/>
    <d v="2018-02-08T00:00:00"/>
    <x v="4"/>
    <x v="1244"/>
    <x v="2"/>
    <x v="6"/>
    <x v="87"/>
    <x v="3"/>
    <x v="7"/>
    <x v="2"/>
    <x v="0"/>
    <n v="40"/>
  </r>
  <r>
    <s v="22120_2018"/>
    <x v="0"/>
    <x v="0"/>
    <d v="2018-02-08T00:00:00"/>
    <x v="4"/>
    <x v="46"/>
    <x v="2"/>
    <x v="20"/>
    <x v="4"/>
    <x v="1"/>
    <x v="5"/>
    <x v="5"/>
    <x v="0"/>
    <n v="80"/>
  </r>
  <r>
    <s v="22120_2018"/>
    <x v="0"/>
    <x v="0"/>
    <d v="2018-02-08T00:00:00"/>
    <x v="4"/>
    <x v="48"/>
    <x v="2"/>
    <x v="16"/>
    <x v="10"/>
    <x v="3"/>
    <x v="5"/>
    <x v="5"/>
    <x v="0"/>
    <n v="120"/>
  </r>
  <r>
    <s v="22120_2018"/>
    <x v="0"/>
    <x v="0"/>
    <d v="2018-02-08T00:00:00"/>
    <x v="4"/>
    <x v="1676"/>
    <x v="2"/>
    <x v="6"/>
    <x v="60"/>
    <x v="2"/>
    <x v="9"/>
    <x v="5"/>
    <x v="0"/>
    <n v="40"/>
  </r>
  <r>
    <s v="22120_2018"/>
    <x v="0"/>
    <x v="0"/>
    <d v="2018-02-08T00:00:00"/>
    <x v="4"/>
    <x v="51"/>
    <x v="2"/>
    <x v="21"/>
    <x v="4"/>
    <x v="1"/>
    <x v="9"/>
    <x v="5"/>
    <x v="0"/>
    <n v="80"/>
  </r>
  <r>
    <s v="22120_2018"/>
    <x v="0"/>
    <x v="0"/>
    <d v="2018-02-08T00:00:00"/>
    <x v="4"/>
    <x v="1817"/>
    <x v="2"/>
    <x v="7"/>
    <x v="106"/>
    <x v="3"/>
    <x v="9"/>
    <x v="5"/>
    <x v="0"/>
    <n v="40"/>
  </r>
  <r>
    <s v="22120_2018"/>
    <x v="0"/>
    <x v="0"/>
    <d v="2018-02-08T00:00:00"/>
    <x v="4"/>
    <x v="55"/>
    <x v="2"/>
    <x v="9"/>
    <x v="12"/>
    <x v="3"/>
    <x v="9"/>
    <x v="5"/>
    <x v="0"/>
    <n v="40"/>
  </r>
  <r>
    <s v="22121_2018"/>
    <x v="0"/>
    <x v="0"/>
    <d v="2018-02-08T00:00:00"/>
    <x v="4"/>
    <x v="27"/>
    <x v="2"/>
    <x v="16"/>
    <x v="4"/>
    <x v="1"/>
    <x v="5"/>
    <x v="1"/>
    <x v="0"/>
    <n v="40"/>
  </r>
  <r>
    <s v="22121_2018"/>
    <x v="0"/>
    <x v="0"/>
    <d v="2018-02-08T00:00:00"/>
    <x v="4"/>
    <x v="474"/>
    <x v="2"/>
    <x v="9"/>
    <x v="4"/>
    <x v="1"/>
    <x v="1"/>
    <x v="1"/>
    <x v="0"/>
    <n v="20"/>
  </r>
  <r>
    <s v="22122_2018"/>
    <x v="0"/>
    <x v="0"/>
    <d v="2018-02-13T00:00:00"/>
    <x v="0"/>
    <x v="1818"/>
    <x v="2"/>
    <x v="16"/>
    <x v="276"/>
    <x v="0"/>
    <x v="5"/>
    <x v="5"/>
    <x v="0"/>
    <n v="75000"/>
  </r>
  <r>
    <s v="22122_2018"/>
    <x v="0"/>
    <x v="0"/>
    <d v="2018-02-13T00:00:00"/>
    <x v="0"/>
    <x v="1819"/>
    <x v="2"/>
    <x v="6"/>
    <x v="42"/>
    <x v="0"/>
    <x v="5"/>
    <x v="5"/>
    <x v="0"/>
    <n v="10000"/>
  </r>
  <r>
    <s v="22122_2018"/>
    <x v="0"/>
    <x v="0"/>
    <d v="2018-02-13T00:00:00"/>
    <x v="0"/>
    <x v="1820"/>
    <x v="2"/>
    <x v="6"/>
    <x v="42"/>
    <x v="0"/>
    <x v="7"/>
    <x v="2"/>
    <x v="0"/>
    <n v="20000"/>
  </r>
  <r>
    <s v="22122_2018"/>
    <x v="0"/>
    <x v="0"/>
    <d v="2018-02-13T00:00:00"/>
    <x v="0"/>
    <x v="1821"/>
    <x v="2"/>
    <x v="21"/>
    <x v="16"/>
    <x v="0"/>
    <x v="7"/>
    <x v="2"/>
    <x v="0"/>
    <n v="20000"/>
  </r>
  <r>
    <s v="22129_2018"/>
    <x v="1"/>
    <x v="0"/>
    <d v="2018-02-08T00:00:00"/>
    <x v="45"/>
    <x v="4"/>
    <x v="0"/>
    <x v="4"/>
    <x v="4"/>
    <x v="1"/>
    <x v="1"/>
    <x v="1"/>
    <x v="0"/>
    <n v="7200"/>
  </r>
  <r>
    <s v="22129_2018"/>
    <x v="1"/>
    <x v="0"/>
    <d v="2018-02-08T00:00:00"/>
    <x v="45"/>
    <x v="4"/>
    <x v="0"/>
    <x v="4"/>
    <x v="4"/>
    <x v="1"/>
    <x v="1"/>
    <x v="1"/>
    <x v="0"/>
    <n v="5800"/>
  </r>
  <r>
    <s v="22129_2018"/>
    <x v="1"/>
    <x v="0"/>
    <d v="2018-02-08T00:00:00"/>
    <x v="45"/>
    <x v="4"/>
    <x v="0"/>
    <x v="4"/>
    <x v="4"/>
    <x v="1"/>
    <x v="1"/>
    <x v="1"/>
    <x v="0"/>
    <n v="5800"/>
  </r>
  <r>
    <s v="22129_2018"/>
    <x v="1"/>
    <x v="0"/>
    <d v="2018-02-08T00:00:00"/>
    <x v="45"/>
    <x v="4"/>
    <x v="0"/>
    <x v="4"/>
    <x v="4"/>
    <x v="1"/>
    <x v="1"/>
    <x v="1"/>
    <x v="0"/>
    <n v="5800"/>
  </r>
  <r>
    <s v="22130_2018"/>
    <x v="0"/>
    <x v="0"/>
    <d v="2018-02-08T00:00:00"/>
    <x v="46"/>
    <x v="813"/>
    <x v="0"/>
    <x v="3"/>
    <x v="148"/>
    <x v="1"/>
    <x v="11"/>
    <x v="12"/>
    <x v="0"/>
    <n v="56400"/>
  </r>
  <r>
    <s v="22132_2018"/>
    <x v="1"/>
    <x v="0"/>
    <d v="2018-02-05T00:00:00"/>
    <x v="19"/>
    <x v="4"/>
    <x v="0"/>
    <x v="4"/>
    <x v="4"/>
    <x v="1"/>
    <x v="1"/>
    <x v="1"/>
    <x v="0"/>
    <n v="1300"/>
  </r>
  <r>
    <s v="22135_2018"/>
    <x v="0"/>
    <x v="0"/>
    <d v="2018-02-08T00:00:00"/>
    <x v="4"/>
    <x v="63"/>
    <x v="3"/>
    <x v="26"/>
    <x v="4"/>
    <x v="4"/>
    <x v="13"/>
    <x v="7"/>
    <x v="0"/>
    <n v="2880"/>
  </r>
  <r>
    <s v="22135_2018"/>
    <x v="0"/>
    <x v="0"/>
    <d v="2018-02-08T00:00:00"/>
    <x v="4"/>
    <x v="64"/>
    <x v="3"/>
    <x v="6"/>
    <x v="4"/>
    <x v="5"/>
    <x v="13"/>
    <x v="7"/>
    <x v="0"/>
    <n v="40"/>
  </r>
  <r>
    <s v="22135_2018"/>
    <x v="0"/>
    <x v="0"/>
    <d v="2018-02-08T00:00:00"/>
    <x v="4"/>
    <x v="66"/>
    <x v="3"/>
    <x v="27"/>
    <x v="4"/>
    <x v="5"/>
    <x v="13"/>
    <x v="7"/>
    <x v="0"/>
    <n v="120"/>
  </r>
  <r>
    <s v="22135_2018"/>
    <x v="0"/>
    <x v="0"/>
    <d v="2018-02-08T00:00:00"/>
    <x v="4"/>
    <x v="1822"/>
    <x v="3"/>
    <x v="85"/>
    <x v="4"/>
    <x v="4"/>
    <x v="12"/>
    <x v="6"/>
    <x v="0"/>
    <n v="300"/>
  </r>
  <r>
    <s v="22135_2018"/>
    <x v="0"/>
    <x v="0"/>
    <d v="2018-02-08T00:00:00"/>
    <x v="4"/>
    <x v="1823"/>
    <x v="3"/>
    <x v="36"/>
    <x v="81"/>
    <x v="4"/>
    <x v="12"/>
    <x v="7"/>
    <x v="0"/>
    <n v="125"/>
  </r>
  <r>
    <s v="22135_2018"/>
    <x v="0"/>
    <x v="0"/>
    <d v="2018-02-08T00:00:00"/>
    <x v="4"/>
    <x v="1824"/>
    <x v="3"/>
    <x v="29"/>
    <x v="4"/>
    <x v="1"/>
    <x v="12"/>
    <x v="6"/>
    <x v="0"/>
    <n v="130"/>
  </r>
  <r>
    <s v="22136_2018"/>
    <x v="0"/>
    <x v="0"/>
    <d v="2018-02-08T00:00:00"/>
    <x v="4"/>
    <x v="86"/>
    <x v="3"/>
    <x v="35"/>
    <x v="4"/>
    <x v="0"/>
    <x v="12"/>
    <x v="6"/>
    <x v="0"/>
    <n v="100"/>
  </r>
  <r>
    <s v="22141_2018"/>
    <x v="0"/>
    <x v="0"/>
    <d v="2018-02-08T00:00:00"/>
    <x v="46"/>
    <x v="1366"/>
    <x v="3"/>
    <x v="24"/>
    <x v="185"/>
    <x v="21"/>
    <x v="12"/>
    <x v="6"/>
    <x v="0"/>
    <n v="1000"/>
  </r>
  <r>
    <s v="22141_2018"/>
    <x v="0"/>
    <x v="0"/>
    <d v="2018-02-08T00:00:00"/>
    <x v="46"/>
    <x v="1365"/>
    <x v="3"/>
    <x v="28"/>
    <x v="20"/>
    <x v="4"/>
    <x v="12"/>
    <x v="6"/>
    <x v="0"/>
    <n v="20775"/>
  </r>
  <r>
    <s v="22141_2018"/>
    <x v="0"/>
    <x v="0"/>
    <d v="2018-02-08T00:00:00"/>
    <x v="46"/>
    <x v="1614"/>
    <x v="3"/>
    <x v="28"/>
    <x v="20"/>
    <x v="5"/>
    <x v="12"/>
    <x v="6"/>
    <x v="0"/>
    <n v="2800"/>
  </r>
  <r>
    <s v="22141_2018"/>
    <x v="0"/>
    <x v="0"/>
    <d v="2018-02-08T00:00:00"/>
    <x v="46"/>
    <x v="1825"/>
    <x v="3"/>
    <x v="92"/>
    <x v="265"/>
    <x v="3"/>
    <x v="12"/>
    <x v="6"/>
    <x v="0"/>
    <n v="1250"/>
  </r>
  <r>
    <s v="22141_2018"/>
    <x v="0"/>
    <x v="0"/>
    <d v="2018-02-08T00:00:00"/>
    <x v="46"/>
    <x v="1615"/>
    <x v="3"/>
    <x v="28"/>
    <x v="20"/>
    <x v="3"/>
    <x v="12"/>
    <x v="6"/>
    <x v="0"/>
    <n v="1600"/>
  </r>
  <r>
    <s v="22145_2018"/>
    <x v="0"/>
    <x v="0"/>
    <d v="2018-02-08T00:00:00"/>
    <x v="4"/>
    <x v="1826"/>
    <x v="4"/>
    <x v="0"/>
    <x v="4"/>
    <x v="3"/>
    <x v="19"/>
    <x v="9"/>
    <x v="0"/>
    <n v="50"/>
  </r>
  <r>
    <s v="22145_2018"/>
    <x v="0"/>
    <x v="0"/>
    <d v="2018-02-08T00:00:00"/>
    <x v="4"/>
    <x v="1279"/>
    <x v="4"/>
    <x v="11"/>
    <x v="4"/>
    <x v="4"/>
    <x v="19"/>
    <x v="1"/>
    <x v="0"/>
    <n v="200"/>
  </r>
  <r>
    <s v="22145_2018"/>
    <x v="0"/>
    <x v="0"/>
    <d v="2018-02-08T00:00:00"/>
    <x v="4"/>
    <x v="104"/>
    <x v="4"/>
    <x v="40"/>
    <x v="4"/>
    <x v="0"/>
    <x v="20"/>
    <x v="1"/>
    <x v="0"/>
    <n v="500"/>
  </r>
  <r>
    <s v="22145_2018"/>
    <x v="0"/>
    <x v="0"/>
    <d v="2018-02-08T00:00:00"/>
    <x v="4"/>
    <x v="1827"/>
    <x v="4"/>
    <x v="41"/>
    <x v="45"/>
    <x v="0"/>
    <x v="20"/>
    <x v="9"/>
    <x v="0"/>
    <n v="500"/>
  </r>
  <r>
    <s v="22145_2018"/>
    <x v="0"/>
    <x v="0"/>
    <d v="2018-02-08T00:00:00"/>
    <x v="4"/>
    <x v="105"/>
    <x v="4"/>
    <x v="41"/>
    <x v="4"/>
    <x v="0"/>
    <x v="21"/>
    <x v="1"/>
    <x v="0"/>
    <n v="100"/>
  </r>
  <r>
    <s v="22146_2018"/>
    <x v="0"/>
    <x v="0"/>
    <d v="2018-02-08T00:00:00"/>
    <x v="4"/>
    <x v="1828"/>
    <x v="3"/>
    <x v="85"/>
    <x v="4"/>
    <x v="1"/>
    <x v="44"/>
    <x v="26"/>
    <x v="0"/>
    <n v="20"/>
  </r>
  <r>
    <s v="22146_2018"/>
    <x v="0"/>
    <x v="0"/>
    <d v="2018-02-08T00:00:00"/>
    <x v="4"/>
    <x v="1704"/>
    <x v="3"/>
    <x v="26"/>
    <x v="4"/>
    <x v="1"/>
    <x v="44"/>
    <x v="26"/>
    <x v="0"/>
    <n v="20"/>
  </r>
  <r>
    <s v="22146_2018"/>
    <x v="0"/>
    <x v="0"/>
    <d v="2018-02-08T00:00:00"/>
    <x v="4"/>
    <x v="490"/>
    <x v="4"/>
    <x v="33"/>
    <x v="16"/>
    <x v="4"/>
    <x v="14"/>
    <x v="9"/>
    <x v="0"/>
    <n v="1000"/>
  </r>
  <r>
    <s v="22146_2018"/>
    <x v="0"/>
    <x v="0"/>
    <d v="2018-02-08T00:00:00"/>
    <x v="4"/>
    <x v="492"/>
    <x v="4"/>
    <x v="37"/>
    <x v="49"/>
    <x v="4"/>
    <x v="14"/>
    <x v="9"/>
    <x v="0"/>
    <n v="1000"/>
  </r>
  <r>
    <s v="22146_2018"/>
    <x v="0"/>
    <x v="0"/>
    <d v="2018-02-08T00:00:00"/>
    <x v="4"/>
    <x v="1282"/>
    <x v="4"/>
    <x v="28"/>
    <x v="4"/>
    <x v="0"/>
    <x v="15"/>
    <x v="1"/>
    <x v="0"/>
    <n v="60"/>
  </r>
  <r>
    <s v="22146_2018"/>
    <x v="0"/>
    <x v="0"/>
    <d v="2018-02-08T00:00:00"/>
    <x v="4"/>
    <x v="96"/>
    <x v="4"/>
    <x v="31"/>
    <x v="19"/>
    <x v="4"/>
    <x v="16"/>
    <x v="9"/>
    <x v="0"/>
    <n v="20"/>
  </r>
  <r>
    <s v="22146_2018"/>
    <x v="0"/>
    <x v="0"/>
    <d v="2018-02-08T00:00:00"/>
    <x v="4"/>
    <x v="497"/>
    <x v="4"/>
    <x v="37"/>
    <x v="4"/>
    <x v="4"/>
    <x v="14"/>
    <x v="1"/>
    <x v="0"/>
    <n v="500"/>
  </r>
  <r>
    <s v="22146_2018"/>
    <x v="0"/>
    <x v="0"/>
    <d v="2018-02-08T00:00:00"/>
    <x v="4"/>
    <x v="498"/>
    <x v="4"/>
    <x v="39"/>
    <x v="14"/>
    <x v="3"/>
    <x v="14"/>
    <x v="8"/>
    <x v="0"/>
    <n v="200"/>
  </r>
  <r>
    <s v="22146_2018"/>
    <x v="0"/>
    <x v="0"/>
    <d v="2018-02-08T00:00:00"/>
    <x v="4"/>
    <x v="1285"/>
    <x v="4"/>
    <x v="68"/>
    <x v="4"/>
    <x v="3"/>
    <x v="14"/>
    <x v="1"/>
    <x v="0"/>
    <n v="10"/>
  </r>
  <r>
    <s v="22146_2018"/>
    <x v="0"/>
    <x v="0"/>
    <d v="2018-02-08T00:00:00"/>
    <x v="4"/>
    <x v="100"/>
    <x v="4"/>
    <x v="38"/>
    <x v="4"/>
    <x v="4"/>
    <x v="18"/>
    <x v="10"/>
    <x v="0"/>
    <n v="96"/>
  </r>
  <r>
    <s v="22146_2018"/>
    <x v="0"/>
    <x v="0"/>
    <d v="2018-02-08T00:00:00"/>
    <x v="4"/>
    <x v="102"/>
    <x v="4"/>
    <x v="0"/>
    <x v="4"/>
    <x v="4"/>
    <x v="18"/>
    <x v="1"/>
    <x v="0"/>
    <n v="24"/>
  </r>
  <r>
    <s v="22147_2018"/>
    <x v="0"/>
    <x v="0"/>
    <d v="2018-02-08T00:00:00"/>
    <x v="46"/>
    <x v="870"/>
    <x v="4"/>
    <x v="28"/>
    <x v="92"/>
    <x v="4"/>
    <x v="19"/>
    <x v="1"/>
    <x v="0"/>
    <n v="2625"/>
  </r>
  <r>
    <s v="22147_2018"/>
    <x v="0"/>
    <x v="0"/>
    <d v="2018-02-08T00:00:00"/>
    <x v="46"/>
    <x v="868"/>
    <x v="4"/>
    <x v="40"/>
    <x v="16"/>
    <x v="4"/>
    <x v="21"/>
    <x v="9"/>
    <x v="0"/>
    <n v="6300"/>
  </r>
  <r>
    <s v="22148_2018"/>
    <x v="0"/>
    <x v="0"/>
    <d v="2018-02-18T00:00:00"/>
    <x v="6"/>
    <x v="740"/>
    <x v="4"/>
    <x v="40"/>
    <x v="87"/>
    <x v="4"/>
    <x v="0"/>
    <x v="8"/>
    <x v="0"/>
    <n v="3840"/>
  </r>
  <r>
    <s v="22148_2018"/>
    <x v="0"/>
    <x v="0"/>
    <d v="2018-02-18T00:00:00"/>
    <x v="6"/>
    <x v="1829"/>
    <x v="4"/>
    <x v="122"/>
    <x v="277"/>
    <x v="5"/>
    <x v="22"/>
    <x v="9"/>
    <x v="0"/>
    <n v="1008"/>
  </r>
  <r>
    <s v="22148_2018"/>
    <x v="0"/>
    <x v="0"/>
    <d v="2018-02-18T00:00:00"/>
    <x v="6"/>
    <x v="1830"/>
    <x v="4"/>
    <x v="19"/>
    <x v="278"/>
    <x v="5"/>
    <x v="22"/>
    <x v="9"/>
    <x v="0"/>
    <n v="1002"/>
  </r>
  <r>
    <s v="22148_2018"/>
    <x v="0"/>
    <x v="0"/>
    <d v="2018-02-18T00:00:00"/>
    <x v="6"/>
    <x v="741"/>
    <x v="4"/>
    <x v="40"/>
    <x v="87"/>
    <x v="0"/>
    <x v="0"/>
    <x v="8"/>
    <x v="0"/>
    <n v="3000"/>
  </r>
  <r>
    <s v="22148_2018"/>
    <x v="0"/>
    <x v="0"/>
    <d v="2018-02-18T00:00:00"/>
    <x v="6"/>
    <x v="1831"/>
    <x v="4"/>
    <x v="41"/>
    <x v="60"/>
    <x v="4"/>
    <x v="20"/>
    <x v="4"/>
    <x v="0"/>
    <n v="3300"/>
  </r>
  <r>
    <s v="22148_2018"/>
    <x v="0"/>
    <x v="0"/>
    <d v="2018-02-18T00:00:00"/>
    <x v="6"/>
    <x v="1832"/>
    <x v="4"/>
    <x v="41"/>
    <x v="60"/>
    <x v="0"/>
    <x v="20"/>
    <x v="4"/>
    <x v="0"/>
    <n v="3000"/>
  </r>
  <r>
    <s v="22148_2018"/>
    <x v="0"/>
    <x v="0"/>
    <d v="2018-02-18T00:00:00"/>
    <x v="6"/>
    <x v="1833"/>
    <x v="4"/>
    <x v="40"/>
    <x v="127"/>
    <x v="0"/>
    <x v="20"/>
    <x v="4"/>
    <x v="0"/>
    <n v="3000"/>
  </r>
  <r>
    <s v="22148_2018"/>
    <x v="0"/>
    <x v="0"/>
    <d v="2018-02-18T00:00:00"/>
    <x v="6"/>
    <x v="1834"/>
    <x v="4"/>
    <x v="23"/>
    <x v="77"/>
    <x v="4"/>
    <x v="0"/>
    <x v="8"/>
    <x v="0"/>
    <n v="10000"/>
  </r>
  <r>
    <s v="22148_2018"/>
    <x v="0"/>
    <x v="0"/>
    <d v="2018-02-18T00:00:00"/>
    <x v="6"/>
    <x v="744"/>
    <x v="4"/>
    <x v="16"/>
    <x v="144"/>
    <x v="0"/>
    <x v="0"/>
    <x v="8"/>
    <x v="0"/>
    <n v="4400"/>
  </r>
  <r>
    <s v="22157_2018"/>
    <x v="0"/>
    <x v="0"/>
    <d v="2018-02-08T00:00:00"/>
    <x v="4"/>
    <x v="1835"/>
    <x v="7"/>
    <x v="8"/>
    <x v="4"/>
    <x v="3"/>
    <x v="23"/>
    <x v="1"/>
    <x v="0"/>
    <n v="36"/>
  </r>
  <r>
    <s v="22157_2018"/>
    <x v="0"/>
    <x v="0"/>
    <d v="2018-02-08T00:00:00"/>
    <x v="4"/>
    <x v="1836"/>
    <x v="7"/>
    <x v="9"/>
    <x v="279"/>
    <x v="3"/>
    <x v="0"/>
    <x v="4"/>
    <x v="0"/>
    <n v="24"/>
  </r>
  <r>
    <s v="22157_2018"/>
    <x v="0"/>
    <x v="0"/>
    <d v="2018-02-08T00:00:00"/>
    <x v="4"/>
    <x v="1837"/>
    <x v="7"/>
    <x v="8"/>
    <x v="280"/>
    <x v="10"/>
    <x v="0"/>
    <x v="4"/>
    <x v="0"/>
    <n v="24"/>
  </r>
  <r>
    <s v="22157_2018"/>
    <x v="0"/>
    <x v="0"/>
    <d v="2018-02-08T00:00:00"/>
    <x v="4"/>
    <x v="1289"/>
    <x v="7"/>
    <x v="19"/>
    <x v="4"/>
    <x v="1"/>
    <x v="22"/>
    <x v="11"/>
    <x v="0"/>
    <n v="36"/>
  </r>
  <r>
    <s v="22157_2018"/>
    <x v="0"/>
    <x v="0"/>
    <d v="2018-02-08T00:00:00"/>
    <x v="4"/>
    <x v="1838"/>
    <x v="7"/>
    <x v="9"/>
    <x v="247"/>
    <x v="1"/>
    <x v="24"/>
    <x v="4"/>
    <x v="0"/>
    <n v="12"/>
  </r>
  <r>
    <s v="22157_2018"/>
    <x v="0"/>
    <x v="0"/>
    <d v="2018-02-08T00:00:00"/>
    <x v="4"/>
    <x v="1095"/>
    <x v="7"/>
    <x v="8"/>
    <x v="212"/>
    <x v="1"/>
    <x v="24"/>
    <x v="4"/>
    <x v="0"/>
    <n v="192"/>
  </r>
  <r>
    <s v="22157_2018"/>
    <x v="0"/>
    <x v="0"/>
    <d v="2018-02-08T00:00:00"/>
    <x v="4"/>
    <x v="1839"/>
    <x v="7"/>
    <x v="19"/>
    <x v="260"/>
    <x v="10"/>
    <x v="45"/>
    <x v="4"/>
    <x v="0"/>
    <n v="12"/>
  </r>
  <r>
    <s v="22158_2018"/>
    <x v="0"/>
    <x v="0"/>
    <d v="2018-02-08T00:00:00"/>
    <x v="4"/>
    <x v="120"/>
    <x v="7"/>
    <x v="9"/>
    <x v="4"/>
    <x v="10"/>
    <x v="24"/>
    <x v="1"/>
    <x v="0"/>
    <n v="12"/>
  </r>
  <r>
    <s v="22158_2018"/>
    <x v="0"/>
    <x v="0"/>
    <d v="2018-02-08T00:00:00"/>
    <x v="4"/>
    <x v="121"/>
    <x v="7"/>
    <x v="6"/>
    <x v="30"/>
    <x v="1"/>
    <x v="24"/>
    <x v="4"/>
    <x v="0"/>
    <n v="60"/>
  </r>
  <r>
    <s v="22158_2018"/>
    <x v="0"/>
    <x v="0"/>
    <d v="2018-02-08T00:00:00"/>
    <x v="4"/>
    <x v="1098"/>
    <x v="7"/>
    <x v="6"/>
    <x v="30"/>
    <x v="1"/>
    <x v="24"/>
    <x v="4"/>
    <x v="0"/>
    <n v="36"/>
  </r>
  <r>
    <s v="22158_2018"/>
    <x v="0"/>
    <x v="0"/>
    <d v="2018-02-08T00:00:00"/>
    <x v="4"/>
    <x v="130"/>
    <x v="7"/>
    <x v="43"/>
    <x v="35"/>
    <x v="11"/>
    <x v="22"/>
    <x v="4"/>
    <x v="0"/>
    <n v="60"/>
  </r>
  <r>
    <s v="22158_2018"/>
    <x v="0"/>
    <x v="0"/>
    <d v="2018-02-08T00:00:00"/>
    <x v="4"/>
    <x v="1100"/>
    <x v="7"/>
    <x v="43"/>
    <x v="214"/>
    <x v="26"/>
    <x v="22"/>
    <x v="4"/>
    <x v="0"/>
    <n v="210"/>
  </r>
  <r>
    <s v="22158_2018"/>
    <x v="0"/>
    <x v="0"/>
    <d v="2018-02-08T00:00:00"/>
    <x v="4"/>
    <x v="135"/>
    <x v="7"/>
    <x v="5"/>
    <x v="4"/>
    <x v="1"/>
    <x v="22"/>
    <x v="4"/>
    <x v="0"/>
    <n v="80"/>
  </r>
  <r>
    <s v="22158_2018"/>
    <x v="0"/>
    <x v="0"/>
    <d v="2018-02-08T00:00:00"/>
    <x v="4"/>
    <x v="1430"/>
    <x v="7"/>
    <x v="5"/>
    <x v="248"/>
    <x v="28"/>
    <x v="36"/>
    <x v="4"/>
    <x v="0"/>
    <n v="200"/>
  </r>
  <r>
    <s v="22158_2018"/>
    <x v="0"/>
    <x v="0"/>
    <d v="2018-02-08T00:00:00"/>
    <x v="4"/>
    <x v="1840"/>
    <x v="7"/>
    <x v="8"/>
    <x v="281"/>
    <x v="5"/>
    <x v="23"/>
    <x v="4"/>
    <x v="0"/>
    <n v="12"/>
  </r>
  <r>
    <s v="22158_2018"/>
    <x v="0"/>
    <x v="0"/>
    <d v="2018-02-08T00:00:00"/>
    <x v="4"/>
    <x v="527"/>
    <x v="7"/>
    <x v="8"/>
    <x v="95"/>
    <x v="1"/>
    <x v="23"/>
    <x v="4"/>
    <x v="0"/>
    <n v="216"/>
  </r>
  <r>
    <s v="22159_2018"/>
    <x v="0"/>
    <x v="0"/>
    <d v="2018-02-08T00:00:00"/>
    <x v="4"/>
    <x v="1716"/>
    <x v="7"/>
    <x v="8"/>
    <x v="4"/>
    <x v="1"/>
    <x v="0"/>
    <x v="11"/>
    <x v="0"/>
    <n v="20"/>
  </r>
  <r>
    <s v="22159_2018"/>
    <x v="0"/>
    <x v="0"/>
    <d v="2018-02-08T00:00:00"/>
    <x v="4"/>
    <x v="139"/>
    <x v="7"/>
    <x v="19"/>
    <x v="38"/>
    <x v="13"/>
    <x v="22"/>
    <x v="4"/>
    <x v="0"/>
    <n v="60"/>
  </r>
  <r>
    <s v="22159_2018"/>
    <x v="0"/>
    <x v="0"/>
    <d v="2018-02-08T00:00:00"/>
    <x v="4"/>
    <x v="1107"/>
    <x v="7"/>
    <x v="14"/>
    <x v="4"/>
    <x v="7"/>
    <x v="22"/>
    <x v="4"/>
    <x v="0"/>
    <n v="100"/>
  </r>
  <r>
    <s v="22164_2018"/>
    <x v="0"/>
    <x v="0"/>
    <d v="2018-02-09T00:00:00"/>
    <x v="52"/>
    <x v="1841"/>
    <x v="1"/>
    <x v="20"/>
    <x v="4"/>
    <x v="3"/>
    <x v="0"/>
    <x v="0"/>
    <x v="0"/>
    <n v="500"/>
  </r>
  <r>
    <s v="22164_2018"/>
    <x v="0"/>
    <x v="0"/>
    <d v="2018-02-09T00:00:00"/>
    <x v="52"/>
    <x v="1842"/>
    <x v="1"/>
    <x v="20"/>
    <x v="4"/>
    <x v="4"/>
    <x v="0"/>
    <x v="0"/>
    <x v="0"/>
    <n v="600"/>
  </r>
  <r>
    <s v="22164_2018"/>
    <x v="0"/>
    <x v="0"/>
    <d v="2018-02-09T00:00:00"/>
    <x v="52"/>
    <x v="1842"/>
    <x v="1"/>
    <x v="20"/>
    <x v="4"/>
    <x v="4"/>
    <x v="0"/>
    <x v="0"/>
    <x v="0"/>
    <n v="70000"/>
  </r>
  <r>
    <s v="22164_2018"/>
    <x v="0"/>
    <x v="0"/>
    <d v="2018-02-09T00:00:00"/>
    <x v="52"/>
    <x v="1842"/>
    <x v="1"/>
    <x v="20"/>
    <x v="4"/>
    <x v="4"/>
    <x v="0"/>
    <x v="0"/>
    <x v="0"/>
    <n v="14500"/>
  </r>
  <r>
    <s v="22164_2018"/>
    <x v="0"/>
    <x v="0"/>
    <d v="2018-02-09T00:00:00"/>
    <x v="52"/>
    <x v="1843"/>
    <x v="1"/>
    <x v="20"/>
    <x v="4"/>
    <x v="11"/>
    <x v="0"/>
    <x v="0"/>
    <x v="0"/>
    <n v="1800"/>
  </r>
  <r>
    <s v="22164_2018"/>
    <x v="0"/>
    <x v="0"/>
    <d v="2018-02-09T00:00:00"/>
    <x v="52"/>
    <x v="1843"/>
    <x v="1"/>
    <x v="20"/>
    <x v="4"/>
    <x v="11"/>
    <x v="0"/>
    <x v="0"/>
    <x v="0"/>
    <n v="30000"/>
  </r>
  <r>
    <s v="22164_2018"/>
    <x v="0"/>
    <x v="0"/>
    <d v="2018-02-09T00:00:00"/>
    <x v="52"/>
    <x v="1843"/>
    <x v="1"/>
    <x v="20"/>
    <x v="4"/>
    <x v="11"/>
    <x v="0"/>
    <x v="0"/>
    <x v="0"/>
    <n v="8100"/>
  </r>
  <r>
    <s v="22164_2018"/>
    <x v="0"/>
    <x v="0"/>
    <d v="2018-02-09T00:00:00"/>
    <x v="52"/>
    <x v="1844"/>
    <x v="1"/>
    <x v="44"/>
    <x v="4"/>
    <x v="4"/>
    <x v="0"/>
    <x v="0"/>
    <x v="1"/>
    <n v="2000"/>
  </r>
  <r>
    <s v="22164_2018"/>
    <x v="0"/>
    <x v="0"/>
    <d v="2018-02-09T00:00:00"/>
    <x v="52"/>
    <x v="1845"/>
    <x v="1"/>
    <x v="41"/>
    <x v="4"/>
    <x v="3"/>
    <x v="0"/>
    <x v="0"/>
    <x v="1"/>
    <n v="2000"/>
  </r>
  <r>
    <s v="22164_2018"/>
    <x v="0"/>
    <x v="0"/>
    <d v="2018-02-09T00:00:00"/>
    <x v="52"/>
    <x v="1846"/>
    <x v="1"/>
    <x v="41"/>
    <x v="4"/>
    <x v="4"/>
    <x v="0"/>
    <x v="0"/>
    <x v="1"/>
    <n v="6500"/>
  </r>
  <r>
    <s v="22169_2018"/>
    <x v="1"/>
    <x v="0"/>
    <d v="2018-02-08T00:00:00"/>
    <x v="83"/>
    <x v="4"/>
    <x v="1"/>
    <x v="4"/>
    <x v="4"/>
    <x v="1"/>
    <x v="1"/>
    <x v="1"/>
    <x v="0"/>
    <n v="6000"/>
  </r>
  <r>
    <s v="22169_2018"/>
    <x v="1"/>
    <x v="0"/>
    <d v="2018-02-08T00:00:00"/>
    <x v="83"/>
    <x v="4"/>
    <x v="1"/>
    <x v="4"/>
    <x v="4"/>
    <x v="1"/>
    <x v="1"/>
    <x v="1"/>
    <x v="0"/>
    <n v="4000"/>
  </r>
  <r>
    <s v="22169_2018"/>
    <x v="1"/>
    <x v="0"/>
    <d v="2018-02-08T00:00:00"/>
    <x v="83"/>
    <x v="4"/>
    <x v="1"/>
    <x v="4"/>
    <x v="4"/>
    <x v="1"/>
    <x v="1"/>
    <x v="1"/>
    <x v="0"/>
    <n v="6000"/>
  </r>
  <r>
    <s v="22169_2018"/>
    <x v="1"/>
    <x v="0"/>
    <d v="2018-02-08T00:00:00"/>
    <x v="83"/>
    <x v="4"/>
    <x v="1"/>
    <x v="4"/>
    <x v="4"/>
    <x v="1"/>
    <x v="1"/>
    <x v="1"/>
    <x v="0"/>
    <n v="4000"/>
  </r>
  <r>
    <s v="22169_2018"/>
    <x v="1"/>
    <x v="0"/>
    <d v="2018-02-08T00:00:00"/>
    <x v="83"/>
    <x v="4"/>
    <x v="1"/>
    <x v="4"/>
    <x v="4"/>
    <x v="1"/>
    <x v="1"/>
    <x v="1"/>
    <x v="0"/>
    <n v="6000"/>
  </r>
  <r>
    <s v="22169_2018"/>
    <x v="1"/>
    <x v="0"/>
    <d v="2018-02-08T00:00:00"/>
    <x v="83"/>
    <x v="4"/>
    <x v="1"/>
    <x v="4"/>
    <x v="4"/>
    <x v="1"/>
    <x v="1"/>
    <x v="1"/>
    <x v="0"/>
    <n v="4000"/>
  </r>
  <r>
    <s v="22169_2018"/>
    <x v="1"/>
    <x v="0"/>
    <d v="2018-02-08T00:00:00"/>
    <x v="83"/>
    <x v="4"/>
    <x v="1"/>
    <x v="4"/>
    <x v="4"/>
    <x v="1"/>
    <x v="1"/>
    <x v="1"/>
    <x v="0"/>
    <n v="6000"/>
  </r>
  <r>
    <s v="22169_2018"/>
    <x v="1"/>
    <x v="0"/>
    <d v="2018-02-08T00:00:00"/>
    <x v="83"/>
    <x v="4"/>
    <x v="1"/>
    <x v="4"/>
    <x v="4"/>
    <x v="1"/>
    <x v="1"/>
    <x v="1"/>
    <x v="0"/>
    <n v="5000"/>
  </r>
  <r>
    <s v="22169_2018"/>
    <x v="1"/>
    <x v="0"/>
    <d v="2018-02-08T00:00:00"/>
    <x v="83"/>
    <x v="4"/>
    <x v="1"/>
    <x v="4"/>
    <x v="4"/>
    <x v="1"/>
    <x v="1"/>
    <x v="1"/>
    <x v="0"/>
    <n v="3000"/>
  </r>
  <r>
    <s v="22169_2018"/>
    <x v="1"/>
    <x v="0"/>
    <d v="2018-02-08T00:00:00"/>
    <x v="83"/>
    <x v="4"/>
    <x v="1"/>
    <x v="4"/>
    <x v="4"/>
    <x v="1"/>
    <x v="1"/>
    <x v="1"/>
    <x v="0"/>
    <n v="6000"/>
  </r>
  <r>
    <s v="22169_2018"/>
    <x v="1"/>
    <x v="0"/>
    <d v="2018-02-08T00:00:00"/>
    <x v="83"/>
    <x v="4"/>
    <x v="1"/>
    <x v="4"/>
    <x v="4"/>
    <x v="1"/>
    <x v="1"/>
    <x v="1"/>
    <x v="0"/>
    <n v="6000"/>
  </r>
  <r>
    <s v="22170_2018"/>
    <x v="0"/>
    <x v="0"/>
    <d v="2018-02-08T00:00:00"/>
    <x v="13"/>
    <x v="1847"/>
    <x v="1"/>
    <x v="22"/>
    <x v="84"/>
    <x v="0"/>
    <x v="0"/>
    <x v="20"/>
    <x v="1"/>
    <n v="5000"/>
  </r>
  <r>
    <s v="22170_2018"/>
    <x v="0"/>
    <x v="0"/>
    <d v="2018-02-08T00:00:00"/>
    <x v="13"/>
    <x v="1848"/>
    <x v="1"/>
    <x v="44"/>
    <x v="70"/>
    <x v="0"/>
    <x v="0"/>
    <x v="20"/>
    <x v="1"/>
    <n v="5000"/>
  </r>
  <r>
    <s v="22170_2018"/>
    <x v="0"/>
    <x v="0"/>
    <d v="2018-02-08T00:00:00"/>
    <x v="13"/>
    <x v="1849"/>
    <x v="1"/>
    <x v="22"/>
    <x v="84"/>
    <x v="0"/>
    <x v="0"/>
    <x v="13"/>
    <x v="1"/>
    <n v="5000"/>
  </r>
  <r>
    <s v="22170_2018"/>
    <x v="0"/>
    <x v="0"/>
    <d v="2018-02-08T00:00:00"/>
    <x v="13"/>
    <x v="1850"/>
    <x v="1"/>
    <x v="44"/>
    <x v="70"/>
    <x v="0"/>
    <x v="0"/>
    <x v="13"/>
    <x v="1"/>
    <n v="5000"/>
  </r>
  <r>
    <s v="22170_2018"/>
    <x v="0"/>
    <x v="0"/>
    <d v="2018-02-08T00:00:00"/>
    <x v="13"/>
    <x v="1851"/>
    <x v="1"/>
    <x v="22"/>
    <x v="84"/>
    <x v="0"/>
    <x v="11"/>
    <x v="20"/>
    <x v="1"/>
    <n v="5000"/>
  </r>
  <r>
    <s v="22170_2018"/>
    <x v="0"/>
    <x v="0"/>
    <d v="2018-02-08T00:00:00"/>
    <x v="13"/>
    <x v="1852"/>
    <x v="1"/>
    <x v="44"/>
    <x v="70"/>
    <x v="0"/>
    <x v="11"/>
    <x v="20"/>
    <x v="1"/>
    <n v="5000"/>
  </r>
  <r>
    <s v="22170_2018"/>
    <x v="0"/>
    <x v="0"/>
    <d v="2018-02-08T00:00:00"/>
    <x v="13"/>
    <x v="1853"/>
    <x v="1"/>
    <x v="44"/>
    <x v="70"/>
    <x v="0"/>
    <x v="11"/>
    <x v="13"/>
    <x v="1"/>
    <n v="5000"/>
  </r>
  <r>
    <s v="22170_2018"/>
    <x v="0"/>
    <x v="0"/>
    <d v="2018-02-08T00:00:00"/>
    <x v="13"/>
    <x v="1854"/>
    <x v="1"/>
    <x v="44"/>
    <x v="70"/>
    <x v="0"/>
    <x v="0"/>
    <x v="14"/>
    <x v="1"/>
    <n v="5000"/>
  </r>
  <r>
    <s v="22170_2018"/>
    <x v="0"/>
    <x v="0"/>
    <d v="2018-02-08T00:00:00"/>
    <x v="13"/>
    <x v="725"/>
    <x v="1"/>
    <x v="44"/>
    <x v="4"/>
    <x v="0"/>
    <x v="0"/>
    <x v="12"/>
    <x v="1"/>
    <n v="3000"/>
  </r>
  <r>
    <s v="22170_2018"/>
    <x v="0"/>
    <x v="0"/>
    <d v="2018-02-08T00:00:00"/>
    <x v="13"/>
    <x v="1855"/>
    <x v="1"/>
    <x v="22"/>
    <x v="4"/>
    <x v="0"/>
    <x v="0"/>
    <x v="12"/>
    <x v="1"/>
    <n v="3000"/>
  </r>
  <r>
    <s v="22170_2018"/>
    <x v="0"/>
    <x v="0"/>
    <d v="2018-02-08T00:00:00"/>
    <x v="13"/>
    <x v="1856"/>
    <x v="1"/>
    <x v="22"/>
    <x v="4"/>
    <x v="0"/>
    <x v="0"/>
    <x v="14"/>
    <x v="1"/>
    <n v="3000"/>
  </r>
  <r>
    <s v="22171_2018"/>
    <x v="0"/>
    <x v="0"/>
    <d v="2018-02-08T00:00:00"/>
    <x v="9"/>
    <x v="1138"/>
    <x v="1"/>
    <x v="44"/>
    <x v="4"/>
    <x v="0"/>
    <x v="11"/>
    <x v="12"/>
    <x v="0"/>
    <n v="3000"/>
  </r>
  <r>
    <s v="22171_2018"/>
    <x v="0"/>
    <x v="0"/>
    <d v="2018-02-08T00:00:00"/>
    <x v="9"/>
    <x v="1139"/>
    <x v="1"/>
    <x v="44"/>
    <x v="4"/>
    <x v="4"/>
    <x v="11"/>
    <x v="12"/>
    <x v="0"/>
    <n v="10000"/>
  </r>
  <r>
    <s v="22171_2018"/>
    <x v="0"/>
    <x v="0"/>
    <d v="2018-02-08T00:00:00"/>
    <x v="9"/>
    <x v="1857"/>
    <x v="1"/>
    <x v="44"/>
    <x v="4"/>
    <x v="11"/>
    <x v="11"/>
    <x v="12"/>
    <x v="0"/>
    <n v="3000"/>
  </r>
  <r>
    <s v="22171_2018"/>
    <x v="0"/>
    <x v="0"/>
    <d v="2018-02-08T00:00:00"/>
    <x v="9"/>
    <x v="1141"/>
    <x v="1"/>
    <x v="44"/>
    <x v="4"/>
    <x v="4"/>
    <x v="0"/>
    <x v="12"/>
    <x v="0"/>
    <n v="12000"/>
  </r>
  <r>
    <s v="22171_2018"/>
    <x v="0"/>
    <x v="0"/>
    <d v="2018-02-08T00:00:00"/>
    <x v="9"/>
    <x v="1858"/>
    <x v="1"/>
    <x v="44"/>
    <x v="4"/>
    <x v="11"/>
    <x v="0"/>
    <x v="12"/>
    <x v="0"/>
    <n v="3000"/>
  </r>
  <r>
    <s v="22171_2018"/>
    <x v="0"/>
    <x v="0"/>
    <d v="2018-02-08T00:00:00"/>
    <x v="9"/>
    <x v="4"/>
    <x v="1"/>
    <x v="4"/>
    <x v="4"/>
    <x v="1"/>
    <x v="1"/>
    <x v="1"/>
    <x v="0"/>
    <n v="169000"/>
  </r>
  <r>
    <s v="22174_2018"/>
    <x v="0"/>
    <x v="0"/>
    <d v="2018-02-08T00:00:00"/>
    <x v="8"/>
    <x v="4"/>
    <x v="1"/>
    <x v="4"/>
    <x v="4"/>
    <x v="1"/>
    <x v="1"/>
    <x v="1"/>
    <x v="0"/>
    <n v="175000"/>
  </r>
  <r>
    <s v="22175_2018"/>
    <x v="0"/>
    <x v="0"/>
    <d v="2018-02-08T00:00:00"/>
    <x v="4"/>
    <x v="1859"/>
    <x v="1"/>
    <x v="54"/>
    <x v="114"/>
    <x v="0"/>
    <x v="2"/>
    <x v="2"/>
    <x v="0"/>
    <n v="10"/>
  </r>
  <r>
    <s v="22176_2018"/>
    <x v="0"/>
    <x v="0"/>
    <d v="2018-02-09T00:00:00"/>
    <x v="46"/>
    <x v="1860"/>
    <x v="1"/>
    <x v="90"/>
    <x v="282"/>
    <x v="0"/>
    <x v="4"/>
    <x v="5"/>
    <x v="0"/>
    <n v="10368"/>
  </r>
  <r>
    <s v="22177_2018"/>
    <x v="0"/>
    <x v="0"/>
    <d v="2018-02-09T00:00:00"/>
    <x v="4"/>
    <x v="1861"/>
    <x v="1"/>
    <x v="123"/>
    <x v="45"/>
    <x v="0"/>
    <x v="0"/>
    <x v="0"/>
    <x v="0"/>
    <n v="25000"/>
  </r>
  <r>
    <s v="22177_2018"/>
    <x v="0"/>
    <x v="0"/>
    <d v="2018-02-09T00:00:00"/>
    <x v="4"/>
    <x v="1862"/>
    <x v="1"/>
    <x v="62"/>
    <x v="69"/>
    <x v="0"/>
    <x v="0"/>
    <x v="0"/>
    <x v="0"/>
    <n v="35000"/>
  </r>
  <r>
    <s v="22177_2018"/>
    <x v="0"/>
    <x v="0"/>
    <d v="2018-02-09T00:00:00"/>
    <x v="4"/>
    <x v="1863"/>
    <x v="1"/>
    <x v="62"/>
    <x v="69"/>
    <x v="5"/>
    <x v="0"/>
    <x v="0"/>
    <x v="0"/>
    <n v="15000"/>
  </r>
  <r>
    <s v="22177_2018"/>
    <x v="0"/>
    <x v="0"/>
    <d v="2018-02-09T00:00:00"/>
    <x v="4"/>
    <x v="173"/>
    <x v="1"/>
    <x v="47"/>
    <x v="52"/>
    <x v="0"/>
    <x v="0"/>
    <x v="0"/>
    <x v="0"/>
    <n v="35000"/>
  </r>
  <r>
    <s v="22178_2018"/>
    <x v="0"/>
    <x v="0"/>
    <d v="2018-02-09T00:00:00"/>
    <x v="4"/>
    <x v="1864"/>
    <x v="1"/>
    <x v="47"/>
    <x v="52"/>
    <x v="5"/>
    <x v="0"/>
    <x v="0"/>
    <x v="0"/>
    <n v="20000"/>
  </r>
  <r>
    <s v="22178_2018"/>
    <x v="0"/>
    <x v="0"/>
    <d v="2018-02-09T00:00:00"/>
    <x v="4"/>
    <x v="174"/>
    <x v="1"/>
    <x v="48"/>
    <x v="46"/>
    <x v="3"/>
    <x v="11"/>
    <x v="12"/>
    <x v="0"/>
    <n v="15000"/>
  </r>
  <r>
    <s v="22178_2018"/>
    <x v="0"/>
    <x v="0"/>
    <d v="2018-02-09T00:00:00"/>
    <x v="4"/>
    <x v="1865"/>
    <x v="1"/>
    <x v="41"/>
    <x v="4"/>
    <x v="1"/>
    <x v="1"/>
    <x v="1"/>
    <x v="0"/>
    <n v="20000"/>
  </r>
  <r>
    <s v="22178_2018"/>
    <x v="0"/>
    <x v="0"/>
    <d v="2018-02-09T00:00:00"/>
    <x v="4"/>
    <x v="1866"/>
    <x v="1"/>
    <x v="60"/>
    <x v="283"/>
    <x v="5"/>
    <x v="0"/>
    <x v="0"/>
    <x v="0"/>
    <n v="10000"/>
  </r>
  <r>
    <s v="22178_2018"/>
    <x v="0"/>
    <x v="0"/>
    <d v="2018-02-09T00:00:00"/>
    <x v="4"/>
    <x v="175"/>
    <x v="1"/>
    <x v="49"/>
    <x v="53"/>
    <x v="3"/>
    <x v="2"/>
    <x v="2"/>
    <x v="0"/>
    <n v="3000"/>
  </r>
  <r>
    <s v="22178_2018"/>
    <x v="0"/>
    <x v="0"/>
    <d v="2018-02-09T00:00:00"/>
    <x v="4"/>
    <x v="177"/>
    <x v="1"/>
    <x v="50"/>
    <x v="55"/>
    <x v="3"/>
    <x v="2"/>
    <x v="2"/>
    <x v="0"/>
    <n v="15000"/>
  </r>
  <r>
    <s v="22178_2018"/>
    <x v="0"/>
    <x v="0"/>
    <d v="2018-02-09T00:00:00"/>
    <x v="4"/>
    <x v="178"/>
    <x v="1"/>
    <x v="50"/>
    <x v="54"/>
    <x v="6"/>
    <x v="2"/>
    <x v="2"/>
    <x v="0"/>
    <n v="5000"/>
  </r>
  <r>
    <s v="22178_2018"/>
    <x v="0"/>
    <x v="0"/>
    <d v="2018-02-09T00:00:00"/>
    <x v="4"/>
    <x v="181"/>
    <x v="1"/>
    <x v="22"/>
    <x v="57"/>
    <x v="3"/>
    <x v="7"/>
    <x v="2"/>
    <x v="0"/>
    <n v="15000"/>
  </r>
  <r>
    <s v="22178_2018"/>
    <x v="0"/>
    <x v="0"/>
    <d v="2018-02-09T00:00:00"/>
    <x v="4"/>
    <x v="182"/>
    <x v="1"/>
    <x v="22"/>
    <x v="57"/>
    <x v="6"/>
    <x v="7"/>
    <x v="2"/>
    <x v="0"/>
    <n v="10000"/>
  </r>
  <r>
    <s v="22178_2018"/>
    <x v="0"/>
    <x v="0"/>
    <d v="2018-02-09T00:00:00"/>
    <x v="4"/>
    <x v="183"/>
    <x v="1"/>
    <x v="52"/>
    <x v="56"/>
    <x v="3"/>
    <x v="7"/>
    <x v="2"/>
    <x v="0"/>
    <n v="10000"/>
  </r>
  <r>
    <s v="22178_2018"/>
    <x v="0"/>
    <x v="0"/>
    <d v="2018-02-09T00:00:00"/>
    <x v="4"/>
    <x v="184"/>
    <x v="1"/>
    <x v="52"/>
    <x v="4"/>
    <x v="1"/>
    <x v="7"/>
    <x v="2"/>
    <x v="0"/>
    <n v="8000"/>
  </r>
  <r>
    <s v="22178_2018"/>
    <x v="0"/>
    <x v="0"/>
    <d v="2018-02-09T00:00:00"/>
    <x v="4"/>
    <x v="185"/>
    <x v="1"/>
    <x v="53"/>
    <x v="4"/>
    <x v="1"/>
    <x v="7"/>
    <x v="2"/>
    <x v="0"/>
    <n v="9000"/>
  </r>
  <r>
    <s v="22178_2018"/>
    <x v="0"/>
    <x v="0"/>
    <d v="2018-02-09T00:00:00"/>
    <x v="4"/>
    <x v="186"/>
    <x v="1"/>
    <x v="53"/>
    <x v="4"/>
    <x v="1"/>
    <x v="7"/>
    <x v="2"/>
    <x v="0"/>
    <n v="12000"/>
  </r>
  <r>
    <s v="22178_2018"/>
    <x v="0"/>
    <x v="0"/>
    <d v="2018-02-09T00:00:00"/>
    <x v="4"/>
    <x v="1867"/>
    <x v="1"/>
    <x v="48"/>
    <x v="46"/>
    <x v="3"/>
    <x v="11"/>
    <x v="14"/>
    <x v="0"/>
    <n v="10000"/>
  </r>
  <r>
    <s v="22178_2018"/>
    <x v="0"/>
    <x v="0"/>
    <d v="2018-02-09T00:00:00"/>
    <x v="4"/>
    <x v="1868"/>
    <x v="1"/>
    <x v="34"/>
    <x v="46"/>
    <x v="0"/>
    <x v="0"/>
    <x v="0"/>
    <x v="0"/>
    <n v="5000"/>
  </r>
  <r>
    <s v="22178_2018"/>
    <x v="0"/>
    <x v="0"/>
    <d v="2018-02-09T00:00:00"/>
    <x v="4"/>
    <x v="1869"/>
    <x v="1"/>
    <x v="54"/>
    <x v="4"/>
    <x v="1"/>
    <x v="1"/>
    <x v="1"/>
    <x v="0"/>
    <n v="12000"/>
  </r>
  <r>
    <s v="22179_2018"/>
    <x v="1"/>
    <x v="0"/>
    <d v="2018-02-09T00:00:00"/>
    <x v="85"/>
    <x v="4"/>
    <x v="1"/>
    <x v="4"/>
    <x v="4"/>
    <x v="1"/>
    <x v="1"/>
    <x v="1"/>
    <x v="0"/>
    <n v="4000"/>
  </r>
  <r>
    <s v="22179_2018"/>
    <x v="1"/>
    <x v="0"/>
    <d v="2018-02-09T00:00:00"/>
    <x v="85"/>
    <x v="4"/>
    <x v="1"/>
    <x v="4"/>
    <x v="4"/>
    <x v="1"/>
    <x v="1"/>
    <x v="1"/>
    <x v="0"/>
    <n v="3000"/>
  </r>
  <r>
    <s v="22179_2018"/>
    <x v="1"/>
    <x v="0"/>
    <d v="2018-02-09T00:00:00"/>
    <x v="85"/>
    <x v="4"/>
    <x v="1"/>
    <x v="4"/>
    <x v="4"/>
    <x v="1"/>
    <x v="1"/>
    <x v="1"/>
    <x v="0"/>
    <n v="6000"/>
  </r>
  <r>
    <s v="22179_2018"/>
    <x v="1"/>
    <x v="0"/>
    <d v="2018-02-09T00:00:00"/>
    <x v="85"/>
    <x v="4"/>
    <x v="1"/>
    <x v="4"/>
    <x v="4"/>
    <x v="1"/>
    <x v="1"/>
    <x v="1"/>
    <x v="0"/>
    <n v="4000"/>
  </r>
  <r>
    <s v="22179_2018"/>
    <x v="1"/>
    <x v="0"/>
    <d v="2018-02-09T00:00:00"/>
    <x v="85"/>
    <x v="4"/>
    <x v="1"/>
    <x v="4"/>
    <x v="4"/>
    <x v="1"/>
    <x v="1"/>
    <x v="1"/>
    <x v="0"/>
    <n v="3000"/>
  </r>
  <r>
    <s v="22179_2018"/>
    <x v="1"/>
    <x v="0"/>
    <d v="2018-02-09T00:00:00"/>
    <x v="85"/>
    <x v="4"/>
    <x v="1"/>
    <x v="4"/>
    <x v="4"/>
    <x v="1"/>
    <x v="1"/>
    <x v="1"/>
    <x v="0"/>
    <n v="5000"/>
  </r>
  <r>
    <s v="22179_2018"/>
    <x v="1"/>
    <x v="0"/>
    <d v="2018-02-09T00:00:00"/>
    <x v="85"/>
    <x v="4"/>
    <x v="1"/>
    <x v="4"/>
    <x v="4"/>
    <x v="1"/>
    <x v="1"/>
    <x v="1"/>
    <x v="0"/>
    <n v="4000"/>
  </r>
  <r>
    <s v="22179_2018"/>
    <x v="1"/>
    <x v="0"/>
    <d v="2018-02-09T00:00:00"/>
    <x v="85"/>
    <x v="4"/>
    <x v="1"/>
    <x v="4"/>
    <x v="4"/>
    <x v="1"/>
    <x v="1"/>
    <x v="1"/>
    <x v="0"/>
    <n v="6000"/>
  </r>
  <r>
    <s v="22179_2018"/>
    <x v="1"/>
    <x v="0"/>
    <d v="2018-02-09T00:00:00"/>
    <x v="85"/>
    <x v="4"/>
    <x v="1"/>
    <x v="4"/>
    <x v="4"/>
    <x v="1"/>
    <x v="1"/>
    <x v="1"/>
    <x v="0"/>
    <n v="4000"/>
  </r>
  <r>
    <s v="22179_2018"/>
    <x v="1"/>
    <x v="0"/>
    <d v="2018-02-09T00:00:00"/>
    <x v="85"/>
    <x v="4"/>
    <x v="1"/>
    <x v="4"/>
    <x v="4"/>
    <x v="1"/>
    <x v="1"/>
    <x v="1"/>
    <x v="0"/>
    <n v="6000"/>
  </r>
  <r>
    <s v="22179_2018"/>
    <x v="1"/>
    <x v="0"/>
    <d v="2018-02-09T00:00:00"/>
    <x v="85"/>
    <x v="4"/>
    <x v="1"/>
    <x v="4"/>
    <x v="4"/>
    <x v="1"/>
    <x v="1"/>
    <x v="1"/>
    <x v="0"/>
    <n v="7000"/>
  </r>
  <r>
    <s v="22179_2018"/>
    <x v="1"/>
    <x v="0"/>
    <d v="2018-02-09T00:00:00"/>
    <x v="85"/>
    <x v="4"/>
    <x v="1"/>
    <x v="4"/>
    <x v="4"/>
    <x v="1"/>
    <x v="1"/>
    <x v="1"/>
    <x v="0"/>
    <n v="5000"/>
  </r>
  <r>
    <s v="22179_2018"/>
    <x v="1"/>
    <x v="0"/>
    <d v="2018-02-09T00:00:00"/>
    <x v="85"/>
    <x v="4"/>
    <x v="1"/>
    <x v="4"/>
    <x v="4"/>
    <x v="1"/>
    <x v="1"/>
    <x v="1"/>
    <x v="0"/>
    <n v="5000"/>
  </r>
  <r>
    <s v="22179_2018"/>
    <x v="1"/>
    <x v="0"/>
    <d v="2018-02-09T00:00:00"/>
    <x v="85"/>
    <x v="4"/>
    <x v="1"/>
    <x v="4"/>
    <x v="4"/>
    <x v="1"/>
    <x v="1"/>
    <x v="1"/>
    <x v="0"/>
    <n v="7000"/>
  </r>
  <r>
    <s v="22179_2018"/>
    <x v="1"/>
    <x v="0"/>
    <d v="2018-02-09T00:00:00"/>
    <x v="85"/>
    <x v="4"/>
    <x v="1"/>
    <x v="4"/>
    <x v="4"/>
    <x v="1"/>
    <x v="1"/>
    <x v="1"/>
    <x v="0"/>
    <n v="5000"/>
  </r>
  <r>
    <s v="22179_2018"/>
    <x v="1"/>
    <x v="0"/>
    <d v="2018-02-09T00:00:00"/>
    <x v="85"/>
    <x v="4"/>
    <x v="1"/>
    <x v="4"/>
    <x v="4"/>
    <x v="1"/>
    <x v="1"/>
    <x v="1"/>
    <x v="0"/>
    <n v="7000"/>
  </r>
  <r>
    <s v="22179_2018"/>
    <x v="1"/>
    <x v="0"/>
    <d v="2018-02-09T00:00:00"/>
    <x v="85"/>
    <x v="4"/>
    <x v="1"/>
    <x v="4"/>
    <x v="4"/>
    <x v="1"/>
    <x v="1"/>
    <x v="1"/>
    <x v="0"/>
    <n v="5000"/>
  </r>
  <r>
    <s v="22179_2018"/>
    <x v="1"/>
    <x v="0"/>
    <d v="2018-02-09T00:00:00"/>
    <x v="85"/>
    <x v="4"/>
    <x v="1"/>
    <x v="4"/>
    <x v="4"/>
    <x v="1"/>
    <x v="1"/>
    <x v="1"/>
    <x v="0"/>
    <n v="8000"/>
  </r>
  <r>
    <s v="22179_2018"/>
    <x v="1"/>
    <x v="0"/>
    <d v="2018-02-09T00:00:00"/>
    <x v="85"/>
    <x v="4"/>
    <x v="1"/>
    <x v="4"/>
    <x v="4"/>
    <x v="1"/>
    <x v="1"/>
    <x v="1"/>
    <x v="0"/>
    <n v="4000"/>
  </r>
  <r>
    <s v="22179_2018"/>
    <x v="1"/>
    <x v="0"/>
    <d v="2018-02-09T00:00:00"/>
    <x v="85"/>
    <x v="4"/>
    <x v="1"/>
    <x v="4"/>
    <x v="4"/>
    <x v="1"/>
    <x v="1"/>
    <x v="1"/>
    <x v="0"/>
    <n v="5000"/>
  </r>
  <r>
    <s v="22179_2018"/>
    <x v="1"/>
    <x v="0"/>
    <d v="2018-02-09T00:00:00"/>
    <x v="85"/>
    <x v="4"/>
    <x v="1"/>
    <x v="4"/>
    <x v="4"/>
    <x v="1"/>
    <x v="1"/>
    <x v="1"/>
    <x v="0"/>
    <n v="4000"/>
  </r>
  <r>
    <s v="22179_2018"/>
    <x v="1"/>
    <x v="0"/>
    <d v="2018-02-09T00:00:00"/>
    <x v="85"/>
    <x v="4"/>
    <x v="1"/>
    <x v="4"/>
    <x v="4"/>
    <x v="1"/>
    <x v="1"/>
    <x v="1"/>
    <x v="0"/>
    <n v="5000"/>
  </r>
  <r>
    <s v="22180_2018"/>
    <x v="1"/>
    <x v="0"/>
    <d v="2018-02-09T00:00:00"/>
    <x v="85"/>
    <x v="4"/>
    <x v="1"/>
    <x v="4"/>
    <x v="4"/>
    <x v="1"/>
    <x v="1"/>
    <x v="1"/>
    <x v="0"/>
    <n v="28"/>
  </r>
  <r>
    <s v="22180_2018"/>
    <x v="1"/>
    <x v="0"/>
    <d v="2018-02-09T00:00:00"/>
    <x v="85"/>
    <x v="4"/>
    <x v="1"/>
    <x v="4"/>
    <x v="4"/>
    <x v="1"/>
    <x v="1"/>
    <x v="1"/>
    <x v="0"/>
    <n v="70"/>
  </r>
  <r>
    <s v="22180_2018"/>
    <x v="1"/>
    <x v="0"/>
    <d v="2018-02-09T00:00:00"/>
    <x v="85"/>
    <x v="4"/>
    <x v="1"/>
    <x v="4"/>
    <x v="4"/>
    <x v="1"/>
    <x v="1"/>
    <x v="1"/>
    <x v="0"/>
    <n v="70"/>
  </r>
  <r>
    <s v="22180_2018"/>
    <x v="1"/>
    <x v="0"/>
    <d v="2018-02-09T00:00:00"/>
    <x v="85"/>
    <x v="4"/>
    <x v="1"/>
    <x v="4"/>
    <x v="4"/>
    <x v="1"/>
    <x v="1"/>
    <x v="1"/>
    <x v="0"/>
    <n v="500"/>
  </r>
  <r>
    <s v="22180_2018"/>
    <x v="1"/>
    <x v="0"/>
    <d v="2018-02-09T00:00:00"/>
    <x v="85"/>
    <x v="4"/>
    <x v="1"/>
    <x v="4"/>
    <x v="4"/>
    <x v="1"/>
    <x v="1"/>
    <x v="1"/>
    <x v="0"/>
    <n v="2000"/>
  </r>
  <r>
    <s v="22180_2018"/>
    <x v="1"/>
    <x v="0"/>
    <d v="2018-02-09T00:00:00"/>
    <x v="85"/>
    <x v="4"/>
    <x v="1"/>
    <x v="4"/>
    <x v="4"/>
    <x v="1"/>
    <x v="1"/>
    <x v="1"/>
    <x v="0"/>
    <n v="300"/>
  </r>
  <r>
    <s v="22180_2018"/>
    <x v="1"/>
    <x v="0"/>
    <d v="2018-02-09T00:00:00"/>
    <x v="85"/>
    <x v="4"/>
    <x v="1"/>
    <x v="4"/>
    <x v="4"/>
    <x v="1"/>
    <x v="1"/>
    <x v="1"/>
    <x v="0"/>
    <n v="300"/>
  </r>
  <r>
    <s v="22180_2018"/>
    <x v="1"/>
    <x v="0"/>
    <d v="2018-02-09T00:00:00"/>
    <x v="85"/>
    <x v="4"/>
    <x v="1"/>
    <x v="4"/>
    <x v="4"/>
    <x v="1"/>
    <x v="1"/>
    <x v="1"/>
    <x v="0"/>
    <n v="2000"/>
  </r>
  <r>
    <s v="22180_2018"/>
    <x v="1"/>
    <x v="0"/>
    <d v="2018-02-09T00:00:00"/>
    <x v="85"/>
    <x v="4"/>
    <x v="1"/>
    <x v="4"/>
    <x v="4"/>
    <x v="1"/>
    <x v="1"/>
    <x v="1"/>
    <x v="0"/>
    <n v="300"/>
  </r>
  <r>
    <s v="22180_2018"/>
    <x v="1"/>
    <x v="0"/>
    <d v="2018-02-09T00:00:00"/>
    <x v="85"/>
    <x v="4"/>
    <x v="1"/>
    <x v="4"/>
    <x v="4"/>
    <x v="1"/>
    <x v="1"/>
    <x v="1"/>
    <x v="0"/>
    <n v="2000"/>
  </r>
  <r>
    <s v="22181_2018"/>
    <x v="1"/>
    <x v="0"/>
    <d v="2018-02-08T00:00:00"/>
    <x v="28"/>
    <x v="4"/>
    <x v="1"/>
    <x v="4"/>
    <x v="4"/>
    <x v="1"/>
    <x v="1"/>
    <x v="1"/>
    <x v="0"/>
    <n v="5000"/>
  </r>
  <r>
    <s v="22181_2018"/>
    <x v="1"/>
    <x v="0"/>
    <d v="2018-02-08T00:00:00"/>
    <x v="28"/>
    <x v="4"/>
    <x v="1"/>
    <x v="4"/>
    <x v="4"/>
    <x v="1"/>
    <x v="1"/>
    <x v="1"/>
    <x v="0"/>
    <n v="3000"/>
  </r>
  <r>
    <s v="22181_2018"/>
    <x v="1"/>
    <x v="0"/>
    <d v="2018-02-08T00:00:00"/>
    <x v="28"/>
    <x v="4"/>
    <x v="1"/>
    <x v="4"/>
    <x v="4"/>
    <x v="1"/>
    <x v="1"/>
    <x v="1"/>
    <x v="0"/>
    <n v="3000"/>
  </r>
  <r>
    <s v="22183_2018"/>
    <x v="1"/>
    <x v="0"/>
    <d v="2018-02-08T00:00:00"/>
    <x v="19"/>
    <x v="4"/>
    <x v="1"/>
    <x v="4"/>
    <x v="4"/>
    <x v="1"/>
    <x v="1"/>
    <x v="1"/>
    <x v="0"/>
    <n v="1824"/>
  </r>
  <r>
    <s v="22184_2018"/>
    <x v="0"/>
    <x v="0"/>
    <d v="2018-02-08T00:00:00"/>
    <x v="4"/>
    <x v="1598"/>
    <x v="1"/>
    <x v="41"/>
    <x v="4"/>
    <x v="0"/>
    <x v="0"/>
    <x v="0"/>
    <x v="0"/>
    <n v="20"/>
  </r>
  <r>
    <s v="22184_2018"/>
    <x v="0"/>
    <x v="0"/>
    <d v="2018-02-08T00:00:00"/>
    <x v="4"/>
    <x v="1870"/>
    <x v="1"/>
    <x v="88"/>
    <x v="4"/>
    <x v="0"/>
    <x v="5"/>
    <x v="5"/>
    <x v="0"/>
    <n v="40"/>
  </r>
  <r>
    <s v="22184_2018"/>
    <x v="0"/>
    <x v="0"/>
    <d v="2018-02-08T00:00:00"/>
    <x v="4"/>
    <x v="1871"/>
    <x v="1"/>
    <x v="44"/>
    <x v="4"/>
    <x v="0"/>
    <x v="0"/>
    <x v="1"/>
    <x v="0"/>
    <n v="30"/>
  </r>
  <r>
    <s v="22184_2018"/>
    <x v="0"/>
    <x v="0"/>
    <d v="2018-02-08T00:00:00"/>
    <x v="4"/>
    <x v="1601"/>
    <x v="1"/>
    <x v="90"/>
    <x v="4"/>
    <x v="0"/>
    <x v="9"/>
    <x v="5"/>
    <x v="0"/>
    <n v="621"/>
  </r>
  <r>
    <s v="22184_2018"/>
    <x v="0"/>
    <x v="0"/>
    <d v="2018-02-08T00:00:00"/>
    <x v="4"/>
    <x v="231"/>
    <x v="1"/>
    <x v="62"/>
    <x v="4"/>
    <x v="4"/>
    <x v="10"/>
    <x v="1"/>
    <x v="0"/>
    <n v="12"/>
  </r>
  <r>
    <s v="22184_2018"/>
    <x v="0"/>
    <x v="0"/>
    <d v="2018-02-08T00:00:00"/>
    <x v="4"/>
    <x v="1721"/>
    <x v="1"/>
    <x v="109"/>
    <x v="272"/>
    <x v="4"/>
    <x v="13"/>
    <x v="7"/>
    <x v="0"/>
    <n v="750"/>
  </r>
  <r>
    <s v="22184_2018"/>
    <x v="0"/>
    <x v="0"/>
    <d v="2018-02-08T00:00:00"/>
    <x v="4"/>
    <x v="1872"/>
    <x v="1"/>
    <x v="17"/>
    <x v="14"/>
    <x v="4"/>
    <x v="12"/>
    <x v="6"/>
    <x v="0"/>
    <n v="25"/>
  </r>
  <r>
    <s v="22184_2018"/>
    <x v="0"/>
    <x v="0"/>
    <d v="2018-02-08T00:00:00"/>
    <x v="4"/>
    <x v="1873"/>
    <x v="1"/>
    <x v="120"/>
    <x v="4"/>
    <x v="1"/>
    <x v="12"/>
    <x v="6"/>
    <x v="0"/>
    <n v="94"/>
  </r>
  <r>
    <s v="22185_2018"/>
    <x v="0"/>
    <x v="0"/>
    <d v="2018-02-08T00:00:00"/>
    <x v="4"/>
    <x v="242"/>
    <x v="1"/>
    <x v="22"/>
    <x v="4"/>
    <x v="3"/>
    <x v="7"/>
    <x v="2"/>
    <x v="0"/>
    <n v="40"/>
  </r>
  <r>
    <s v="22185_2018"/>
    <x v="0"/>
    <x v="0"/>
    <d v="2018-02-08T00:00:00"/>
    <x v="4"/>
    <x v="1874"/>
    <x v="1"/>
    <x v="22"/>
    <x v="4"/>
    <x v="4"/>
    <x v="2"/>
    <x v="3"/>
    <x v="0"/>
    <n v="100"/>
  </r>
  <r>
    <s v="22185_2018"/>
    <x v="0"/>
    <x v="0"/>
    <d v="2018-02-08T00:00:00"/>
    <x v="4"/>
    <x v="1295"/>
    <x v="1"/>
    <x v="22"/>
    <x v="4"/>
    <x v="0"/>
    <x v="2"/>
    <x v="3"/>
    <x v="0"/>
    <n v="100"/>
  </r>
  <r>
    <s v="22189_2018"/>
    <x v="0"/>
    <x v="0"/>
    <d v="2018-02-08T00:00:00"/>
    <x v="18"/>
    <x v="762"/>
    <x v="1"/>
    <x v="34"/>
    <x v="4"/>
    <x v="0"/>
    <x v="0"/>
    <x v="0"/>
    <x v="1"/>
    <n v="5000"/>
  </r>
  <r>
    <s v="22189_2018"/>
    <x v="0"/>
    <x v="0"/>
    <d v="2018-02-08T00:00:00"/>
    <x v="18"/>
    <x v="1134"/>
    <x v="1"/>
    <x v="34"/>
    <x v="110"/>
    <x v="4"/>
    <x v="0"/>
    <x v="0"/>
    <x v="1"/>
    <n v="8000"/>
  </r>
  <r>
    <s v="22189_2018"/>
    <x v="0"/>
    <x v="0"/>
    <d v="2018-02-08T00:00:00"/>
    <x v="18"/>
    <x v="764"/>
    <x v="1"/>
    <x v="35"/>
    <x v="145"/>
    <x v="4"/>
    <x v="0"/>
    <x v="0"/>
    <x v="1"/>
    <n v="8000"/>
  </r>
  <r>
    <s v="22189_2018"/>
    <x v="0"/>
    <x v="0"/>
    <d v="2018-02-08T00:00:00"/>
    <x v="18"/>
    <x v="1137"/>
    <x v="1"/>
    <x v="59"/>
    <x v="114"/>
    <x v="4"/>
    <x v="11"/>
    <x v="12"/>
    <x v="1"/>
    <n v="12000"/>
  </r>
  <r>
    <s v="22189_2018"/>
    <x v="0"/>
    <x v="0"/>
    <d v="2018-02-08T00:00:00"/>
    <x v="18"/>
    <x v="765"/>
    <x v="1"/>
    <x v="59"/>
    <x v="4"/>
    <x v="0"/>
    <x v="11"/>
    <x v="14"/>
    <x v="1"/>
    <n v="8500"/>
  </r>
  <r>
    <s v="22189_2018"/>
    <x v="0"/>
    <x v="0"/>
    <d v="2018-02-08T00:00:00"/>
    <x v="18"/>
    <x v="1131"/>
    <x v="1"/>
    <x v="59"/>
    <x v="4"/>
    <x v="0"/>
    <x v="0"/>
    <x v="14"/>
    <x v="1"/>
    <n v="10200"/>
  </r>
  <r>
    <s v="22189_2018"/>
    <x v="0"/>
    <x v="0"/>
    <d v="2018-02-08T00:00:00"/>
    <x v="18"/>
    <x v="1135"/>
    <x v="1"/>
    <x v="59"/>
    <x v="114"/>
    <x v="4"/>
    <x v="0"/>
    <x v="14"/>
    <x v="1"/>
    <n v="7500"/>
  </r>
  <r>
    <s v="22189_2018"/>
    <x v="0"/>
    <x v="0"/>
    <d v="2018-02-08T00:00:00"/>
    <x v="18"/>
    <x v="1136"/>
    <x v="1"/>
    <x v="59"/>
    <x v="4"/>
    <x v="0"/>
    <x v="11"/>
    <x v="12"/>
    <x v="1"/>
    <n v="21500"/>
  </r>
  <r>
    <s v="22189_2018"/>
    <x v="0"/>
    <x v="0"/>
    <d v="2018-02-08T00:00:00"/>
    <x v="18"/>
    <x v="766"/>
    <x v="1"/>
    <x v="59"/>
    <x v="114"/>
    <x v="4"/>
    <x v="11"/>
    <x v="13"/>
    <x v="1"/>
    <n v="3300"/>
  </r>
  <r>
    <s v="22189_2018"/>
    <x v="0"/>
    <x v="0"/>
    <d v="2018-02-08T00:00:00"/>
    <x v="18"/>
    <x v="377"/>
    <x v="1"/>
    <x v="28"/>
    <x v="4"/>
    <x v="5"/>
    <x v="12"/>
    <x v="6"/>
    <x v="0"/>
    <n v="2975"/>
  </r>
  <r>
    <s v="22189_2018"/>
    <x v="0"/>
    <x v="0"/>
    <d v="2018-02-08T00:00:00"/>
    <x v="7"/>
    <x v="832"/>
    <x v="1"/>
    <x v="34"/>
    <x v="77"/>
    <x v="0"/>
    <x v="11"/>
    <x v="12"/>
    <x v="0"/>
    <n v="10000"/>
  </r>
  <r>
    <s v="22189_2018"/>
    <x v="0"/>
    <x v="0"/>
    <d v="2018-02-08T00:00:00"/>
    <x v="7"/>
    <x v="157"/>
    <x v="1"/>
    <x v="45"/>
    <x v="48"/>
    <x v="5"/>
    <x v="0"/>
    <x v="0"/>
    <x v="0"/>
    <n v="15000"/>
  </r>
  <r>
    <s v="22189_2018"/>
    <x v="0"/>
    <x v="0"/>
    <d v="2018-02-08T00:00:00"/>
    <x v="7"/>
    <x v="1196"/>
    <x v="1"/>
    <x v="34"/>
    <x v="46"/>
    <x v="4"/>
    <x v="11"/>
    <x v="12"/>
    <x v="0"/>
    <n v="10000"/>
  </r>
  <r>
    <s v="22189_2018"/>
    <x v="0"/>
    <x v="0"/>
    <d v="2018-02-08T00:00:00"/>
    <x v="7"/>
    <x v="1778"/>
    <x v="1"/>
    <x v="34"/>
    <x v="77"/>
    <x v="0"/>
    <x v="0"/>
    <x v="12"/>
    <x v="0"/>
    <n v="10000"/>
  </r>
  <r>
    <s v="22189_2018"/>
    <x v="0"/>
    <x v="0"/>
    <d v="2018-02-08T00:00:00"/>
    <x v="7"/>
    <x v="401"/>
    <x v="1"/>
    <x v="35"/>
    <x v="45"/>
    <x v="4"/>
    <x v="11"/>
    <x v="12"/>
    <x v="0"/>
    <n v="10000"/>
  </r>
  <r>
    <s v="22189_2018"/>
    <x v="0"/>
    <x v="0"/>
    <d v="2018-02-08T00:00:00"/>
    <x v="7"/>
    <x v="357"/>
    <x v="1"/>
    <x v="34"/>
    <x v="77"/>
    <x v="0"/>
    <x v="0"/>
    <x v="14"/>
    <x v="0"/>
    <n v="10000"/>
  </r>
  <r>
    <s v="22189_2018"/>
    <x v="0"/>
    <x v="0"/>
    <d v="2018-02-08T00:00:00"/>
    <x v="7"/>
    <x v="1469"/>
    <x v="1"/>
    <x v="20"/>
    <x v="139"/>
    <x v="0"/>
    <x v="0"/>
    <x v="0"/>
    <x v="0"/>
    <n v="10000"/>
  </r>
  <r>
    <s v="22189_2018"/>
    <x v="0"/>
    <x v="0"/>
    <d v="2018-02-08T00:00:00"/>
    <x v="18"/>
    <x v="1228"/>
    <x v="1"/>
    <x v="20"/>
    <x v="4"/>
    <x v="4"/>
    <x v="0"/>
    <x v="0"/>
    <x v="0"/>
    <n v="10000"/>
  </r>
  <r>
    <s v="22189_2018"/>
    <x v="0"/>
    <x v="0"/>
    <d v="2018-02-08T00:00:00"/>
    <x v="7"/>
    <x v="1875"/>
    <x v="1"/>
    <x v="46"/>
    <x v="4"/>
    <x v="3"/>
    <x v="5"/>
    <x v="5"/>
    <x v="0"/>
    <n v="3000"/>
  </r>
  <r>
    <s v="22189_2018"/>
    <x v="0"/>
    <x v="0"/>
    <d v="2018-02-08T00:00:00"/>
    <x v="7"/>
    <x v="1876"/>
    <x v="1"/>
    <x v="46"/>
    <x v="4"/>
    <x v="3"/>
    <x v="4"/>
    <x v="5"/>
    <x v="0"/>
    <n v="3000"/>
  </r>
  <r>
    <s v="22190_2018"/>
    <x v="0"/>
    <x v="0"/>
    <d v="2018-02-08T00:00:00"/>
    <x v="18"/>
    <x v="1877"/>
    <x v="1"/>
    <x v="44"/>
    <x v="4"/>
    <x v="4"/>
    <x v="0"/>
    <x v="0"/>
    <x v="0"/>
    <n v="5000"/>
  </r>
  <r>
    <s v="22190_2018"/>
    <x v="0"/>
    <x v="0"/>
    <d v="2018-02-08T00:00:00"/>
    <x v="18"/>
    <x v="1481"/>
    <x v="1"/>
    <x v="56"/>
    <x v="4"/>
    <x v="4"/>
    <x v="11"/>
    <x v="4"/>
    <x v="0"/>
    <n v="3000"/>
  </r>
  <r>
    <s v="22190_2018"/>
    <x v="0"/>
    <x v="0"/>
    <d v="2018-02-08T00:00:00"/>
    <x v="18"/>
    <x v="1482"/>
    <x v="1"/>
    <x v="56"/>
    <x v="4"/>
    <x v="0"/>
    <x v="11"/>
    <x v="4"/>
    <x v="0"/>
    <n v="3000"/>
  </r>
  <r>
    <s v="22190_2018"/>
    <x v="0"/>
    <x v="0"/>
    <d v="2018-02-08T00:00:00"/>
    <x v="18"/>
    <x v="1228"/>
    <x v="1"/>
    <x v="20"/>
    <x v="4"/>
    <x v="4"/>
    <x v="0"/>
    <x v="0"/>
    <x v="0"/>
    <n v="20000"/>
  </r>
  <r>
    <s v="22190_2018"/>
    <x v="0"/>
    <x v="0"/>
    <d v="2018-02-08T00:00:00"/>
    <x v="18"/>
    <x v="371"/>
    <x v="1"/>
    <x v="44"/>
    <x v="4"/>
    <x v="4"/>
    <x v="11"/>
    <x v="14"/>
    <x v="0"/>
    <n v="7000"/>
  </r>
  <r>
    <s v="22190_2018"/>
    <x v="0"/>
    <x v="0"/>
    <d v="2018-02-08T00:00:00"/>
    <x v="18"/>
    <x v="1878"/>
    <x v="1"/>
    <x v="44"/>
    <x v="4"/>
    <x v="0"/>
    <x v="0"/>
    <x v="14"/>
    <x v="0"/>
    <n v="12000"/>
  </r>
  <r>
    <s v="22190_2018"/>
    <x v="0"/>
    <x v="0"/>
    <d v="2018-02-08T00:00:00"/>
    <x v="18"/>
    <x v="1484"/>
    <x v="1"/>
    <x v="46"/>
    <x v="4"/>
    <x v="3"/>
    <x v="7"/>
    <x v="2"/>
    <x v="0"/>
    <n v="3000"/>
  </r>
  <r>
    <s v="22190_2018"/>
    <x v="0"/>
    <x v="0"/>
    <d v="2018-02-08T00:00:00"/>
    <x v="18"/>
    <x v="372"/>
    <x v="1"/>
    <x v="44"/>
    <x v="4"/>
    <x v="4"/>
    <x v="0"/>
    <x v="14"/>
    <x v="0"/>
    <n v="15000"/>
  </r>
  <r>
    <s v="22190_2018"/>
    <x v="0"/>
    <x v="0"/>
    <d v="2018-02-08T00:00:00"/>
    <x v="18"/>
    <x v="1126"/>
    <x v="1"/>
    <x v="22"/>
    <x v="4"/>
    <x v="3"/>
    <x v="7"/>
    <x v="2"/>
    <x v="0"/>
    <n v="4000"/>
  </r>
  <r>
    <s v="22190_2018"/>
    <x v="0"/>
    <x v="0"/>
    <d v="2018-02-08T00:00:00"/>
    <x v="18"/>
    <x v="1152"/>
    <x v="1"/>
    <x v="22"/>
    <x v="4"/>
    <x v="0"/>
    <x v="0"/>
    <x v="12"/>
    <x v="0"/>
    <n v="9000"/>
  </r>
  <r>
    <s v="22190_2018"/>
    <x v="0"/>
    <x v="0"/>
    <d v="2018-02-08T00:00:00"/>
    <x v="18"/>
    <x v="366"/>
    <x v="1"/>
    <x v="57"/>
    <x v="63"/>
    <x v="4"/>
    <x v="11"/>
    <x v="12"/>
    <x v="0"/>
    <n v="1000"/>
  </r>
  <r>
    <s v="22190_2018"/>
    <x v="0"/>
    <x v="0"/>
    <d v="2018-02-08T00:00:00"/>
    <x v="18"/>
    <x v="1125"/>
    <x v="1"/>
    <x v="46"/>
    <x v="4"/>
    <x v="4"/>
    <x v="7"/>
    <x v="2"/>
    <x v="0"/>
    <n v="15000"/>
  </r>
  <r>
    <s v="22190_2018"/>
    <x v="0"/>
    <x v="0"/>
    <d v="2018-02-08T00:00:00"/>
    <x v="18"/>
    <x v="752"/>
    <x v="1"/>
    <x v="22"/>
    <x v="4"/>
    <x v="3"/>
    <x v="7"/>
    <x v="2"/>
    <x v="0"/>
    <n v="9000"/>
  </r>
  <r>
    <s v="22190_2018"/>
    <x v="0"/>
    <x v="0"/>
    <d v="2018-02-08T00:00:00"/>
    <x v="18"/>
    <x v="1157"/>
    <x v="1"/>
    <x v="22"/>
    <x v="4"/>
    <x v="4"/>
    <x v="7"/>
    <x v="2"/>
    <x v="0"/>
    <n v="10000"/>
  </r>
  <r>
    <s v="22190_2018"/>
    <x v="0"/>
    <x v="0"/>
    <d v="2018-02-08T00:00:00"/>
    <x v="18"/>
    <x v="1129"/>
    <x v="1"/>
    <x v="44"/>
    <x v="4"/>
    <x v="3"/>
    <x v="7"/>
    <x v="2"/>
    <x v="0"/>
    <n v="8000"/>
  </r>
  <r>
    <s v="22190_2018"/>
    <x v="0"/>
    <x v="0"/>
    <d v="2018-02-08T00:00:00"/>
    <x v="18"/>
    <x v="1159"/>
    <x v="1"/>
    <x v="44"/>
    <x v="4"/>
    <x v="5"/>
    <x v="7"/>
    <x v="2"/>
    <x v="0"/>
    <n v="10000"/>
  </r>
  <r>
    <s v="22190_2018"/>
    <x v="0"/>
    <x v="0"/>
    <d v="2018-02-08T00:00:00"/>
    <x v="18"/>
    <x v="754"/>
    <x v="1"/>
    <x v="22"/>
    <x v="4"/>
    <x v="0"/>
    <x v="11"/>
    <x v="12"/>
    <x v="0"/>
    <n v="1000"/>
  </r>
  <r>
    <s v="22190_2018"/>
    <x v="0"/>
    <x v="0"/>
    <d v="2018-02-08T00:00:00"/>
    <x v="18"/>
    <x v="1151"/>
    <x v="1"/>
    <x v="22"/>
    <x v="4"/>
    <x v="4"/>
    <x v="11"/>
    <x v="12"/>
    <x v="0"/>
    <n v="5000"/>
  </r>
  <r>
    <s v="22190_2018"/>
    <x v="0"/>
    <x v="0"/>
    <d v="2018-02-08T00:00:00"/>
    <x v="18"/>
    <x v="1124"/>
    <x v="1"/>
    <x v="22"/>
    <x v="4"/>
    <x v="4"/>
    <x v="0"/>
    <x v="12"/>
    <x v="0"/>
    <n v="6000"/>
  </r>
  <r>
    <s v="22190_2018"/>
    <x v="0"/>
    <x v="0"/>
    <d v="2018-02-08T00:00:00"/>
    <x v="18"/>
    <x v="361"/>
    <x v="1"/>
    <x v="44"/>
    <x v="4"/>
    <x v="0"/>
    <x v="0"/>
    <x v="12"/>
    <x v="0"/>
    <n v="1500"/>
  </r>
  <r>
    <s v="22190_2018"/>
    <x v="0"/>
    <x v="0"/>
    <d v="2018-02-08T00:00:00"/>
    <x v="18"/>
    <x v="365"/>
    <x v="1"/>
    <x v="57"/>
    <x v="47"/>
    <x v="0"/>
    <x v="0"/>
    <x v="12"/>
    <x v="0"/>
    <n v="5000"/>
  </r>
  <r>
    <s v="22190_2018"/>
    <x v="0"/>
    <x v="0"/>
    <d v="2018-02-08T00:00:00"/>
    <x v="18"/>
    <x v="1487"/>
    <x v="1"/>
    <x v="57"/>
    <x v="80"/>
    <x v="5"/>
    <x v="0"/>
    <x v="12"/>
    <x v="0"/>
    <n v="2500"/>
  </r>
  <r>
    <s v="22190_2018"/>
    <x v="0"/>
    <x v="0"/>
    <d v="2018-02-08T00:00:00"/>
    <x v="18"/>
    <x v="1488"/>
    <x v="1"/>
    <x v="57"/>
    <x v="47"/>
    <x v="0"/>
    <x v="11"/>
    <x v="13"/>
    <x v="0"/>
    <n v="5000"/>
  </r>
  <r>
    <s v="22190_2018"/>
    <x v="0"/>
    <x v="0"/>
    <d v="2018-02-08T00:00:00"/>
    <x v="18"/>
    <x v="1489"/>
    <x v="1"/>
    <x v="57"/>
    <x v="63"/>
    <x v="4"/>
    <x v="11"/>
    <x v="13"/>
    <x v="0"/>
    <n v="5000"/>
  </r>
  <r>
    <s v="22190_2018"/>
    <x v="0"/>
    <x v="0"/>
    <d v="2018-02-08T00:00:00"/>
    <x v="18"/>
    <x v="1130"/>
    <x v="1"/>
    <x v="34"/>
    <x v="4"/>
    <x v="3"/>
    <x v="4"/>
    <x v="5"/>
    <x v="0"/>
    <n v="2000"/>
  </r>
  <r>
    <s v="22191_2018"/>
    <x v="0"/>
    <x v="0"/>
    <d v="2018-02-08T00:00:00"/>
    <x v="51"/>
    <x v="1879"/>
    <x v="1"/>
    <x v="29"/>
    <x v="189"/>
    <x v="4"/>
    <x v="0"/>
    <x v="4"/>
    <x v="0"/>
    <n v="4080"/>
  </r>
  <r>
    <s v="22191_2018"/>
    <x v="0"/>
    <x v="0"/>
    <d v="2018-02-08T00:00:00"/>
    <x v="51"/>
    <x v="1880"/>
    <x v="1"/>
    <x v="0"/>
    <x v="32"/>
    <x v="4"/>
    <x v="22"/>
    <x v="4"/>
    <x v="0"/>
    <n v="4068"/>
  </r>
  <r>
    <s v="22191_2018"/>
    <x v="0"/>
    <x v="0"/>
    <d v="2018-02-08T00:00:00"/>
    <x v="51"/>
    <x v="914"/>
    <x v="1"/>
    <x v="89"/>
    <x v="90"/>
    <x v="23"/>
    <x v="5"/>
    <x v="5"/>
    <x v="0"/>
    <n v="25200"/>
  </r>
  <r>
    <s v="22193_2018"/>
    <x v="0"/>
    <x v="0"/>
    <d v="2018-02-13T00:00:00"/>
    <x v="0"/>
    <x v="970"/>
    <x v="1"/>
    <x v="44"/>
    <x v="186"/>
    <x v="3"/>
    <x v="0"/>
    <x v="0"/>
    <x v="0"/>
    <n v="4000"/>
  </r>
  <r>
    <s v="22193_2018"/>
    <x v="0"/>
    <x v="0"/>
    <d v="2018-02-13T00:00:00"/>
    <x v="0"/>
    <x v="951"/>
    <x v="1"/>
    <x v="44"/>
    <x v="186"/>
    <x v="4"/>
    <x v="0"/>
    <x v="0"/>
    <x v="0"/>
    <n v="3000"/>
  </r>
  <r>
    <s v="22193_2018"/>
    <x v="0"/>
    <x v="0"/>
    <d v="2018-02-13T00:00:00"/>
    <x v="0"/>
    <x v="1881"/>
    <x v="1"/>
    <x v="16"/>
    <x v="49"/>
    <x v="4"/>
    <x v="0"/>
    <x v="0"/>
    <x v="0"/>
    <n v="17000"/>
  </r>
  <r>
    <s v="22193_2018"/>
    <x v="0"/>
    <x v="0"/>
    <d v="2018-02-13T00:00:00"/>
    <x v="0"/>
    <x v="1882"/>
    <x v="1"/>
    <x v="16"/>
    <x v="49"/>
    <x v="5"/>
    <x v="0"/>
    <x v="0"/>
    <x v="0"/>
    <n v="93000"/>
  </r>
  <r>
    <s v="22193_2018"/>
    <x v="0"/>
    <x v="0"/>
    <d v="2018-02-13T00:00:00"/>
    <x v="0"/>
    <x v="214"/>
    <x v="1"/>
    <x v="21"/>
    <x v="66"/>
    <x v="5"/>
    <x v="0"/>
    <x v="4"/>
    <x v="0"/>
    <n v="10000"/>
  </r>
  <r>
    <s v="22193_2018"/>
    <x v="0"/>
    <x v="0"/>
    <d v="2018-02-13T00:00:00"/>
    <x v="12"/>
    <x v="1883"/>
    <x v="1"/>
    <x v="102"/>
    <x v="4"/>
    <x v="5"/>
    <x v="22"/>
    <x v="4"/>
    <x v="0"/>
    <n v="170"/>
  </r>
  <r>
    <s v="22193_2018"/>
    <x v="0"/>
    <x v="0"/>
    <d v="2018-02-13T00:00:00"/>
    <x v="0"/>
    <x v="1748"/>
    <x v="1"/>
    <x v="28"/>
    <x v="4"/>
    <x v="3"/>
    <x v="0"/>
    <x v="0"/>
    <x v="0"/>
    <n v="25000"/>
  </r>
  <r>
    <s v="22193_2018"/>
    <x v="0"/>
    <x v="0"/>
    <d v="2018-02-13T00:00:00"/>
    <x v="0"/>
    <x v="1749"/>
    <x v="1"/>
    <x v="20"/>
    <x v="4"/>
    <x v="4"/>
    <x v="0"/>
    <x v="0"/>
    <x v="0"/>
    <n v="25000"/>
  </r>
  <r>
    <s v="22193_2018"/>
    <x v="0"/>
    <x v="0"/>
    <d v="2018-02-13T00:00:00"/>
    <x v="0"/>
    <x v="1884"/>
    <x v="1"/>
    <x v="28"/>
    <x v="4"/>
    <x v="3"/>
    <x v="0"/>
    <x v="0"/>
    <x v="0"/>
    <n v="10000"/>
  </r>
  <r>
    <s v="22193_2018"/>
    <x v="0"/>
    <x v="0"/>
    <d v="2018-02-13T00:00:00"/>
    <x v="0"/>
    <x v="1885"/>
    <x v="1"/>
    <x v="25"/>
    <x v="4"/>
    <x v="4"/>
    <x v="0"/>
    <x v="0"/>
    <x v="0"/>
    <n v="10000"/>
  </r>
  <r>
    <s v="22193_2018"/>
    <x v="0"/>
    <x v="0"/>
    <d v="2018-02-13T00:00:00"/>
    <x v="0"/>
    <x v="1886"/>
    <x v="1"/>
    <x v="31"/>
    <x v="251"/>
    <x v="3"/>
    <x v="0"/>
    <x v="0"/>
    <x v="0"/>
    <n v="15000"/>
  </r>
  <r>
    <s v="22193_2018"/>
    <x v="0"/>
    <x v="0"/>
    <d v="2018-02-13T00:00:00"/>
    <x v="0"/>
    <x v="1887"/>
    <x v="1"/>
    <x v="31"/>
    <x v="251"/>
    <x v="4"/>
    <x v="0"/>
    <x v="0"/>
    <x v="0"/>
    <n v="20000"/>
  </r>
  <r>
    <s v="22193_2018"/>
    <x v="0"/>
    <x v="0"/>
    <d v="2018-02-13T00:00:00"/>
    <x v="0"/>
    <x v="970"/>
    <x v="1"/>
    <x v="44"/>
    <x v="186"/>
    <x v="3"/>
    <x v="0"/>
    <x v="0"/>
    <x v="0"/>
    <n v="20000"/>
  </r>
  <r>
    <s v="22193_2018"/>
    <x v="0"/>
    <x v="0"/>
    <d v="2018-02-13T00:00:00"/>
    <x v="0"/>
    <x v="951"/>
    <x v="1"/>
    <x v="44"/>
    <x v="186"/>
    <x v="4"/>
    <x v="0"/>
    <x v="0"/>
    <x v="0"/>
    <n v="10000"/>
  </r>
  <r>
    <s v="22194_2018"/>
    <x v="1"/>
    <x v="0"/>
    <d v="2018-02-08T00:00:00"/>
    <x v="19"/>
    <x v="4"/>
    <x v="1"/>
    <x v="4"/>
    <x v="4"/>
    <x v="1"/>
    <x v="1"/>
    <x v="1"/>
    <x v="0"/>
    <n v="3000"/>
  </r>
  <r>
    <s v="22196_2018"/>
    <x v="0"/>
    <x v="0"/>
    <d v="2018-02-08T00:00:00"/>
    <x v="14"/>
    <x v="256"/>
    <x v="1"/>
    <x v="20"/>
    <x v="74"/>
    <x v="5"/>
    <x v="0"/>
    <x v="0"/>
    <x v="0"/>
    <n v="5400"/>
  </r>
  <r>
    <s v="22196_2018"/>
    <x v="0"/>
    <x v="0"/>
    <d v="2018-02-08T00:00:00"/>
    <x v="14"/>
    <x v="257"/>
    <x v="1"/>
    <x v="20"/>
    <x v="4"/>
    <x v="13"/>
    <x v="0"/>
    <x v="0"/>
    <x v="0"/>
    <n v="117000"/>
  </r>
  <r>
    <s v="22196_2018"/>
    <x v="0"/>
    <x v="0"/>
    <d v="2018-02-08T00:00:00"/>
    <x v="14"/>
    <x v="258"/>
    <x v="1"/>
    <x v="20"/>
    <x v="4"/>
    <x v="3"/>
    <x v="0"/>
    <x v="0"/>
    <x v="0"/>
    <n v="72000"/>
  </r>
  <r>
    <s v="22196_2018"/>
    <x v="0"/>
    <x v="0"/>
    <d v="2018-02-08T00:00:00"/>
    <x v="14"/>
    <x v="259"/>
    <x v="1"/>
    <x v="35"/>
    <x v="73"/>
    <x v="5"/>
    <x v="0"/>
    <x v="0"/>
    <x v="0"/>
    <n v="1800"/>
  </r>
  <r>
    <s v="22196_2018"/>
    <x v="0"/>
    <x v="0"/>
    <d v="2018-02-08T00:00:00"/>
    <x v="14"/>
    <x v="260"/>
    <x v="1"/>
    <x v="35"/>
    <x v="4"/>
    <x v="13"/>
    <x v="0"/>
    <x v="0"/>
    <x v="0"/>
    <n v="7200"/>
  </r>
  <r>
    <s v="22196_2018"/>
    <x v="0"/>
    <x v="0"/>
    <d v="2018-02-08T00:00:00"/>
    <x v="14"/>
    <x v="261"/>
    <x v="1"/>
    <x v="35"/>
    <x v="4"/>
    <x v="3"/>
    <x v="0"/>
    <x v="0"/>
    <x v="0"/>
    <n v="5400"/>
  </r>
  <r>
    <s v="22197_2018"/>
    <x v="1"/>
    <x v="0"/>
    <d v="2018-02-16T00:00:00"/>
    <x v="1"/>
    <x v="4"/>
    <x v="1"/>
    <x v="4"/>
    <x v="4"/>
    <x v="1"/>
    <x v="1"/>
    <x v="1"/>
    <x v="0"/>
    <n v="200"/>
  </r>
  <r>
    <s v="22197_2018"/>
    <x v="1"/>
    <x v="0"/>
    <d v="2018-02-16T00:00:00"/>
    <x v="1"/>
    <x v="4"/>
    <x v="1"/>
    <x v="4"/>
    <x v="4"/>
    <x v="1"/>
    <x v="1"/>
    <x v="1"/>
    <x v="0"/>
    <n v="200"/>
  </r>
  <r>
    <s v="22198_2018"/>
    <x v="0"/>
    <x v="0"/>
    <d v="2018-02-18T00:00:00"/>
    <x v="6"/>
    <x v="1496"/>
    <x v="1"/>
    <x v="44"/>
    <x v="186"/>
    <x v="4"/>
    <x v="0"/>
    <x v="0"/>
    <x v="0"/>
    <n v="4100"/>
  </r>
  <r>
    <s v="22198_2018"/>
    <x v="0"/>
    <x v="0"/>
    <d v="2018-02-18T00:00:00"/>
    <x v="6"/>
    <x v="1005"/>
    <x v="1"/>
    <x v="40"/>
    <x v="64"/>
    <x v="4"/>
    <x v="0"/>
    <x v="0"/>
    <x v="0"/>
    <n v="26400"/>
  </r>
  <r>
    <s v="22198_2018"/>
    <x v="0"/>
    <x v="0"/>
    <d v="2018-02-18T00:00:00"/>
    <x v="6"/>
    <x v="994"/>
    <x v="1"/>
    <x v="22"/>
    <x v="77"/>
    <x v="4"/>
    <x v="11"/>
    <x v="12"/>
    <x v="0"/>
    <n v="100"/>
  </r>
  <r>
    <s v="22198_2018"/>
    <x v="0"/>
    <x v="0"/>
    <d v="2018-02-18T00:00:00"/>
    <x v="6"/>
    <x v="1646"/>
    <x v="1"/>
    <x v="22"/>
    <x v="77"/>
    <x v="3"/>
    <x v="11"/>
    <x v="14"/>
    <x v="0"/>
    <n v="8900"/>
  </r>
  <r>
    <s v="22198_2018"/>
    <x v="0"/>
    <x v="0"/>
    <d v="2018-02-18T00:00:00"/>
    <x v="6"/>
    <x v="1011"/>
    <x v="1"/>
    <x v="22"/>
    <x v="77"/>
    <x v="4"/>
    <x v="11"/>
    <x v="14"/>
    <x v="0"/>
    <n v="14200"/>
  </r>
  <r>
    <s v="22198_2018"/>
    <x v="0"/>
    <x v="0"/>
    <d v="2018-02-18T00:00:00"/>
    <x v="6"/>
    <x v="1013"/>
    <x v="1"/>
    <x v="44"/>
    <x v="186"/>
    <x v="4"/>
    <x v="11"/>
    <x v="14"/>
    <x v="0"/>
    <n v="3400"/>
  </r>
  <r>
    <s v="22198_2018"/>
    <x v="0"/>
    <x v="0"/>
    <d v="2018-02-18T00:00:00"/>
    <x v="6"/>
    <x v="1888"/>
    <x v="1"/>
    <x v="40"/>
    <x v="4"/>
    <x v="5"/>
    <x v="0"/>
    <x v="0"/>
    <x v="0"/>
    <n v="42000"/>
  </r>
  <r>
    <s v="22198_2018"/>
    <x v="0"/>
    <x v="0"/>
    <d v="2018-02-18T00:00:00"/>
    <x v="6"/>
    <x v="1007"/>
    <x v="1"/>
    <x v="23"/>
    <x v="4"/>
    <x v="4"/>
    <x v="0"/>
    <x v="0"/>
    <x v="0"/>
    <n v="24700"/>
  </r>
  <r>
    <s v="22198_2018"/>
    <x v="0"/>
    <x v="0"/>
    <d v="2018-02-18T00:00:00"/>
    <x v="6"/>
    <x v="1497"/>
    <x v="1"/>
    <x v="23"/>
    <x v="4"/>
    <x v="5"/>
    <x v="0"/>
    <x v="0"/>
    <x v="0"/>
    <n v="35700"/>
  </r>
  <r>
    <s v="22198_2018"/>
    <x v="0"/>
    <x v="0"/>
    <d v="2018-02-18T00:00:00"/>
    <x v="6"/>
    <x v="1499"/>
    <x v="1"/>
    <x v="44"/>
    <x v="4"/>
    <x v="3"/>
    <x v="11"/>
    <x v="12"/>
    <x v="0"/>
    <n v="214200"/>
  </r>
  <r>
    <s v="22198_2018"/>
    <x v="0"/>
    <x v="0"/>
    <d v="2018-02-18T00:00:00"/>
    <x v="6"/>
    <x v="1498"/>
    <x v="1"/>
    <x v="21"/>
    <x v="4"/>
    <x v="4"/>
    <x v="0"/>
    <x v="4"/>
    <x v="0"/>
    <n v="6590"/>
  </r>
  <r>
    <s v="22198_2018"/>
    <x v="0"/>
    <x v="0"/>
    <d v="2018-02-18T00:00:00"/>
    <x v="6"/>
    <x v="1660"/>
    <x v="1"/>
    <x v="21"/>
    <x v="66"/>
    <x v="5"/>
    <x v="22"/>
    <x v="4"/>
    <x v="0"/>
    <n v="9540"/>
  </r>
  <r>
    <s v="22198_2018"/>
    <x v="0"/>
    <x v="0"/>
    <d v="2018-02-18T00:00:00"/>
    <x v="6"/>
    <x v="1889"/>
    <x v="1"/>
    <x v="41"/>
    <x v="4"/>
    <x v="5"/>
    <x v="0"/>
    <x v="0"/>
    <x v="0"/>
    <n v="7000"/>
  </r>
  <r>
    <s v="22360_2018"/>
    <x v="1"/>
    <x v="0"/>
    <d v="2018-02-08T00:00:00"/>
    <x v="23"/>
    <x v="4"/>
    <x v="1"/>
    <x v="4"/>
    <x v="4"/>
    <x v="1"/>
    <x v="1"/>
    <x v="1"/>
    <x v="0"/>
    <n v="2400"/>
  </r>
  <r>
    <s v="22392_2018"/>
    <x v="1"/>
    <x v="0"/>
    <d v="2018-02-09T00:00:00"/>
    <x v="3"/>
    <x v="4"/>
    <x v="2"/>
    <x v="4"/>
    <x v="4"/>
    <x v="1"/>
    <x v="1"/>
    <x v="1"/>
    <x v="0"/>
    <n v="1000"/>
  </r>
  <r>
    <s v="22394_2018"/>
    <x v="1"/>
    <x v="0"/>
    <d v="2018-02-09T00:00:00"/>
    <x v="19"/>
    <x v="4"/>
    <x v="2"/>
    <x v="4"/>
    <x v="4"/>
    <x v="1"/>
    <x v="1"/>
    <x v="1"/>
    <x v="0"/>
    <n v="3000"/>
  </r>
  <r>
    <s v="22398_2018"/>
    <x v="1"/>
    <x v="0"/>
    <d v="2018-02-10T00:00:00"/>
    <x v="19"/>
    <x v="4"/>
    <x v="0"/>
    <x v="4"/>
    <x v="4"/>
    <x v="1"/>
    <x v="1"/>
    <x v="1"/>
    <x v="0"/>
    <n v="14600"/>
  </r>
  <r>
    <s v="22406_2018"/>
    <x v="0"/>
    <x v="0"/>
    <d v="2018-02-09T00:00:00"/>
    <x v="46"/>
    <x v="1210"/>
    <x v="3"/>
    <x v="24"/>
    <x v="226"/>
    <x v="7"/>
    <x v="12"/>
    <x v="6"/>
    <x v="0"/>
    <n v="39000"/>
  </r>
  <r>
    <s v="22406_2018"/>
    <x v="0"/>
    <x v="0"/>
    <d v="2018-02-09T00:00:00"/>
    <x v="46"/>
    <x v="1417"/>
    <x v="3"/>
    <x v="28"/>
    <x v="246"/>
    <x v="21"/>
    <x v="12"/>
    <x v="6"/>
    <x v="0"/>
    <n v="42000"/>
  </r>
  <r>
    <s v="22408_2018"/>
    <x v="1"/>
    <x v="0"/>
    <d v="2018-02-10T00:00:00"/>
    <x v="86"/>
    <x v="4"/>
    <x v="3"/>
    <x v="4"/>
    <x v="4"/>
    <x v="1"/>
    <x v="1"/>
    <x v="1"/>
    <x v="0"/>
    <n v="400"/>
  </r>
  <r>
    <s v="22411_2018"/>
    <x v="0"/>
    <x v="0"/>
    <d v="2018-02-09T00:00:00"/>
    <x v="46"/>
    <x v="1073"/>
    <x v="4"/>
    <x v="33"/>
    <x v="16"/>
    <x v="4"/>
    <x v="14"/>
    <x v="9"/>
    <x v="0"/>
    <n v="100"/>
  </r>
  <r>
    <s v="22415_2018"/>
    <x v="1"/>
    <x v="0"/>
    <d v="2018-02-13T00:00:00"/>
    <x v="35"/>
    <x v="4"/>
    <x v="4"/>
    <x v="4"/>
    <x v="4"/>
    <x v="1"/>
    <x v="1"/>
    <x v="1"/>
    <x v="0"/>
    <n v="4700"/>
  </r>
  <r>
    <s v="22415_2018"/>
    <x v="1"/>
    <x v="0"/>
    <d v="2018-02-13T00:00:00"/>
    <x v="35"/>
    <x v="4"/>
    <x v="4"/>
    <x v="4"/>
    <x v="4"/>
    <x v="1"/>
    <x v="1"/>
    <x v="1"/>
    <x v="0"/>
    <n v="3050"/>
  </r>
  <r>
    <s v="22415_2018"/>
    <x v="1"/>
    <x v="0"/>
    <d v="2018-02-13T00:00:00"/>
    <x v="35"/>
    <x v="4"/>
    <x v="4"/>
    <x v="4"/>
    <x v="4"/>
    <x v="1"/>
    <x v="1"/>
    <x v="1"/>
    <x v="0"/>
    <n v="3100"/>
  </r>
  <r>
    <s v="22415_2018"/>
    <x v="1"/>
    <x v="0"/>
    <d v="2018-02-13T00:00:00"/>
    <x v="35"/>
    <x v="4"/>
    <x v="4"/>
    <x v="4"/>
    <x v="4"/>
    <x v="1"/>
    <x v="1"/>
    <x v="1"/>
    <x v="0"/>
    <n v="3000"/>
  </r>
  <r>
    <s v="22416_2018"/>
    <x v="1"/>
    <x v="0"/>
    <d v="2018-02-14T00:00:00"/>
    <x v="1"/>
    <x v="4"/>
    <x v="4"/>
    <x v="4"/>
    <x v="4"/>
    <x v="1"/>
    <x v="1"/>
    <x v="1"/>
    <x v="0"/>
    <n v="80"/>
  </r>
  <r>
    <s v="22419_2018"/>
    <x v="1"/>
    <x v="0"/>
    <d v="2018-02-10T00:00:00"/>
    <x v="69"/>
    <x v="4"/>
    <x v="5"/>
    <x v="4"/>
    <x v="4"/>
    <x v="1"/>
    <x v="1"/>
    <x v="1"/>
    <x v="0"/>
    <n v="12786"/>
  </r>
  <r>
    <s v="22422_2018"/>
    <x v="0"/>
    <x v="0"/>
    <d v="2018-02-09T00:00:00"/>
    <x v="7"/>
    <x v="1466"/>
    <x v="1"/>
    <x v="34"/>
    <x v="46"/>
    <x v="4"/>
    <x v="0"/>
    <x v="12"/>
    <x v="0"/>
    <n v="5000"/>
  </r>
  <r>
    <s v="22422_2018"/>
    <x v="0"/>
    <x v="0"/>
    <d v="2018-02-09T00:00:00"/>
    <x v="7"/>
    <x v="353"/>
    <x v="1"/>
    <x v="23"/>
    <x v="20"/>
    <x v="5"/>
    <x v="0"/>
    <x v="0"/>
    <x v="0"/>
    <n v="10000"/>
  </r>
  <r>
    <s v="22422_2018"/>
    <x v="0"/>
    <x v="0"/>
    <d v="2018-02-09T00:00:00"/>
    <x v="7"/>
    <x v="144"/>
    <x v="1"/>
    <x v="44"/>
    <x v="42"/>
    <x v="4"/>
    <x v="0"/>
    <x v="0"/>
    <x v="0"/>
    <n v="5000"/>
  </r>
  <r>
    <s v="22422_2018"/>
    <x v="0"/>
    <x v="0"/>
    <d v="2018-02-09T00:00:00"/>
    <x v="7"/>
    <x v="1195"/>
    <x v="1"/>
    <x v="20"/>
    <x v="222"/>
    <x v="4"/>
    <x v="0"/>
    <x v="0"/>
    <x v="0"/>
    <n v="35000"/>
  </r>
  <r>
    <s v="22422_2018"/>
    <x v="0"/>
    <x v="0"/>
    <d v="2018-02-09T00:00:00"/>
    <x v="7"/>
    <x v="354"/>
    <x v="1"/>
    <x v="45"/>
    <x v="78"/>
    <x v="4"/>
    <x v="0"/>
    <x v="0"/>
    <x v="0"/>
    <n v="40000"/>
  </r>
  <r>
    <s v="22422_2018"/>
    <x v="0"/>
    <x v="0"/>
    <d v="2018-02-09T00:00:00"/>
    <x v="7"/>
    <x v="147"/>
    <x v="1"/>
    <x v="35"/>
    <x v="42"/>
    <x v="0"/>
    <x v="0"/>
    <x v="12"/>
    <x v="0"/>
    <n v="10000"/>
  </r>
  <r>
    <s v="22422_2018"/>
    <x v="0"/>
    <x v="0"/>
    <d v="2018-02-09T00:00:00"/>
    <x v="7"/>
    <x v="156"/>
    <x v="1"/>
    <x v="35"/>
    <x v="47"/>
    <x v="5"/>
    <x v="0"/>
    <x v="14"/>
    <x v="0"/>
    <n v="3000"/>
  </r>
  <r>
    <s v="22422_2018"/>
    <x v="0"/>
    <x v="0"/>
    <d v="2018-02-09T00:00:00"/>
    <x v="7"/>
    <x v="150"/>
    <x v="1"/>
    <x v="34"/>
    <x v="46"/>
    <x v="4"/>
    <x v="0"/>
    <x v="14"/>
    <x v="0"/>
    <n v="20000"/>
  </r>
  <r>
    <s v="22422_2018"/>
    <x v="0"/>
    <x v="0"/>
    <d v="2018-02-09T00:00:00"/>
    <x v="7"/>
    <x v="352"/>
    <x v="1"/>
    <x v="44"/>
    <x v="42"/>
    <x v="5"/>
    <x v="7"/>
    <x v="2"/>
    <x v="0"/>
    <n v="3000"/>
  </r>
  <r>
    <s v="22424_2018"/>
    <x v="1"/>
    <x v="0"/>
    <d v="2018-02-10T00:00:00"/>
    <x v="19"/>
    <x v="4"/>
    <x v="1"/>
    <x v="4"/>
    <x v="4"/>
    <x v="1"/>
    <x v="1"/>
    <x v="1"/>
    <x v="0"/>
    <n v="1200"/>
  </r>
  <r>
    <s v="22426_2018"/>
    <x v="0"/>
    <x v="0"/>
    <d v="2018-02-09T00:00:00"/>
    <x v="7"/>
    <x v="1466"/>
    <x v="1"/>
    <x v="34"/>
    <x v="46"/>
    <x v="4"/>
    <x v="0"/>
    <x v="12"/>
    <x v="0"/>
    <n v="5000"/>
  </r>
  <r>
    <s v="22426_2018"/>
    <x v="0"/>
    <x v="0"/>
    <d v="2018-02-09T00:00:00"/>
    <x v="7"/>
    <x v="353"/>
    <x v="1"/>
    <x v="23"/>
    <x v="20"/>
    <x v="5"/>
    <x v="0"/>
    <x v="0"/>
    <x v="0"/>
    <n v="13000"/>
  </r>
  <r>
    <s v="22426_2018"/>
    <x v="0"/>
    <x v="0"/>
    <d v="2018-02-09T00:00:00"/>
    <x v="7"/>
    <x v="144"/>
    <x v="1"/>
    <x v="44"/>
    <x v="42"/>
    <x v="4"/>
    <x v="0"/>
    <x v="0"/>
    <x v="0"/>
    <n v="5000"/>
  </r>
  <r>
    <s v="22426_2018"/>
    <x v="0"/>
    <x v="0"/>
    <d v="2018-02-09T00:00:00"/>
    <x v="7"/>
    <x v="1195"/>
    <x v="1"/>
    <x v="20"/>
    <x v="222"/>
    <x v="4"/>
    <x v="0"/>
    <x v="0"/>
    <x v="0"/>
    <n v="35000"/>
  </r>
  <r>
    <s v="22426_2018"/>
    <x v="0"/>
    <x v="0"/>
    <d v="2018-02-09T00:00:00"/>
    <x v="7"/>
    <x v="354"/>
    <x v="1"/>
    <x v="45"/>
    <x v="78"/>
    <x v="4"/>
    <x v="0"/>
    <x v="0"/>
    <x v="0"/>
    <n v="40000"/>
  </r>
  <r>
    <s v="22426_2018"/>
    <x v="0"/>
    <x v="0"/>
    <d v="2018-02-09T00:00:00"/>
    <x v="7"/>
    <x v="147"/>
    <x v="1"/>
    <x v="35"/>
    <x v="42"/>
    <x v="0"/>
    <x v="0"/>
    <x v="12"/>
    <x v="0"/>
    <n v="10000"/>
  </r>
  <r>
    <s v="22426_2018"/>
    <x v="0"/>
    <x v="0"/>
    <d v="2018-02-09T00:00:00"/>
    <x v="7"/>
    <x v="355"/>
    <x v="1"/>
    <x v="35"/>
    <x v="45"/>
    <x v="4"/>
    <x v="0"/>
    <x v="12"/>
    <x v="0"/>
    <n v="300"/>
  </r>
  <r>
    <s v="22426_2018"/>
    <x v="0"/>
    <x v="0"/>
    <d v="2018-02-09T00:00:00"/>
    <x v="7"/>
    <x v="156"/>
    <x v="1"/>
    <x v="35"/>
    <x v="47"/>
    <x v="5"/>
    <x v="0"/>
    <x v="14"/>
    <x v="0"/>
    <n v="3000"/>
  </r>
  <r>
    <s v="22426_2018"/>
    <x v="0"/>
    <x v="0"/>
    <d v="2018-02-09T00:00:00"/>
    <x v="7"/>
    <x v="402"/>
    <x v="1"/>
    <x v="34"/>
    <x v="84"/>
    <x v="5"/>
    <x v="0"/>
    <x v="14"/>
    <x v="0"/>
    <n v="400"/>
  </r>
  <r>
    <s v="22426_2018"/>
    <x v="0"/>
    <x v="0"/>
    <d v="2018-02-09T00:00:00"/>
    <x v="7"/>
    <x v="150"/>
    <x v="1"/>
    <x v="34"/>
    <x v="46"/>
    <x v="4"/>
    <x v="0"/>
    <x v="14"/>
    <x v="0"/>
    <n v="13000"/>
  </r>
  <r>
    <s v="22426_2018"/>
    <x v="0"/>
    <x v="0"/>
    <d v="2018-02-09T00:00:00"/>
    <x v="7"/>
    <x v="352"/>
    <x v="1"/>
    <x v="44"/>
    <x v="42"/>
    <x v="5"/>
    <x v="7"/>
    <x v="2"/>
    <x v="0"/>
    <n v="3000"/>
  </r>
  <r>
    <s v="22427_2018"/>
    <x v="1"/>
    <x v="0"/>
    <d v="2018-02-11T00:00:00"/>
    <x v="41"/>
    <x v="1890"/>
    <x v="1"/>
    <x v="4"/>
    <x v="4"/>
    <x v="1"/>
    <x v="1"/>
    <x v="1"/>
    <x v="0"/>
    <n v="2448"/>
  </r>
  <r>
    <s v="22428_2018"/>
    <x v="1"/>
    <x v="0"/>
    <d v="2018-02-12T00:00:00"/>
    <x v="87"/>
    <x v="4"/>
    <x v="1"/>
    <x v="4"/>
    <x v="4"/>
    <x v="1"/>
    <x v="1"/>
    <x v="1"/>
    <x v="0"/>
    <n v="4860"/>
  </r>
  <r>
    <s v="22428_2018"/>
    <x v="1"/>
    <x v="0"/>
    <d v="2018-02-12T00:00:00"/>
    <x v="87"/>
    <x v="4"/>
    <x v="1"/>
    <x v="4"/>
    <x v="4"/>
    <x v="1"/>
    <x v="1"/>
    <x v="1"/>
    <x v="0"/>
    <n v="3060"/>
  </r>
  <r>
    <s v="22428_2018"/>
    <x v="1"/>
    <x v="0"/>
    <d v="2018-02-12T00:00:00"/>
    <x v="87"/>
    <x v="4"/>
    <x v="1"/>
    <x v="4"/>
    <x v="4"/>
    <x v="1"/>
    <x v="1"/>
    <x v="1"/>
    <x v="0"/>
    <n v="4860"/>
  </r>
  <r>
    <s v="22428_2018"/>
    <x v="1"/>
    <x v="0"/>
    <d v="2018-02-12T00:00:00"/>
    <x v="87"/>
    <x v="4"/>
    <x v="1"/>
    <x v="4"/>
    <x v="4"/>
    <x v="1"/>
    <x v="1"/>
    <x v="1"/>
    <x v="0"/>
    <n v="3060"/>
  </r>
  <r>
    <s v="22428_2018"/>
    <x v="1"/>
    <x v="0"/>
    <d v="2018-02-12T00:00:00"/>
    <x v="87"/>
    <x v="4"/>
    <x v="1"/>
    <x v="4"/>
    <x v="4"/>
    <x v="1"/>
    <x v="1"/>
    <x v="1"/>
    <x v="0"/>
    <n v="5130"/>
  </r>
  <r>
    <s v="22428_2018"/>
    <x v="1"/>
    <x v="0"/>
    <d v="2018-02-12T00:00:00"/>
    <x v="87"/>
    <x v="4"/>
    <x v="1"/>
    <x v="4"/>
    <x v="4"/>
    <x v="1"/>
    <x v="1"/>
    <x v="1"/>
    <x v="0"/>
    <n v="3960"/>
  </r>
  <r>
    <s v="22428_2018"/>
    <x v="1"/>
    <x v="0"/>
    <d v="2018-02-12T00:00:00"/>
    <x v="87"/>
    <x v="4"/>
    <x v="1"/>
    <x v="4"/>
    <x v="4"/>
    <x v="1"/>
    <x v="1"/>
    <x v="1"/>
    <x v="0"/>
    <n v="5130"/>
  </r>
  <r>
    <s v="22428_2018"/>
    <x v="1"/>
    <x v="0"/>
    <d v="2018-02-12T00:00:00"/>
    <x v="87"/>
    <x v="4"/>
    <x v="1"/>
    <x v="4"/>
    <x v="4"/>
    <x v="1"/>
    <x v="1"/>
    <x v="1"/>
    <x v="0"/>
    <n v="3960"/>
  </r>
  <r>
    <s v="22428_2018"/>
    <x v="1"/>
    <x v="0"/>
    <d v="2018-02-12T00:00:00"/>
    <x v="87"/>
    <x v="4"/>
    <x v="1"/>
    <x v="4"/>
    <x v="4"/>
    <x v="1"/>
    <x v="1"/>
    <x v="1"/>
    <x v="0"/>
    <n v="3600"/>
  </r>
  <r>
    <s v="22428_2018"/>
    <x v="1"/>
    <x v="0"/>
    <d v="2018-02-12T00:00:00"/>
    <x v="87"/>
    <x v="4"/>
    <x v="1"/>
    <x v="4"/>
    <x v="4"/>
    <x v="1"/>
    <x v="1"/>
    <x v="1"/>
    <x v="0"/>
    <n v="3600"/>
  </r>
  <r>
    <s v="22428_2018"/>
    <x v="1"/>
    <x v="0"/>
    <d v="2018-02-12T00:00:00"/>
    <x v="87"/>
    <x v="4"/>
    <x v="1"/>
    <x v="4"/>
    <x v="4"/>
    <x v="1"/>
    <x v="1"/>
    <x v="1"/>
    <x v="0"/>
    <n v="6200"/>
  </r>
  <r>
    <s v="22428_2018"/>
    <x v="1"/>
    <x v="0"/>
    <d v="2018-02-12T00:00:00"/>
    <x v="87"/>
    <x v="4"/>
    <x v="1"/>
    <x v="4"/>
    <x v="4"/>
    <x v="1"/>
    <x v="1"/>
    <x v="1"/>
    <x v="0"/>
    <n v="6200"/>
  </r>
  <r>
    <s v="22428_2018"/>
    <x v="1"/>
    <x v="0"/>
    <d v="2018-02-12T00:00:00"/>
    <x v="87"/>
    <x v="4"/>
    <x v="1"/>
    <x v="4"/>
    <x v="4"/>
    <x v="1"/>
    <x v="1"/>
    <x v="1"/>
    <x v="0"/>
    <n v="4500"/>
  </r>
  <r>
    <s v="22428_2018"/>
    <x v="1"/>
    <x v="0"/>
    <d v="2018-02-12T00:00:00"/>
    <x v="87"/>
    <x v="4"/>
    <x v="1"/>
    <x v="4"/>
    <x v="4"/>
    <x v="1"/>
    <x v="1"/>
    <x v="1"/>
    <x v="0"/>
    <n v="4500"/>
  </r>
  <r>
    <s v="22428_2018"/>
    <x v="1"/>
    <x v="0"/>
    <d v="2018-02-12T00:00:00"/>
    <x v="87"/>
    <x v="4"/>
    <x v="1"/>
    <x v="4"/>
    <x v="4"/>
    <x v="1"/>
    <x v="1"/>
    <x v="1"/>
    <x v="0"/>
    <n v="2700"/>
  </r>
  <r>
    <s v="22428_2018"/>
    <x v="1"/>
    <x v="0"/>
    <d v="2018-02-12T00:00:00"/>
    <x v="87"/>
    <x v="4"/>
    <x v="1"/>
    <x v="4"/>
    <x v="4"/>
    <x v="1"/>
    <x v="1"/>
    <x v="1"/>
    <x v="0"/>
    <n v="2700"/>
  </r>
  <r>
    <s v="22616_2018"/>
    <x v="0"/>
    <x v="0"/>
    <d v="2018-02-10T00:00:00"/>
    <x v="63"/>
    <x v="1255"/>
    <x v="0"/>
    <x v="3"/>
    <x v="4"/>
    <x v="0"/>
    <x v="0"/>
    <x v="0"/>
    <x v="0"/>
    <n v="20000"/>
  </r>
  <r>
    <s v="22616_2018"/>
    <x v="0"/>
    <x v="0"/>
    <d v="2018-02-10T00:00:00"/>
    <x v="63"/>
    <x v="1256"/>
    <x v="0"/>
    <x v="2"/>
    <x v="4"/>
    <x v="0"/>
    <x v="0"/>
    <x v="0"/>
    <x v="0"/>
    <n v="16400"/>
  </r>
  <r>
    <s v="22616_2018"/>
    <x v="0"/>
    <x v="0"/>
    <d v="2018-02-10T00:00:00"/>
    <x v="63"/>
    <x v="1257"/>
    <x v="0"/>
    <x v="1"/>
    <x v="4"/>
    <x v="0"/>
    <x v="0"/>
    <x v="0"/>
    <x v="0"/>
    <n v="63500"/>
  </r>
  <r>
    <s v="22622_2018"/>
    <x v="0"/>
    <x v="0"/>
    <d v="2018-02-11T00:00:00"/>
    <x v="6"/>
    <x v="1642"/>
    <x v="1"/>
    <x v="40"/>
    <x v="64"/>
    <x v="3"/>
    <x v="0"/>
    <x v="0"/>
    <x v="0"/>
    <n v="5000"/>
  </r>
  <r>
    <s v="22622_2018"/>
    <x v="0"/>
    <x v="0"/>
    <d v="2018-02-11T00:00:00"/>
    <x v="6"/>
    <x v="1005"/>
    <x v="1"/>
    <x v="40"/>
    <x v="64"/>
    <x v="4"/>
    <x v="0"/>
    <x v="0"/>
    <x v="0"/>
    <n v="5000"/>
  </r>
  <r>
    <s v="22622_2018"/>
    <x v="0"/>
    <x v="0"/>
    <d v="2018-02-11T00:00:00"/>
    <x v="6"/>
    <x v="1643"/>
    <x v="1"/>
    <x v="41"/>
    <x v="126"/>
    <x v="4"/>
    <x v="0"/>
    <x v="0"/>
    <x v="0"/>
    <n v="500"/>
  </r>
  <r>
    <s v="22622_2018"/>
    <x v="0"/>
    <x v="0"/>
    <d v="2018-02-11T00:00:00"/>
    <x v="6"/>
    <x v="1644"/>
    <x v="1"/>
    <x v="22"/>
    <x v="77"/>
    <x v="3"/>
    <x v="11"/>
    <x v="12"/>
    <x v="0"/>
    <n v="1300"/>
  </r>
  <r>
    <s v="22622_2018"/>
    <x v="0"/>
    <x v="0"/>
    <d v="2018-02-11T00:00:00"/>
    <x v="6"/>
    <x v="1813"/>
    <x v="1"/>
    <x v="22"/>
    <x v="77"/>
    <x v="3"/>
    <x v="0"/>
    <x v="12"/>
    <x v="0"/>
    <n v="500"/>
  </r>
  <r>
    <s v="22622_2018"/>
    <x v="0"/>
    <x v="0"/>
    <d v="2018-02-11T00:00:00"/>
    <x v="6"/>
    <x v="1657"/>
    <x v="1"/>
    <x v="22"/>
    <x v="77"/>
    <x v="3"/>
    <x v="11"/>
    <x v="13"/>
    <x v="0"/>
    <n v="300"/>
  </r>
  <r>
    <s v="22622_2018"/>
    <x v="0"/>
    <x v="0"/>
    <d v="2018-02-11T00:00:00"/>
    <x v="6"/>
    <x v="1645"/>
    <x v="1"/>
    <x v="22"/>
    <x v="77"/>
    <x v="4"/>
    <x v="11"/>
    <x v="13"/>
    <x v="0"/>
    <n v="1300"/>
  </r>
  <r>
    <s v="22622_2018"/>
    <x v="0"/>
    <x v="0"/>
    <d v="2018-02-11T00:00:00"/>
    <x v="6"/>
    <x v="1891"/>
    <x v="1"/>
    <x v="46"/>
    <x v="192"/>
    <x v="3"/>
    <x v="11"/>
    <x v="14"/>
    <x v="0"/>
    <n v="200"/>
  </r>
  <r>
    <s v="22622_2018"/>
    <x v="0"/>
    <x v="0"/>
    <d v="2018-02-11T00:00:00"/>
    <x v="6"/>
    <x v="1009"/>
    <x v="1"/>
    <x v="46"/>
    <x v="192"/>
    <x v="4"/>
    <x v="11"/>
    <x v="14"/>
    <x v="0"/>
    <n v="300"/>
  </r>
  <r>
    <s v="22622_2018"/>
    <x v="0"/>
    <x v="0"/>
    <d v="2018-02-11T00:00:00"/>
    <x v="6"/>
    <x v="1010"/>
    <x v="1"/>
    <x v="46"/>
    <x v="192"/>
    <x v="4"/>
    <x v="0"/>
    <x v="14"/>
    <x v="0"/>
    <n v="300"/>
  </r>
  <r>
    <s v="22622_2018"/>
    <x v="0"/>
    <x v="0"/>
    <d v="2018-02-11T00:00:00"/>
    <x v="6"/>
    <x v="1646"/>
    <x v="1"/>
    <x v="22"/>
    <x v="77"/>
    <x v="3"/>
    <x v="11"/>
    <x v="14"/>
    <x v="0"/>
    <n v="600"/>
  </r>
  <r>
    <s v="22622_2018"/>
    <x v="0"/>
    <x v="0"/>
    <d v="2018-02-11T00:00:00"/>
    <x v="6"/>
    <x v="1659"/>
    <x v="1"/>
    <x v="22"/>
    <x v="77"/>
    <x v="3"/>
    <x v="0"/>
    <x v="14"/>
    <x v="0"/>
    <n v="1000"/>
  </r>
  <r>
    <s v="22622_2018"/>
    <x v="0"/>
    <x v="0"/>
    <d v="2018-02-11T00:00:00"/>
    <x v="6"/>
    <x v="1011"/>
    <x v="1"/>
    <x v="22"/>
    <x v="77"/>
    <x v="4"/>
    <x v="11"/>
    <x v="14"/>
    <x v="0"/>
    <n v="1000"/>
  </r>
  <r>
    <s v="22622_2018"/>
    <x v="0"/>
    <x v="0"/>
    <d v="2018-02-11T00:00:00"/>
    <x v="6"/>
    <x v="1012"/>
    <x v="1"/>
    <x v="22"/>
    <x v="77"/>
    <x v="4"/>
    <x v="0"/>
    <x v="14"/>
    <x v="0"/>
    <n v="2000"/>
  </r>
  <r>
    <s v="22622_2018"/>
    <x v="0"/>
    <x v="0"/>
    <d v="2018-02-11T00:00:00"/>
    <x v="6"/>
    <x v="1892"/>
    <x v="1"/>
    <x v="44"/>
    <x v="186"/>
    <x v="3"/>
    <x v="11"/>
    <x v="14"/>
    <x v="0"/>
    <n v="2200"/>
  </r>
  <r>
    <s v="22622_2018"/>
    <x v="0"/>
    <x v="0"/>
    <d v="2018-02-11T00:00:00"/>
    <x v="6"/>
    <x v="1500"/>
    <x v="1"/>
    <x v="44"/>
    <x v="186"/>
    <x v="3"/>
    <x v="0"/>
    <x v="14"/>
    <x v="0"/>
    <n v="2400"/>
  </r>
  <r>
    <s v="22622_2018"/>
    <x v="0"/>
    <x v="0"/>
    <d v="2018-02-11T00:00:00"/>
    <x v="6"/>
    <x v="1013"/>
    <x v="1"/>
    <x v="44"/>
    <x v="186"/>
    <x v="4"/>
    <x v="11"/>
    <x v="14"/>
    <x v="0"/>
    <n v="6500"/>
  </r>
  <r>
    <s v="22622_2018"/>
    <x v="0"/>
    <x v="0"/>
    <d v="2018-02-11T00:00:00"/>
    <x v="6"/>
    <x v="1014"/>
    <x v="1"/>
    <x v="44"/>
    <x v="186"/>
    <x v="4"/>
    <x v="0"/>
    <x v="14"/>
    <x v="0"/>
    <n v="3000"/>
  </r>
  <r>
    <s v="22622_2018"/>
    <x v="0"/>
    <x v="0"/>
    <d v="2018-02-11T00:00:00"/>
    <x v="6"/>
    <x v="1893"/>
    <x v="1"/>
    <x v="46"/>
    <x v="192"/>
    <x v="3"/>
    <x v="7"/>
    <x v="2"/>
    <x v="0"/>
    <n v="300"/>
  </r>
  <r>
    <s v="22622_2018"/>
    <x v="0"/>
    <x v="0"/>
    <d v="2018-02-11T00:00:00"/>
    <x v="6"/>
    <x v="1000"/>
    <x v="1"/>
    <x v="22"/>
    <x v="77"/>
    <x v="4"/>
    <x v="7"/>
    <x v="2"/>
    <x v="0"/>
    <n v="500"/>
  </r>
  <r>
    <s v="22622_2018"/>
    <x v="0"/>
    <x v="0"/>
    <d v="2018-02-11T00:00:00"/>
    <x v="6"/>
    <x v="1648"/>
    <x v="1"/>
    <x v="44"/>
    <x v="186"/>
    <x v="3"/>
    <x v="7"/>
    <x v="2"/>
    <x v="0"/>
    <n v="800"/>
  </r>
  <r>
    <s v="22622_2018"/>
    <x v="0"/>
    <x v="0"/>
    <d v="2018-02-11T00:00:00"/>
    <x v="6"/>
    <x v="1002"/>
    <x v="1"/>
    <x v="44"/>
    <x v="186"/>
    <x v="4"/>
    <x v="7"/>
    <x v="2"/>
    <x v="0"/>
    <n v="3000"/>
  </r>
  <r>
    <s v="22622_2018"/>
    <x v="0"/>
    <x v="0"/>
    <d v="2018-02-11T00:00:00"/>
    <x v="6"/>
    <x v="1649"/>
    <x v="1"/>
    <x v="22"/>
    <x v="77"/>
    <x v="3"/>
    <x v="2"/>
    <x v="3"/>
    <x v="0"/>
    <n v="300"/>
  </r>
  <r>
    <s v="22622_2018"/>
    <x v="0"/>
    <x v="0"/>
    <d v="2018-02-11T00:00:00"/>
    <x v="6"/>
    <x v="1894"/>
    <x v="1"/>
    <x v="46"/>
    <x v="77"/>
    <x v="4"/>
    <x v="11"/>
    <x v="19"/>
    <x v="0"/>
    <n v="100"/>
  </r>
  <r>
    <s v="22622_2018"/>
    <x v="0"/>
    <x v="0"/>
    <d v="2018-02-11T00:00:00"/>
    <x v="6"/>
    <x v="1895"/>
    <x v="1"/>
    <x v="35"/>
    <x v="112"/>
    <x v="3"/>
    <x v="0"/>
    <x v="19"/>
    <x v="0"/>
    <n v="100"/>
  </r>
  <r>
    <s v="22622_2018"/>
    <x v="0"/>
    <x v="0"/>
    <d v="2018-02-11T00:00:00"/>
    <x v="6"/>
    <x v="1650"/>
    <x v="1"/>
    <x v="23"/>
    <x v="4"/>
    <x v="3"/>
    <x v="0"/>
    <x v="0"/>
    <x v="0"/>
    <n v="2500"/>
  </r>
  <r>
    <s v="22622_2018"/>
    <x v="0"/>
    <x v="0"/>
    <d v="2018-02-11T00:00:00"/>
    <x v="6"/>
    <x v="4"/>
    <x v="1"/>
    <x v="4"/>
    <x v="4"/>
    <x v="1"/>
    <x v="1"/>
    <x v="1"/>
    <x v="0"/>
    <n v="7030"/>
  </r>
  <r>
    <s v="22673_2018"/>
    <x v="1"/>
    <x v="0"/>
    <d v="2018-02-10T00:00:00"/>
    <x v="19"/>
    <x v="4"/>
    <x v="1"/>
    <x v="4"/>
    <x v="4"/>
    <x v="1"/>
    <x v="1"/>
    <x v="1"/>
    <x v="0"/>
    <n v="2000"/>
  </r>
  <r>
    <s v="22692_2018"/>
    <x v="0"/>
    <x v="0"/>
    <d v="2018-02-11T00:00:00"/>
    <x v="6"/>
    <x v="1896"/>
    <x v="6"/>
    <x v="4"/>
    <x v="4"/>
    <x v="1"/>
    <x v="1"/>
    <x v="1"/>
    <x v="0"/>
    <n v="1"/>
  </r>
  <r>
    <s v="22693_2018"/>
    <x v="1"/>
    <x v="0"/>
    <d v="2018-02-11T00:00:00"/>
    <x v="42"/>
    <x v="4"/>
    <x v="1"/>
    <x v="4"/>
    <x v="4"/>
    <x v="1"/>
    <x v="1"/>
    <x v="1"/>
    <x v="0"/>
    <n v="280"/>
  </r>
  <r>
    <s v="22693_2018"/>
    <x v="1"/>
    <x v="0"/>
    <d v="2018-02-11T00:00:00"/>
    <x v="42"/>
    <x v="4"/>
    <x v="1"/>
    <x v="4"/>
    <x v="4"/>
    <x v="1"/>
    <x v="1"/>
    <x v="1"/>
    <x v="0"/>
    <n v="280"/>
  </r>
  <r>
    <s v="22693_2018"/>
    <x v="1"/>
    <x v="0"/>
    <d v="2018-02-11T00:00:00"/>
    <x v="42"/>
    <x v="4"/>
    <x v="1"/>
    <x v="4"/>
    <x v="4"/>
    <x v="1"/>
    <x v="1"/>
    <x v="1"/>
    <x v="0"/>
    <n v="230"/>
  </r>
  <r>
    <s v="22693_2018"/>
    <x v="1"/>
    <x v="0"/>
    <d v="2018-02-11T00:00:00"/>
    <x v="42"/>
    <x v="4"/>
    <x v="1"/>
    <x v="4"/>
    <x v="4"/>
    <x v="1"/>
    <x v="1"/>
    <x v="1"/>
    <x v="0"/>
    <n v="280"/>
  </r>
  <r>
    <s v="22693_2018"/>
    <x v="1"/>
    <x v="0"/>
    <d v="2018-02-11T00:00:00"/>
    <x v="42"/>
    <x v="4"/>
    <x v="1"/>
    <x v="4"/>
    <x v="4"/>
    <x v="1"/>
    <x v="1"/>
    <x v="1"/>
    <x v="0"/>
    <n v="280"/>
  </r>
  <r>
    <s v="22693_2018"/>
    <x v="1"/>
    <x v="0"/>
    <d v="2018-02-11T00:00:00"/>
    <x v="42"/>
    <x v="4"/>
    <x v="1"/>
    <x v="4"/>
    <x v="4"/>
    <x v="1"/>
    <x v="1"/>
    <x v="1"/>
    <x v="0"/>
    <n v="280"/>
  </r>
  <r>
    <s v="22693_2018"/>
    <x v="1"/>
    <x v="0"/>
    <d v="2018-02-11T00:00:00"/>
    <x v="42"/>
    <x v="4"/>
    <x v="1"/>
    <x v="4"/>
    <x v="4"/>
    <x v="1"/>
    <x v="1"/>
    <x v="1"/>
    <x v="0"/>
    <n v="280"/>
  </r>
  <r>
    <s v="22693_2018"/>
    <x v="1"/>
    <x v="0"/>
    <d v="2018-02-11T00:00:00"/>
    <x v="42"/>
    <x v="4"/>
    <x v="1"/>
    <x v="4"/>
    <x v="4"/>
    <x v="1"/>
    <x v="1"/>
    <x v="1"/>
    <x v="0"/>
    <n v="280"/>
  </r>
  <r>
    <s v="22693_2018"/>
    <x v="1"/>
    <x v="0"/>
    <d v="2018-02-11T00:00:00"/>
    <x v="42"/>
    <x v="4"/>
    <x v="1"/>
    <x v="4"/>
    <x v="4"/>
    <x v="1"/>
    <x v="1"/>
    <x v="1"/>
    <x v="0"/>
    <n v="280"/>
  </r>
  <r>
    <s v="22693_2018"/>
    <x v="1"/>
    <x v="0"/>
    <d v="2018-02-11T00:00:00"/>
    <x v="42"/>
    <x v="4"/>
    <x v="1"/>
    <x v="4"/>
    <x v="4"/>
    <x v="1"/>
    <x v="1"/>
    <x v="1"/>
    <x v="0"/>
    <n v="280"/>
  </r>
  <r>
    <s v="22693_2018"/>
    <x v="1"/>
    <x v="0"/>
    <d v="2018-02-11T00:00:00"/>
    <x v="42"/>
    <x v="4"/>
    <x v="1"/>
    <x v="4"/>
    <x v="4"/>
    <x v="1"/>
    <x v="1"/>
    <x v="1"/>
    <x v="0"/>
    <n v="280"/>
  </r>
  <r>
    <s v="22693_2018"/>
    <x v="1"/>
    <x v="0"/>
    <d v="2018-02-11T00:00:00"/>
    <x v="42"/>
    <x v="4"/>
    <x v="1"/>
    <x v="4"/>
    <x v="4"/>
    <x v="1"/>
    <x v="1"/>
    <x v="1"/>
    <x v="0"/>
    <n v="280"/>
  </r>
  <r>
    <s v="22693_2018"/>
    <x v="1"/>
    <x v="0"/>
    <d v="2018-02-11T00:00:00"/>
    <x v="42"/>
    <x v="4"/>
    <x v="1"/>
    <x v="4"/>
    <x v="4"/>
    <x v="1"/>
    <x v="1"/>
    <x v="1"/>
    <x v="0"/>
    <n v="280"/>
  </r>
  <r>
    <s v="22693_2018"/>
    <x v="1"/>
    <x v="0"/>
    <d v="2018-02-11T00:00:00"/>
    <x v="42"/>
    <x v="4"/>
    <x v="1"/>
    <x v="4"/>
    <x v="4"/>
    <x v="1"/>
    <x v="1"/>
    <x v="1"/>
    <x v="0"/>
    <n v="280"/>
  </r>
  <r>
    <s v="22693_2018"/>
    <x v="1"/>
    <x v="0"/>
    <d v="2018-02-11T00:00:00"/>
    <x v="42"/>
    <x v="4"/>
    <x v="1"/>
    <x v="4"/>
    <x v="4"/>
    <x v="1"/>
    <x v="1"/>
    <x v="1"/>
    <x v="0"/>
    <n v="280"/>
  </r>
  <r>
    <s v="22693_2018"/>
    <x v="1"/>
    <x v="0"/>
    <d v="2018-02-11T00:00:00"/>
    <x v="42"/>
    <x v="4"/>
    <x v="1"/>
    <x v="4"/>
    <x v="4"/>
    <x v="1"/>
    <x v="1"/>
    <x v="1"/>
    <x v="0"/>
    <n v="280"/>
  </r>
  <r>
    <s v="22693_2018"/>
    <x v="1"/>
    <x v="0"/>
    <d v="2018-02-11T00:00:00"/>
    <x v="42"/>
    <x v="4"/>
    <x v="1"/>
    <x v="4"/>
    <x v="4"/>
    <x v="1"/>
    <x v="1"/>
    <x v="1"/>
    <x v="0"/>
    <n v="280"/>
  </r>
  <r>
    <s v="22693_2018"/>
    <x v="1"/>
    <x v="0"/>
    <d v="2018-02-11T00:00:00"/>
    <x v="42"/>
    <x v="4"/>
    <x v="1"/>
    <x v="4"/>
    <x v="4"/>
    <x v="1"/>
    <x v="1"/>
    <x v="1"/>
    <x v="0"/>
    <n v="280"/>
  </r>
  <r>
    <s v="22693_2018"/>
    <x v="1"/>
    <x v="0"/>
    <d v="2018-02-11T00:00:00"/>
    <x v="42"/>
    <x v="4"/>
    <x v="1"/>
    <x v="4"/>
    <x v="4"/>
    <x v="1"/>
    <x v="1"/>
    <x v="1"/>
    <x v="0"/>
    <n v="280"/>
  </r>
  <r>
    <s v="22693_2018"/>
    <x v="1"/>
    <x v="0"/>
    <d v="2018-02-11T00:00:00"/>
    <x v="42"/>
    <x v="4"/>
    <x v="1"/>
    <x v="4"/>
    <x v="4"/>
    <x v="1"/>
    <x v="1"/>
    <x v="1"/>
    <x v="0"/>
    <n v="280"/>
  </r>
  <r>
    <s v="22693_2018"/>
    <x v="1"/>
    <x v="0"/>
    <d v="2018-02-11T00:00:00"/>
    <x v="42"/>
    <x v="4"/>
    <x v="1"/>
    <x v="4"/>
    <x v="4"/>
    <x v="1"/>
    <x v="1"/>
    <x v="1"/>
    <x v="0"/>
    <n v="280"/>
  </r>
  <r>
    <s v="22693_2018"/>
    <x v="1"/>
    <x v="0"/>
    <d v="2018-02-11T00:00:00"/>
    <x v="42"/>
    <x v="4"/>
    <x v="1"/>
    <x v="4"/>
    <x v="4"/>
    <x v="1"/>
    <x v="1"/>
    <x v="1"/>
    <x v="0"/>
    <n v="280"/>
  </r>
  <r>
    <s v="22693_2018"/>
    <x v="1"/>
    <x v="0"/>
    <d v="2018-02-11T00:00:00"/>
    <x v="42"/>
    <x v="4"/>
    <x v="1"/>
    <x v="4"/>
    <x v="4"/>
    <x v="1"/>
    <x v="1"/>
    <x v="1"/>
    <x v="0"/>
    <n v="280"/>
  </r>
  <r>
    <s v="22752_2018"/>
    <x v="0"/>
    <x v="0"/>
    <d v="2018-02-12T00:00:00"/>
    <x v="46"/>
    <x v="1897"/>
    <x v="2"/>
    <x v="11"/>
    <x v="20"/>
    <x v="2"/>
    <x v="3"/>
    <x v="4"/>
    <x v="0"/>
    <n v="100"/>
  </r>
  <r>
    <s v="22754_2018"/>
    <x v="0"/>
    <x v="0"/>
    <d v="2018-02-13T00:00:00"/>
    <x v="4"/>
    <x v="1665"/>
    <x v="2"/>
    <x v="8"/>
    <x v="4"/>
    <x v="1"/>
    <x v="41"/>
    <x v="1"/>
    <x v="0"/>
    <n v="24"/>
  </r>
  <r>
    <s v="22754_2018"/>
    <x v="0"/>
    <x v="0"/>
    <d v="2018-02-13T00:00:00"/>
    <x v="4"/>
    <x v="15"/>
    <x v="2"/>
    <x v="11"/>
    <x v="4"/>
    <x v="1"/>
    <x v="3"/>
    <x v="1"/>
    <x v="0"/>
    <n v="600"/>
  </r>
  <r>
    <s v="22754_2018"/>
    <x v="0"/>
    <x v="0"/>
    <d v="2018-02-13T00:00:00"/>
    <x v="4"/>
    <x v="20"/>
    <x v="2"/>
    <x v="15"/>
    <x v="5"/>
    <x v="3"/>
    <x v="3"/>
    <x v="4"/>
    <x v="0"/>
    <n v="900"/>
  </r>
  <r>
    <s v="22754_2018"/>
    <x v="0"/>
    <x v="0"/>
    <d v="2018-02-13T00:00:00"/>
    <x v="4"/>
    <x v="23"/>
    <x v="2"/>
    <x v="18"/>
    <x v="8"/>
    <x v="0"/>
    <x v="4"/>
    <x v="5"/>
    <x v="0"/>
    <n v="200"/>
  </r>
  <r>
    <s v="22754_2018"/>
    <x v="0"/>
    <x v="0"/>
    <d v="2018-02-13T00:00:00"/>
    <x v="4"/>
    <x v="1036"/>
    <x v="2"/>
    <x v="18"/>
    <x v="8"/>
    <x v="0"/>
    <x v="4"/>
    <x v="5"/>
    <x v="0"/>
    <n v="140"/>
  </r>
  <r>
    <s v="22758_2018"/>
    <x v="0"/>
    <x v="0"/>
    <d v="2018-02-12T00:00:00"/>
    <x v="4"/>
    <x v="1377"/>
    <x v="2"/>
    <x v="114"/>
    <x v="4"/>
    <x v="1"/>
    <x v="0"/>
    <x v="1"/>
    <x v="0"/>
    <n v="4760"/>
  </r>
  <r>
    <s v="22758_2018"/>
    <x v="0"/>
    <x v="0"/>
    <d v="2018-02-12T00:00:00"/>
    <x v="4"/>
    <x v="1371"/>
    <x v="2"/>
    <x v="29"/>
    <x v="241"/>
    <x v="0"/>
    <x v="11"/>
    <x v="11"/>
    <x v="0"/>
    <n v="1000"/>
  </r>
  <r>
    <s v="22760_2018"/>
    <x v="0"/>
    <x v="0"/>
    <d v="2018-02-13T00:00:00"/>
    <x v="49"/>
    <x v="1666"/>
    <x v="2"/>
    <x v="8"/>
    <x v="4"/>
    <x v="1"/>
    <x v="0"/>
    <x v="0"/>
    <x v="0"/>
    <n v="12000"/>
  </r>
  <r>
    <s v="22760_2018"/>
    <x v="0"/>
    <x v="0"/>
    <d v="2018-02-13T00:00:00"/>
    <x v="49"/>
    <x v="1667"/>
    <x v="2"/>
    <x v="68"/>
    <x v="4"/>
    <x v="1"/>
    <x v="11"/>
    <x v="12"/>
    <x v="0"/>
    <n v="5000"/>
  </r>
  <r>
    <s v="22760_2018"/>
    <x v="0"/>
    <x v="0"/>
    <d v="2018-02-13T00:00:00"/>
    <x v="49"/>
    <x v="1671"/>
    <x v="2"/>
    <x v="2"/>
    <x v="16"/>
    <x v="15"/>
    <x v="7"/>
    <x v="2"/>
    <x v="0"/>
    <n v="5000"/>
  </r>
  <r>
    <s v="22760_2018"/>
    <x v="0"/>
    <x v="0"/>
    <d v="2018-02-13T00:00:00"/>
    <x v="49"/>
    <x v="1898"/>
    <x v="2"/>
    <x v="9"/>
    <x v="14"/>
    <x v="15"/>
    <x v="3"/>
    <x v="4"/>
    <x v="0"/>
    <n v="1000"/>
  </r>
  <r>
    <s v="22760_2018"/>
    <x v="0"/>
    <x v="0"/>
    <d v="2018-02-13T00:00:00"/>
    <x v="49"/>
    <x v="1672"/>
    <x v="2"/>
    <x v="69"/>
    <x v="96"/>
    <x v="15"/>
    <x v="3"/>
    <x v="4"/>
    <x v="0"/>
    <n v="1000"/>
  </r>
  <r>
    <s v="22760_2018"/>
    <x v="0"/>
    <x v="0"/>
    <d v="2018-02-13T00:00:00"/>
    <x v="49"/>
    <x v="1899"/>
    <x v="2"/>
    <x v="42"/>
    <x v="107"/>
    <x v="15"/>
    <x v="3"/>
    <x v="4"/>
    <x v="0"/>
    <n v="1000"/>
  </r>
  <r>
    <s v="22760_2018"/>
    <x v="0"/>
    <x v="0"/>
    <d v="2018-02-13T00:00:00"/>
    <x v="49"/>
    <x v="1900"/>
    <x v="2"/>
    <x v="6"/>
    <x v="57"/>
    <x v="15"/>
    <x v="46"/>
    <x v="5"/>
    <x v="0"/>
    <n v="3000"/>
  </r>
  <r>
    <s v="22760_2018"/>
    <x v="0"/>
    <x v="0"/>
    <d v="2018-02-13T00:00:00"/>
    <x v="49"/>
    <x v="1674"/>
    <x v="2"/>
    <x v="0"/>
    <x v="51"/>
    <x v="15"/>
    <x v="4"/>
    <x v="5"/>
    <x v="0"/>
    <n v="10000"/>
  </r>
  <r>
    <s v="22760_2018"/>
    <x v="0"/>
    <x v="0"/>
    <d v="2018-02-13T00:00:00"/>
    <x v="49"/>
    <x v="1675"/>
    <x v="2"/>
    <x v="3"/>
    <x v="70"/>
    <x v="15"/>
    <x v="4"/>
    <x v="5"/>
    <x v="0"/>
    <n v="10000"/>
  </r>
  <r>
    <s v="22761_2018"/>
    <x v="1"/>
    <x v="0"/>
    <d v="2018-02-15T00:00:00"/>
    <x v="88"/>
    <x v="4"/>
    <x v="2"/>
    <x v="4"/>
    <x v="4"/>
    <x v="1"/>
    <x v="1"/>
    <x v="1"/>
    <x v="0"/>
    <n v="4500"/>
  </r>
  <r>
    <s v="22764_2018"/>
    <x v="0"/>
    <x v="0"/>
    <d v="2018-02-12T00:00:00"/>
    <x v="46"/>
    <x v="1512"/>
    <x v="2"/>
    <x v="16"/>
    <x v="252"/>
    <x v="3"/>
    <x v="5"/>
    <x v="1"/>
    <x v="0"/>
    <n v="300"/>
  </r>
  <r>
    <s v="22765_2018"/>
    <x v="0"/>
    <x v="0"/>
    <d v="2018-02-12T00:00:00"/>
    <x v="46"/>
    <x v="839"/>
    <x v="2"/>
    <x v="16"/>
    <x v="155"/>
    <x v="15"/>
    <x v="5"/>
    <x v="1"/>
    <x v="0"/>
    <n v="600"/>
  </r>
  <r>
    <s v="22766_2018"/>
    <x v="0"/>
    <x v="0"/>
    <d v="2018-02-13T00:00:00"/>
    <x v="4"/>
    <x v="1580"/>
    <x v="2"/>
    <x v="6"/>
    <x v="4"/>
    <x v="1"/>
    <x v="7"/>
    <x v="1"/>
    <x v="0"/>
    <n v="20"/>
  </r>
  <r>
    <s v="22766_2018"/>
    <x v="0"/>
    <x v="0"/>
    <d v="2018-02-13T00:00:00"/>
    <x v="4"/>
    <x v="466"/>
    <x v="2"/>
    <x v="21"/>
    <x v="4"/>
    <x v="1"/>
    <x v="7"/>
    <x v="1"/>
    <x v="0"/>
    <n v="400"/>
  </r>
  <r>
    <s v="22766_2018"/>
    <x v="0"/>
    <x v="0"/>
    <d v="2018-02-13T00:00:00"/>
    <x v="4"/>
    <x v="31"/>
    <x v="2"/>
    <x v="20"/>
    <x v="4"/>
    <x v="1"/>
    <x v="8"/>
    <x v="1"/>
    <x v="0"/>
    <n v="30"/>
  </r>
  <r>
    <s v="22766_2018"/>
    <x v="0"/>
    <x v="0"/>
    <d v="2018-02-13T00:00:00"/>
    <x v="4"/>
    <x v="32"/>
    <x v="2"/>
    <x v="16"/>
    <x v="4"/>
    <x v="1"/>
    <x v="8"/>
    <x v="1"/>
    <x v="0"/>
    <n v="480"/>
  </r>
  <r>
    <s v="22766_2018"/>
    <x v="0"/>
    <x v="0"/>
    <d v="2018-02-13T00:00:00"/>
    <x v="4"/>
    <x v="1243"/>
    <x v="2"/>
    <x v="16"/>
    <x v="4"/>
    <x v="1"/>
    <x v="7"/>
    <x v="2"/>
    <x v="0"/>
    <n v="160"/>
  </r>
  <r>
    <s v="22766_2018"/>
    <x v="0"/>
    <x v="0"/>
    <d v="2018-02-13T00:00:00"/>
    <x v="4"/>
    <x v="36"/>
    <x v="2"/>
    <x v="6"/>
    <x v="4"/>
    <x v="1"/>
    <x v="7"/>
    <x v="2"/>
    <x v="0"/>
    <n v="40"/>
  </r>
  <r>
    <s v="22766_2018"/>
    <x v="0"/>
    <x v="0"/>
    <d v="2018-02-13T00:00:00"/>
    <x v="4"/>
    <x v="37"/>
    <x v="2"/>
    <x v="6"/>
    <x v="4"/>
    <x v="1"/>
    <x v="7"/>
    <x v="2"/>
    <x v="0"/>
    <n v="60"/>
  </r>
  <r>
    <s v="22766_2018"/>
    <x v="0"/>
    <x v="0"/>
    <d v="2018-02-13T00:00:00"/>
    <x v="4"/>
    <x v="38"/>
    <x v="2"/>
    <x v="21"/>
    <x v="4"/>
    <x v="1"/>
    <x v="7"/>
    <x v="2"/>
    <x v="0"/>
    <n v="60"/>
  </r>
  <r>
    <s v="22766_2018"/>
    <x v="0"/>
    <x v="0"/>
    <d v="2018-02-13T00:00:00"/>
    <x v="4"/>
    <x v="1901"/>
    <x v="2"/>
    <x v="21"/>
    <x v="4"/>
    <x v="1"/>
    <x v="7"/>
    <x v="2"/>
    <x v="0"/>
    <n v="80"/>
  </r>
  <r>
    <s v="22766_2018"/>
    <x v="0"/>
    <x v="0"/>
    <d v="2018-02-13T00:00:00"/>
    <x v="4"/>
    <x v="42"/>
    <x v="2"/>
    <x v="6"/>
    <x v="4"/>
    <x v="1"/>
    <x v="7"/>
    <x v="3"/>
    <x v="0"/>
    <n v="140"/>
  </r>
  <r>
    <s v="22766_2018"/>
    <x v="0"/>
    <x v="0"/>
    <d v="2018-02-13T00:00:00"/>
    <x v="4"/>
    <x v="1902"/>
    <x v="2"/>
    <x v="6"/>
    <x v="4"/>
    <x v="1"/>
    <x v="7"/>
    <x v="3"/>
    <x v="0"/>
    <n v="200"/>
  </r>
  <r>
    <s v="22766_2018"/>
    <x v="0"/>
    <x v="0"/>
    <d v="2018-02-13T00:00:00"/>
    <x v="4"/>
    <x v="43"/>
    <x v="2"/>
    <x v="22"/>
    <x v="4"/>
    <x v="1"/>
    <x v="5"/>
    <x v="5"/>
    <x v="0"/>
    <n v="40"/>
  </r>
  <r>
    <s v="22766_2018"/>
    <x v="0"/>
    <x v="0"/>
    <d v="2018-02-13T00:00:00"/>
    <x v="4"/>
    <x v="45"/>
    <x v="2"/>
    <x v="20"/>
    <x v="4"/>
    <x v="1"/>
    <x v="5"/>
    <x v="5"/>
    <x v="0"/>
    <n v="240"/>
  </r>
  <r>
    <s v="22766_2018"/>
    <x v="0"/>
    <x v="0"/>
    <d v="2018-02-13T00:00:00"/>
    <x v="4"/>
    <x v="50"/>
    <x v="2"/>
    <x v="16"/>
    <x v="4"/>
    <x v="1"/>
    <x v="5"/>
    <x v="5"/>
    <x v="0"/>
    <n v="120"/>
  </r>
  <r>
    <s v="22766_2018"/>
    <x v="0"/>
    <x v="0"/>
    <d v="2018-02-13T00:00:00"/>
    <x v="4"/>
    <x v="53"/>
    <x v="2"/>
    <x v="21"/>
    <x v="4"/>
    <x v="1"/>
    <x v="9"/>
    <x v="5"/>
    <x v="0"/>
    <n v="160"/>
  </r>
  <r>
    <s v="22766_2018"/>
    <x v="0"/>
    <x v="0"/>
    <d v="2018-02-13T00:00:00"/>
    <x v="4"/>
    <x v="54"/>
    <x v="2"/>
    <x v="2"/>
    <x v="11"/>
    <x v="1"/>
    <x v="9"/>
    <x v="5"/>
    <x v="0"/>
    <n v="400"/>
  </r>
  <r>
    <s v="22767_2018"/>
    <x v="0"/>
    <x v="0"/>
    <d v="2018-02-13T00:00:00"/>
    <x v="4"/>
    <x v="1394"/>
    <x v="2"/>
    <x v="2"/>
    <x v="4"/>
    <x v="1"/>
    <x v="10"/>
    <x v="1"/>
    <x v="0"/>
    <n v="66"/>
  </r>
  <r>
    <s v="22767_2018"/>
    <x v="0"/>
    <x v="0"/>
    <d v="2018-02-13T00:00:00"/>
    <x v="4"/>
    <x v="1903"/>
    <x v="2"/>
    <x v="7"/>
    <x v="4"/>
    <x v="1"/>
    <x v="10"/>
    <x v="23"/>
    <x v="0"/>
    <n v="6"/>
  </r>
  <r>
    <s v="22775_2018"/>
    <x v="1"/>
    <x v="0"/>
    <d v="2018-02-13T00:00:00"/>
    <x v="19"/>
    <x v="4"/>
    <x v="2"/>
    <x v="4"/>
    <x v="4"/>
    <x v="1"/>
    <x v="1"/>
    <x v="1"/>
    <x v="0"/>
    <n v="30000"/>
  </r>
  <r>
    <s v="22777_2018"/>
    <x v="0"/>
    <x v="0"/>
    <d v="2018-02-13T00:00:00"/>
    <x v="49"/>
    <x v="1678"/>
    <x v="2"/>
    <x v="6"/>
    <x v="75"/>
    <x v="15"/>
    <x v="7"/>
    <x v="2"/>
    <x v="0"/>
    <n v="3000"/>
  </r>
  <r>
    <s v="22777_2018"/>
    <x v="0"/>
    <x v="0"/>
    <d v="2018-02-13T00:00:00"/>
    <x v="49"/>
    <x v="1679"/>
    <x v="2"/>
    <x v="21"/>
    <x v="139"/>
    <x v="15"/>
    <x v="7"/>
    <x v="2"/>
    <x v="0"/>
    <n v="3000"/>
  </r>
  <r>
    <s v="22777_2018"/>
    <x v="0"/>
    <x v="0"/>
    <d v="2018-02-13T00:00:00"/>
    <x v="49"/>
    <x v="1904"/>
    <x v="2"/>
    <x v="20"/>
    <x v="284"/>
    <x v="15"/>
    <x v="5"/>
    <x v="5"/>
    <x v="0"/>
    <n v="2000"/>
  </r>
  <r>
    <s v="22777_2018"/>
    <x v="0"/>
    <x v="0"/>
    <d v="2018-02-13T00:00:00"/>
    <x v="49"/>
    <x v="1680"/>
    <x v="2"/>
    <x v="16"/>
    <x v="7"/>
    <x v="15"/>
    <x v="5"/>
    <x v="5"/>
    <x v="0"/>
    <n v="10000"/>
  </r>
  <r>
    <s v="22778_2018"/>
    <x v="1"/>
    <x v="0"/>
    <d v="2018-02-15T00:00:00"/>
    <x v="88"/>
    <x v="4"/>
    <x v="2"/>
    <x v="4"/>
    <x v="4"/>
    <x v="1"/>
    <x v="1"/>
    <x v="1"/>
    <x v="0"/>
    <n v="2000"/>
  </r>
  <r>
    <s v="22780_2018"/>
    <x v="0"/>
    <x v="0"/>
    <d v="2018-02-12T00:00:00"/>
    <x v="4"/>
    <x v="1407"/>
    <x v="0"/>
    <x v="2"/>
    <x v="4"/>
    <x v="0"/>
    <x v="0"/>
    <x v="19"/>
    <x v="0"/>
    <n v="10800"/>
  </r>
  <r>
    <s v="22780_2018"/>
    <x v="0"/>
    <x v="0"/>
    <d v="2018-02-12T00:00:00"/>
    <x v="4"/>
    <x v="1405"/>
    <x v="0"/>
    <x v="0"/>
    <x v="4"/>
    <x v="0"/>
    <x v="0"/>
    <x v="19"/>
    <x v="0"/>
    <n v="7175"/>
  </r>
  <r>
    <s v="22780_2018"/>
    <x v="0"/>
    <x v="0"/>
    <d v="2018-02-12T00:00:00"/>
    <x v="4"/>
    <x v="1905"/>
    <x v="0"/>
    <x v="3"/>
    <x v="4"/>
    <x v="0"/>
    <x v="0"/>
    <x v="19"/>
    <x v="0"/>
    <n v="7200"/>
  </r>
  <r>
    <s v="22780_2018"/>
    <x v="0"/>
    <x v="0"/>
    <d v="2018-02-12T00:00:00"/>
    <x v="4"/>
    <x v="1906"/>
    <x v="0"/>
    <x v="3"/>
    <x v="4"/>
    <x v="0"/>
    <x v="11"/>
    <x v="19"/>
    <x v="0"/>
    <n v="63000"/>
  </r>
  <r>
    <s v="22780_2018"/>
    <x v="0"/>
    <x v="0"/>
    <d v="2018-02-12T00:00:00"/>
    <x v="4"/>
    <x v="1907"/>
    <x v="0"/>
    <x v="0"/>
    <x v="4"/>
    <x v="0"/>
    <x v="11"/>
    <x v="19"/>
    <x v="0"/>
    <n v="8500"/>
  </r>
  <r>
    <s v="22780_2018"/>
    <x v="0"/>
    <x v="0"/>
    <d v="2018-02-12T00:00:00"/>
    <x v="4"/>
    <x v="1406"/>
    <x v="0"/>
    <x v="3"/>
    <x v="4"/>
    <x v="0"/>
    <x v="0"/>
    <x v="19"/>
    <x v="0"/>
    <n v="11400"/>
  </r>
  <r>
    <s v="22781_2018"/>
    <x v="0"/>
    <x v="0"/>
    <d v="2018-02-12T00:00:00"/>
    <x v="46"/>
    <x v="812"/>
    <x v="0"/>
    <x v="0"/>
    <x v="4"/>
    <x v="1"/>
    <x v="0"/>
    <x v="19"/>
    <x v="0"/>
    <n v="12420"/>
  </r>
  <r>
    <s v="22782_2018"/>
    <x v="0"/>
    <x v="0"/>
    <d v="2018-02-12T00:00:00"/>
    <x v="46"/>
    <x v="1513"/>
    <x v="0"/>
    <x v="0"/>
    <x v="109"/>
    <x v="1"/>
    <x v="0"/>
    <x v="14"/>
    <x v="0"/>
    <n v="200"/>
  </r>
  <r>
    <s v="22783_2018"/>
    <x v="1"/>
    <x v="0"/>
    <d v="2018-02-12T00:00:00"/>
    <x v="19"/>
    <x v="4"/>
    <x v="0"/>
    <x v="4"/>
    <x v="4"/>
    <x v="1"/>
    <x v="1"/>
    <x v="1"/>
    <x v="0"/>
    <n v="165839"/>
  </r>
  <r>
    <s v="22784_2018"/>
    <x v="0"/>
    <x v="0"/>
    <d v="2018-02-13T00:00:00"/>
    <x v="4"/>
    <x v="1908"/>
    <x v="0"/>
    <x v="40"/>
    <x v="4"/>
    <x v="0"/>
    <x v="0"/>
    <x v="0"/>
    <x v="0"/>
    <n v="35"/>
  </r>
  <r>
    <s v="22786_2018"/>
    <x v="1"/>
    <x v="0"/>
    <d v="2018-02-13T00:00:00"/>
    <x v="19"/>
    <x v="4"/>
    <x v="0"/>
    <x v="4"/>
    <x v="4"/>
    <x v="1"/>
    <x v="1"/>
    <x v="1"/>
    <x v="0"/>
    <n v="2110"/>
  </r>
  <r>
    <s v="22787_2018"/>
    <x v="1"/>
    <x v="0"/>
    <d v="2018-02-12T00:00:00"/>
    <x v="45"/>
    <x v="4"/>
    <x v="0"/>
    <x v="4"/>
    <x v="4"/>
    <x v="1"/>
    <x v="1"/>
    <x v="1"/>
    <x v="0"/>
    <n v="4800"/>
  </r>
  <r>
    <s v="22787_2018"/>
    <x v="1"/>
    <x v="0"/>
    <d v="2018-02-12T00:00:00"/>
    <x v="45"/>
    <x v="4"/>
    <x v="0"/>
    <x v="4"/>
    <x v="4"/>
    <x v="1"/>
    <x v="1"/>
    <x v="1"/>
    <x v="0"/>
    <n v="2880"/>
  </r>
  <r>
    <s v="22787_2018"/>
    <x v="1"/>
    <x v="0"/>
    <d v="2018-02-12T00:00:00"/>
    <x v="45"/>
    <x v="4"/>
    <x v="0"/>
    <x v="4"/>
    <x v="4"/>
    <x v="1"/>
    <x v="1"/>
    <x v="1"/>
    <x v="0"/>
    <n v="7200"/>
  </r>
  <r>
    <s v="22788_2018"/>
    <x v="0"/>
    <x v="0"/>
    <d v="2018-02-12T00:00:00"/>
    <x v="46"/>
    <x v="1909"/>
    <x v="0"/>
    <x v="3"/>
    <x v="186"/>
    <x v="1"/>
    <x v="0"/>
    <x v="12"/>
    <x v="0"/>
    <n v="21600"/>
  </r>
  <r>
    <s v="22788_2018"/>
    <x v="0"/>
    <x v="0"/>
    <d v="2018-02-12T00:00:00"/>
    <x v="46"/>
    <x v="815"/>
    <x v="0"/>
    <x v="2"/>
    <x v="50"/>
    <x v="1"/>
    <x v="0"/>
    <x v="0"/>
    <x v="0"/>
    <n v="23040"/>
  </r>
  <r>
    <s v="22788_2018"/>
    <x v="0"/>
    <x v="0"/>
    <d v="2018-02-12T00:00:00"/>
    <x v="46"/>
    <x v="816"/>
    <x v="0"/>
    <x v="3"/>
    <x v="47"/>
    <x v="1"/>
    <x v="0"/>
    <x v="14"/>
    <x v="0"/>
    <n v="9000"/>
  </r>
  <r>
    <s v="22788_2018"/>
    <x v="0"/>
    <x v="0"/>
    <d v="2018-02-12T00:00:00"/>
    <x v="46"/>
    <x v="1910"/>
    <x v="0"/>
    <x v="3"/>
    <x v="186"/>
    <x v="1"/>
    <x v="0"/>
    <x v="12"/>
    <x v="0"/>
    <n v="10800"/>
  </r>
  <r>
    <s v="22789_2018"/>
    <x v="1"/>
    <x v="0"/>
    <d v="2018-02-12T00:00:00"/>
    <x v="19"/>
    <x v="4"/>
    <x v="0"/>
    <x v="4"/>
    <x v="4"/>
    <x v="1"/>
    <x v="1"/>
    <x v="1"/>
    <x v="0"/>
    <n v="25635"/>
  </r>
  <r>
    <s v="22790_2018"/>
    <x v="0"/>
    <x v="0"/>
    <d v="2018-02-13T00:00:00"/>
    <x v="49"/>
    <x v="1697"/>
    <x v="0"/>
    <x v="29"/>
    <x v="4"/>
    <x v="0"/>
    <x v="11"/>
    <x v="19"/>
    <x v="0"/>
    <n v="5000"/>
  </r>
  <r>
    <s v="22791_2018"/>
    <x v="1"/>
    <x v="0"/>
    <d v="2018-02-15T00:00:00"/>
    <x v="88"/>
    <x v="4"/>
    <x v="0"/>
    <x v="4"/>
    <x v="4"/>
    <x v="1"/>
    <x v="1"/>
    <x v="1"/>
    <x v="0"/>
    <n v="30000"/>
  </r>
  <r>
    <s v="22795_2018"/>
    <x v="0"/>
    <x v="0"/>
    <d v="2018-02-12T00:00:00"/>
    <x v="46"/>
    <x v="1911"/>
    <x v="3"/>
    <x v="24"/>
    <x v="266"/>
    <x v="0"/>
    <x v="12"/>
    <x v="6"/>
    <x v="0"/>
    <n v="25"/>
  </r>
  <r>
    <s v="22795_2018"/>
    <x v="0"/>
    <x v="0"/>
    <d v="2018-02-12T00:00:00"/>
    <x v="46"/>
    <x v="1618"/>
    <x v="3"/>
    <x v="32"/>
    <x v="21"/>
    <x v="4"/>
    <x v="13"/>
    <x v="7"/>
    <x v="0"/>
    <n v="40"/>
  </r>
  <r>
    <s v="22795_2018"/>
    <x v="0"/>
    <x v="0"/>
    <d v="2018-02-12T00:00:00"/>
    <x v="46"/>
    <x v="1619"/>
    <x v="3"/>
    <x v="28"/>
    <x v="4"/>
    <x v="5"/>
    <x v="12"/>
    <x v="6"/>
    <x v="0"/>
    <n v="100"/>
  </r>
  <r>
    <s v="22795_2018"/>
    <x v="0"/>
    <x v="0"/>
    <d v="2018-02-12T00:00:00"/>
    <x v="46"/>
    <x v="1052"/>
    <x v="3"/>
    <x v="31"/>
    <x v="19"/>
    <x v="4"/>
    <x v="13"/>
    <x v="7"/>
    <x v="0"/>
    <n v="40"/>
  </r>
  <r>
    <s v="22795_2018"/>
    <x v="0"/>
    <x v="0"/>
    <d v="2018-02-12T00:00:00"/>
    <x v="46"/>
    <x v="1617"/>
    <x v="3"/>
    <x v="78"/>
    <x v="156"/>
    <x v="3"/>
    <x v="13"/>
    <x v="7"/>
    <x v="0"/>
    <n v="120"/>
  </r>
  <r>
    <s v="22797_2018"/>
    <x v="0"/>
    <x v="0"/>
    <d v="2018-02-13T00:00:00"/>
    <x v="4"/>
    <x v="659"/>
    <x v="3"/>
    <x v="25"/>
    <x v="20"/>
    <x v="3"/>
    <x v="13"/>
    <x v="7"/>
    <x v="0"/>
    <n v="960"/>
  </r>
  <r>
    <s v="22797_2018"/>
    <x v="0"/>
    <x v="0"/>
    <d v="2018-02-13T00:00:00"/>
    <x v="4"/>
    <x v="1912"/>
    <x v="3"/>
    <x v="30"/>
    <x v="4"/>
    <x v="4"/>
    <x v="13"/>
    <x v="7"/>
    <x v="0"/>
    <n v="420"/>
  </r>
  <r>
    <s v="22797_2018"/>
    <x v="0"/>
    <x v="0"/>
    <d v="2018-02-13T00:00:00"/>
    <x v="4"/>
    <x v="79"/>
    <x v="3"/>
    <x v="30"/>
    <x v="4"/>
    <x v="5"/>
    <x v="13"/>
    <x v="7"/>
    <x v="0"/>
    <n v="40"/>
  </r>
  <r>
    <s v="22797_2018"/>
    <x v="0"/>
    <x v="0"/>
    <d v="2018-02-13T00:00:00"/>
    <x v="4"/>
    <x v="81"/>
    <x v="3"/>
    <x v="32"/>
    <x v="4"/>
    <x v="3"/>
    <x v="13"/>
    <x v="7"/>
    <x v="0"/>
    <n v="360"/>
  </r>
  <r>
    <s v="22797_2018"/>
    <x v="0"/>
    <x v="0"/>
    <d v="2018-02-13T00:00:00"/>
    <x v="4"/>
    <x v="83"/>
    <x v="3"/>
    <x v="33"/>
    <x v="4"/>
    <x v="0"/>
    <x v="12"/>
    <x v="6"/>
    <x v="0"/>
    <n v="200"/>
  </r>
  <r>
    <s v="22797_2018"/>
    <x v="0"/>
    <x v="0"/>
    <d v="2018-02-13T00:00:00"/>
    <x v="4"/>
    <x v="84"/>
    <x v="3"/>
    <x v="33"/>
    <x v="4"/>
    <x v="3"/>
    <x v="12"/>
    <x v="6"/>
    <x v="0"/>
    <n v="75"/>
  </r>
  <r>
    <s v="22797_2018"/>
    <x v="0"/>
    <x v="0"/>
    <d v="2018-02-13T00:00:00"/>
    <x v="4"/>
    <x v="85"/>
    <x v="3"/>
    <x v="34"/>
    <x v="4"/>
    <x v="4"/>
    <x v="12"/>
    <x v="6"/>
    <x v="0"/>
    <n v="100"/>
  </r>
  <r>
    <s v="22797_2018"/>
    <x v="0"/>
    <x v="0"/>
    <d v="2018-02-13T00:00:00"/>
    <x v="4"/>
    <x v="86"/>
    <x v="3"/>
    <x v="35"/>
    <x v="4"/>
    <x v="0"/>
    <x v="12"/>
    <x v="6"/>
    <x v="0"/>
    <n v="200"/>
  </r>
  <r>
    <s v="22797_2018"/>
    <x v="0"/>
    <x v="0"/>
    <d v="2018-02-13T00:00:00"/>
    <x v="4"/>
    <x v="1913"/>
    <x v="3"/>
    <x v="35"/>
    <x v="77"/>
    <x v="4"/>
    <x v="13"/>
    <x v="7"/>
    <x v="0"/>
    <n v="50"/>
  </r>
  <r>
    <s v="22798_2018"/>
    <x v="0"/>
    <x v="0"/>
    <d v="2018-02-13T00:00:00"/>
    <x v="4"/>
    <x v="62"/>
    <x v="3"/>
    <x v="25"/>
    <x v="4"/>
    <x v="4"/>
    <x v="13"/>
    <x v="7"/>
    <x v="0"/>
    <n v="500"/>
  </r>
  <r>
    <s v="22798_2018"/>
    <x v="0"/>
    <x v="0"/>
    <d v="2018-02-13T00:00:00"/>
    <x v="4"/>
    <x v="63"/>
    <x v="3"/>
    <x v="26"/>
    <x v="4"/>
    <x v="4"/>
    <x v="13"/>
    <x v="7"/>
    <x v="0"/>
    <n v="1920"/>
  </r>
  <r>
    <s v="22798_2018"/>
    <x v="0"/>
    <x v="0"/>
    <d v="2018-02-13T00:00:00"/>
    <x v="4"/>
    <x v="1914"/>
    <x v="3"/>
    <x v="26"/>
    <x v="4"/>
    <x v="5"/>
    <x v="13"/>
    <x v="7"/>
    <x v="0"/>
    <n v="40"/>
  </r>
  <r>
    <s v="22798_2018"/>
    <x v="0"/>
    <x v="0"/>
    <d v="2018-02-13T00:00:00"/>
    <x v="4"/>
    <x v="67"/>
    <x v="3"/>
    <x v="11"/>
    <x v="4"/>
    <x v="3"/>
    <x v="13"/>
    <x v="7"/>
    <x v="0"/>
    <n v="160"/>
  </r>
  <r>
    <s v="22798_2018"/>
    <x v="0"/>
    <x v="0"/>
    <d v="2018-02-13T00:00:00"/>
    <x v="4"/>
    <x v="1057"/>
    <x v="3"/>
    <x v="11"/>
    <x v="4"/>
    <x v="5"/>
    <x v="13"/>
    <x v="7"/>
    <x v="0"/>
    <n v="120"/>
  </r>
  <r>
    <s v="22798_2018"/>
    <x v="0"/>
    <x v="0"/>
    <d v="2018-02-13T00:00:00"/>
    <x v="4"/>
    <x v="1915"/>
    <x v="3"/>
    <x v="23"/>
    <x v="4"/>
    <x v="1"/>
    <x v="12"/>
    <x v="6"/>
    <x v="0"/>
    <n v="80"/>
  </r>
  <r>
    <s v="22798_2018"/>
    <x v="0"/>
    <x v="0"/>
    <d v="2018-02-13T00:00:00"/>
    <x v="4"/>
    <x v="1916"/>
    <x v="3"/>
    <x v="85"/>
    <x v="4"/>
    <x v="0"/>
    <x v="12"/>
    <x v="6"/>
    <x v="0"/>
    <n v="25"/>
  </r>
  <r>
    <s v="22798_2018"/>
    <x v="0"/>
    <x v="0"/>
    <d v="2018-02-13T00:00:00"/>
    <x v="4"/>
    <x v="1823"/>
    <x v="3"/>
    <x v="36"/>
    <x v="81"/>
    <x v="4"/>
    <x v="12"/>
    <x v="7"/>
    <x v="0"/>
    <n v="175"/>
  </r>
  <r>
    <s v="22798_2018"/>
    <x v="0"/>
    <x v="0"/>
    <d v="2018-02-13T00:00:00"/>
    <x v="4"/>
    <x v="484"/>
    <x v="3"/>
    <x v="24"/>
    <x v="4"/>
    <x v="4"/>
    <x v="12"/>
    <x v="6"/>
    <x v="0"/>
    <n v="600"/>
  </r>
  <r>
    <s v="22798_2018"/>
    <x v="0"/>
    <x v="0"/>
    <d v="2018-02-13T00:00:00"/>
    <x v="4"/>
    <x v="76"/>
    <x v="3"/>
    <x v="24"/>
    <x v="4"/>
    <x v="6"/>
    <x v="12"/>
    <x v="6"/>
    <x v="0"/>
    <n v="60"/>
  </r>
  <r>
    <s v="22798_2018"/>
    <x v="0"/>
    <x v="0"/>
    <d v="2018-02-13T00:00:00"/>
    <x v="4"/>
    <x v="1278"/>
    <x v="3"/>
    <x v="24"/>
    <x v="4"/>
    <x v="5"/>
    <x v="12"/>
    <x v="6"/>
    <x v="0"/>
    <n v="75"/>
  </r>
  <r>
    <s v="22798_2018"/>
    <x v="0"/>
    <x v="0"/>
    <d v="2018-02-13T00:00:00"/>
    <x v="4"/>
    <x v="1416"/>
    <x v="3"/>
    <x v="92"/>
    <x v="4"/>
    <x v="1"/>
    <x v="12"/>
    <x v="6"/>
    <x v="0"/>
    <n v="100"/>
  </r>
  <r>
    <s v="22799_2018"/>
    <x v="0"/>
    <x v="0"/>
    <d v="2018-02-13T00:00:00"/>
    <x v="4"/>
    <x v="1418"/>
    <x v="3"/>
    <x v="8"/>
    <x v="122"/>
    <x v="4"/>
    <x v="12"/>
    <x v="6"/>
    <x v="0"/>
    <n v="475"/>
  </r>
  <r>
    <s v="22800_2018"/>
    <x v="0"/>
    <x v="0"/>
    <d v="2018-02-12T00:00:00"/>
    <x v="46"/>
    <x v="1210"/>
    <x v="3"/>
    <x v="24"/>
    <x v="226"/>
    <x v="7"/>
    <x v="12"/>
    <x v="6"/>
    <x v="0"/>
    <n v="6000"/>
  </r>
  <r>
    <s v="22800_2018"/>
    <x v="0"/>
    <x v="0"/>
    <d v="2018-02-12T00:00:00"/>
    <x v="46"/>
    <x v="1417"/>
    <x v="3"/>
    <x v="28"/>
    <x v="246"/>
    <x v="21"/>
    <x v="12"/>
    <x v="6"/>
    <x v="0"/>
    <n v="61000"/>
  </r>
  <r>
    <s v="22800_2018"/>
    <x v="0"/>
    <x v="0"/>
    <d v="2018-02-12T00:00:00"/>
    <x v="46"/>
    <x v="1700"/>
    <x v="3"/>
    <x v="92"/>
    <x v="265"/>
    <x v="4"/>
    <x v="12"/>
    <x v="6"/>
    <x v="0"/>
    <n v="1375"/>
  </r>
  <r>
    <s v="22804_2018"/>
    <x v="0"/>
    <x v="0"/>
    <d v="2018-02-12T00:00:00"/>
    <x v="46"/>
    <x v="1210"/>
    <x v="3"/>
    <x v="24"/>
    <x v="226"/>
    <x v="7"/>
    <x v="12"/>
    <x v="6"/>
    <x v="0"/>
    <n v="24900"/>
  </r>
  <r>
    <s v="22804_2018"/>
    <x v="0"/>
    <x v="0"/>
    <d v="2018-02-12T00:00:00"/>
    <x v="46"/>
    <x v="1417"/>
    <x v="3"/>
    <x v="28"/>
    <x v="246"/>
    <x v="21"/>
    <x v="12"/>
    <x v="6"/>
    <x v="0"/>
    <n v="68000"/>
  </r>
  <r>
    <s v="22807_2018"/>
    <x v="0"/>
    <x v="0"/>
    <d v="2018-02-12T00:00:00"/>
    <x v="46"/>
    <x v="1917"/>
    <x v="3"/>
    <x v="0"/>
    <x v="30"/>
    <x v="3"/>
    <x v="47"/>
    <x v="10"/>
    <x v="0"/>
    <n v="10"/>
  </r>
  <r>
    <s v="22808_2018"/>
    <x v="0"/>
    <x v="0"/>
    <d v="2018-02-12T00:00:00"/>
    <x v="46"/>
    <x v="860"/>
    <x v="4"/>
    <x v="28"/>
    <x v="92"/>
    <x v="4"/>
    <x v="14"/>
    <x v="1"/>
    <x v="0"/>
    <n v="1000"/>
  </r>
  <r>
    <s v="22808_2018"/>
    <x v="0"/>
    <x v="0"/>
    <d v="2018-02-12T00:00:00"/>
    <x v="46"/>
    <x v="864"/>
    <x v="4"/>
    <x v="37"/>
    <x v="49"/>
    <x v="3"/>
    <x v="14"/>
    <x v="1"/>
    <x v="0"/>
    <n v="50"/>
  </r>
  <r>
    <s v="22808_2018"/>
    <x v="0"/>
    <x v="0"/>
    <d v="2018-02-12T00:00:00"/>
    <x v="46"/>
    <x v="861"/>
    <x v="4"/>
    <x v="28"/>
    <x v="92"/>
    <x v="4"/>
    <x v="15"/>
    <x v="1"/>
    <x v="0"/>
    <n v="250"/>
  </r>
  <r>
    <s v="22808_2018"/>
    <x v="0"/>
    <x v="0"/>
    <d v="2018-02-12T00:00:00"/>
    <x v="46"/>
    <x v="1073"/>
    <x v="4"/>
    <x v="33"/>
    <x v="16"/>
    <x v="4"/>
    <x v="14"/>
    <x v="9"/>
    <x v="0"/>
    <n v="500"/>
  </r>
  <r>
    <s v="22808_2018"/>
    <x v="0"/>
    <x v="0"/>
    <d v="2018-02-12T00:00:00"/>
    <x v="46"/>
    <x v="865"/>
    <x v="4"/>
    <x v="37"/>
    <x v="49"/>
    <x v="4"/>
    <x v="15"/>
    <x v="1"/>
    <x v="0"/>
    <n v="550"/>
  </r>
  <r>
    <s v="22808_2018"/>
    <x v="0"/>
    <x v="0"/>
    <d v="2018-02-12T00:00:00"/>
    <x v="46"/>
    <x v="867"/>
    <x v="4"/>
    <x v="40"/>
    <x v="16"/>
    <x v="3"/>
    <x v="20"/>
    <x v="1"/>
    <x v="0"/>
    <n v="100"/>
  </r>
  <r>
    <s v="22808_2018"/>
    <x v="0"/>
    <x v="0"/>
    <d v="2018-02-12T00:00:00"/>
    <x v="46"/>
    <x v="1074"/>
    <x v="4"/>
    <x v="28"/>
    <x v="92"/>
    <x v="3"/>
    <x v="19"/>
    <x v="1"/>
    <x v="0"/>
    <n v="25"/>
  </r>
  <r>
    <s v="22808_2018"/>
    <x v="0"/>
    <x v="0"/>
    <d v="2018-02-12T00:00:00"/>
    <x v="46"/>
    <x v="1076"/>
    <x v="4"/>
    <x v="41"/>
    <x v="45"/>
    <x v="3"/>
    <x v="20"/>
    <x v="1"/>
    <x v="0"/>
    <n v="50"/>
  </r>
  <r>
    <s v="22808_2018"/>
    <x v="0"/>
    <x v="0"/>
    <d v="2018-02-12T00:00:00"/>
    <x v="46"/>
    <x v="1069"/>
    <x v="4"/>
    <x v="79"/>
    <x v="200"/>
    <x v="4"/>
    <x v="19"/>
    <x v="1"/>
    <x v="0"/>
    <n v="175"/>
  </r>
  <r>
    <s v="22808_2018"/>
    <x v="0"/>
    <x v="0"/>
    <d v="2018-02-12T00:00:00"/>
    <x v="46"/>
    <x v="868"/>
    <x v="4"/>
    <x v="40"/>
    <x v="16"/>
    <x v="4"/>
    <x v="21"/>
    <x v="9"/>
    <x v="0"/>
    <n v="1550"/>
  </r>
  <r>
    <s v="22808_2018"/>
    <x v="0"/>
    <x v="0"/>
    <d v="2018-02-12T00:00:00"/>
    <x v="46"/>
    <x v="872"/>
    <x v="4"/>
    <x v="24"/>
    <x v="164"/>
    <x v="4"/>
    <x v="19"/>
    <x v="1"/>
    <x v="0"/>
    <n v="350"/>
  </r>
  <r>
    <s v="22810_2018"/>
    <x v="0"/>
    <x v="0"/>
    <d v="2018-02-13T00:00:00"/>
    <x v="4"/>
    <x v="1079"/>
    <x v="4"/>
    <x v="31"/>
    <x v="4"/>
    <x v="3"/>
    <x v="19"/>
    <x v="1"/>
    <x v="0"/>
    <n v="150"/>
  </r>
  <r>
    <s v="22810_2018"/>
    <x v="0"/>
    <x v="0"/>
    <d v="2018-02-13T00:00:00"/>
    <x v="4"/>
    <x v="502"/>
    <x v="4"/>
    <x v="31"/>
    <x v="4"/>
    <x v="4"/>
    <x v="19"/>
    <x v="1"/>
    <x v="0"/>
    <n v="600"/>
  </r>
  <r>
    <s v="22810_2018"/>
    <x v="0"/>
    <x v="0"/>
    <d v="2018-02-13T00:00:00"/>
    <x v="4"/>
    <x v="1918"/>
    <x v="4"/>
    <x v="0"/>
    <x v="190"/>
    <x v="4"/>
    <x v="19"/>
    <x v="9"/>
    <x v="0"/>
    <n v="100"/>
  </r>
  <r>
    <s v="22810_2018"/>
    <x v="0"/>
    <x v="0"/>
    <d v="2018-02-13T00:00:00"/>
    <x v="4"/>
    <x v="1280"/>
    <x v="4"/>
    <x v="40"/>
    <x v="16"/>
    <x v="4"/>
    <x v="20"/>
    <x v="9"/>
    <x v="0"/>
    <n v="54000"/>
  </r>
  <r>
    <s v="22810_2018"/>
    <x v="0"/>
    <x v="0"/>
    <d v="2018-02-13T00:00:00"/>
    <x v="4"/>
    <x v="1919"/>
    <x v="4"/>
    <x v="41"/>
    <x v="4"/>
    <x v="3"/>
    <x v="21"/>
    <x v="1"/>
    <x v="0"/>
    <n v="210"/>
  </r>
  <r>
    <s v="22810_2018"/>
    <x v="0"/>
    <x v="0"/>
    <d v="2018-02-13T00:00:00"/>
    <x v="4"/>
    <x v="1420"/>
    <x v="4"/>
    <x v="38"/>
    <x v="4"/>
    <x v="4"/>
    <x v="1"/>
    <x v="1"/>
    <x v="0"/>
    <n v="36"/>
  </r>
  <r>
    <s v="22811_2018"/>
    <x v="0"/>
    <x v="0"/>
    <d v="2018-02-13T00:00:00"/>
    <x v="4"/>
    <x v="1705"/>
    <x v="3"/>
    <x v="26"/>
    <x v="267"/>
    <x v="26"/>
    <x v="43"/>
    <x v="26"/>
    <x v="0"/>
    <n v="40"/>
  </r>
  <r>
    <s v="22811_2018"/>
    <x v="0"/>
    <x v="0"/>
    <d v="2018-02-13T00:00:00"/>
    <x v="4"/>
    <x v="1419"/>
    <x v="4"/>
    <x v="25"/>
    <x v="82"/>
    <x v="0"/>
    <x v="0"/>
    <x v="9"/>
    <x v="0"/>
    <n v="300"/>
  </r>
  <r>
    <s v="22811_2018"/>
    <x v="0"/>
    <x v="0"/>
    <d v="2018-02-13T00:00:00"/>
    <x v="4"/>
    <x v="492"/>
    <x v="4"/>
    <x v="37"/>
    <x v="49"/>
    <x v="4"/>
    <x v="14"/>
    <x v="9"/>
    <x v="0"/>
    <n v="2000"/>
  </r>
  <r>
    <s v="22811_2018"/>
    <x v="0"/>
    <x v="0"/>
    <d v="2018-02-13T00:00:00"/>
    <x v="4"/>
    <x v="96"/>
    <x v="4"/>
    <x v="31"/>
    <x v="19"/>
    <x v="4"/>
    <x v="16"/>
    <x v="9"/>
    <x v="0"/>
    <n v="10"/>
  </r>
  <r>
    <s v="22811_2018"/>
    <x v="0"/>
    <x v="0"/>
    <d v="2018-02-13T00:00:00"/>
    <x v="4"/>
    <x v="1078"/>
    <x v="4"/>
    <x v="24"/>
    <x v="4"/>
    <x v="4"/>
    <x v="16"/>
    <x v="9"/>
    <x v="0"/>
    <n v="100"/>
  </r>
  <r>
    <s v="22811_2018"/>
    <x v="0"/>
    <x v="0"/>
    <d v="2018-02-13T00:00:00"/>
    <x v="4"/>
    <x v="1920"/>
    <x v="4"/>
    <x v="33"/>
    <x v="4"/>
    <x v="4"/>
    <x v="17"/>
    <x v="9"/>
    <x v="0"/>
    <n v="10"/>
  </r>
  <r>
    <s v="22811_2018"/>
    <x v="0"/>
    <x v="0"/>
    <d v="2018-02-13T00:00:00"/>
    <x v="4"/>
    <x v="97"/>
    <x v="4"/>
    <x v="28"/>
    <x v="4"/>
    <x v="3"/>
    <x v="17"/>
    <x v="1"/>
    <x v="0"/>
    <n v="50"/>
  </r>
  <r>
    <s v="22811_2018"/>
    <x v="0"/>
    <x v="0"/>
    <d v="2018-02-13T00:00:00"/>
    <x v="4"/>
    <x v="1921"/>
    <x v="4"/>
    <x v="33"/>
    <x v="4"/>
    <x v="3"/>
    <x v="14"/>
    <x v="9"/>
    <x v="0"/>
    <n v="110"/>
  </r>
  <r>
    <s v="22811_2018"/>
    <x v="0"/>
    <x v="0"/>
    <d v="2018-02-13T00:00:00"/>
    <x v="4"/>
    <x v="498"/>
    <x v="4"/>
    <x v="39"/>
    <x v="14"/>
    <x v="3"/>
    <x v="14"/>
    <x v="8"/>
    <x v="0"/>
    <n v="200"/>
  </r>
  <r>
    <s v="22811_2018"/>
    <x v="0"/>
    <x v="0"/>
    <d v="2018-02-13T00:00:00"/>
    <x v="4"/>
    <x v="1284"/>
    <x v="4"/>
    <x v="39"/>
    <x v="4"/>
    <x v="4"/>
    <x v="14"/>
    <x v="1"/>
    <x v="0"/>
    <n v="500"/>
  </r>
  <r>
    <s v="22811_2018"/>
    <x v="0"/>
    <x v="0"/>
    <d v="2018-02-13T00:00:00"/>
    <x v="4"/>
    <x v="1285"/>
    <x v="4"/>
    <x v="68"/>
    <x v="4"/>
    <x v="3"/>
    <x v="14"/>
    <x v="1"/>
    <x v="0"/>
    <n v="20"/>
  </r>
  <r>
    <s v="22811_2018"/>
    <x v="0"/>
    <x v="0"/>
    <d v="2018-02-13T00:00:00"/>
    <x v="4"/>
    <x v="102"/>
    <x v="4"/>
    <x v="0"/>
    <x v="4"/>
    <x v="4"/>
    <x v="18"/>
    <x v="1"/>
    <x v="0"/>
    <n v="12"/>
  </r>
  <r>
    <s v="22814_2018"/>
    <x v="1"/>
    <x v="0"/>
    <d v="2018-02-21T00:00:00"/>
    <x v="35"/>
    <x v="4"/>
    <x v="4"/>
    <x v="4"/>
    <x v="4"/>
    <x v="1"/>
    <x v="1"/>
    <x v="1"/>
    <x v="0"/>
    <n v="2025"/>
  </r>
  <r>
    <s v="22814_2018"/>
    <x v="1"/>
    <x v="0"/>
    <d v="2018-02-21T00:00:00"/>
    <x v="35"/>
    <x v="4"/>
    <x v="4"/>
    <x v="4"/>
    <x v="4"/>
    <x v="1"/>
    <x v="1"/>
    <x v="1"/>
    <x v="0"/>
    <n v="3825"/>
  </r>
  <r>
    <s v="22814_2018"/>
    <x v="1"/>
    <x v="0"/>
    <d v="2018-02-21T00:00:00"/>
    <x v="35"/>
    <x v="4"/>
    <x v="4"/>
    <x v="4"/>
    <x v="4"/>
    <x v="1"/>
    <x v="1"/>
    <x v="1"/>
    <x v="0"/>
    <n v="1950"/>
  </r>
  <r>
    <s v="22814_2018"/>
    <x v="1"/>
    <x v="0"/>
    <d v="2018-02-21T00:00:00"/>
    <x v="35"/>
    <x v="4"/>
    <x v="4"/>
    <x v="4"/>
    <x v="4"/>
    <x v="1"/>
    <x v="1"/>
    <x v="1"/>
    <x v="0"/>
    <n v="2140"/>
  </r>
  <r>
    <s v="22814_2018"/>
    <x v="1"/>
    <x v="0"/>
    <d v="2018-02-21T00:00:00"/>
    <x v="35"/>
    <x v="4"/>
    <x v="4"/>
    <x v="4"/>
    <x v="4"/>
    <x v="1"/>
    <x v="1"/>
    <x v="1"/>
    <x v="0"/>
    <n v="1125"/>
  </r>
  <r>
    <s v="22814_2018"/>
    <x v="1"/>
    <x v="0"/>
    <d v="2018-02-21T00:00:00"/>
    <x v="35"/>
    <x v="4"/>
    <x v="4"/>
    <x v="4"/>
    <x v="4"/>
    <x v="1"/>
    <x v="1"/>
    <x v="1"/>
    <x v="0"/>
    <n v="3275"/>
  </r>
  <r>
    <s v="22814_2018"/>
    <x v="1"/>
    <x v="0"/>
    <d v="2018-02-21T00:00:00"/>
    <x v="35"/>
    <x v="4"/>
    <x v="4"/>
    <x v="4"/>
    <x v="4"/>
    <x v="1"/>
    <x v="1"/>
    <x v="1"/>
    <x v="0"/>
    <n v="3640"/>
  </r>
  <r>
    <s v="22814_2018"/>
    <x v="1"/>
    <x v="0"/>
    <d v="2018-02-21T00:00:00"/>
    <x v="35"/>
    <x v="4"/>
    <x v="4"/>
    <x v="4"/>
    <x v="4"/>
    <x v="1"/>
    <x v="1"/>
    <x v="1"/>
    <x v="0"/>
    <n v="400"/>
  </r>
  <r>
    <s v="22814_2018"/>
    <x v="1"/>
    <x v="0"/>
    <d v="2018-02-21T00:00:00"/>
    <x v="35"/>
    <x v="4"/>
    <x v="4"/>
    <x v="4"/>
    <x v="4"/>
    <x v="1"/>
    <x v="1"/>
    <x v="1"/>
    <x v="0"/>
    <n v="680"/>
  </r>
  <r>
    <s v="22814_2018"/>
    <x v="1"/>
    <x v="0"/>
    <d v="2018-02-21T00:00:00"/>
    <x v="35"/>
    <x v="4"/>
    <x v="4"/>
    <x v="4"/>
    <x v="4"/>
    <x v="1"/>
    <x v="1"/>
    <x v="1"/>
    <x v="0"/>
    <n v="1540"/>
  </r>
  <r>
    <s v="22814_2018"/>
    <x v="1"/>
    <x v="0"/>
    <d v="2018-02-21T00:00:00"/>
    <x v="35"/>
    <x v="4"/>
    <x v="4"/>
    <x v="4"/>
    <x v="4"/>
    <x v="1"/>
    <x v="1"/>
    <x v="1"/>
    <x v="0"/>
    <n v="1008"/>
  </r>
  <r>
    <s v="22815_2018"/>
    <x v="0"/>
    <x v="0"/>
    <d v="2018-02-12T00:00:00"/>
    <x v="5"/>
    <x v="1032"/>
    <x v="5"/>
    <x v="91"/>
    <x v="162"/>
    <x v="10"/>
    <x v="0"/>
    <x v="0"/>
    <x v="0"/>
    <n v="4600"/>
  </r>
  <r>
    <s v="22815_2018"/>
    <x v="0"/>
    <x v="0"/>
    <d v="2018-02-12T00:00:00"/>
    <x v="5"/>
    <x v="1639"/>
    <x v="5"/>
    <x v="19"/>
    <x v="247"/>
    <x v="10"/>
    <x v="22"/>
    <x v="0"/>
    <x v="0"/>
    <n v="5280"/>
  </r>
  <r>
    <s v="22815_2018"/>
    <x v="0"/>
    <x v="0"/>
    <d v="2018-02-12T00:00:00"/>
    <x v="5"/>
    <x v="1640"/>
    <x v="5"/>
    <x v="14"/>
    <x v="194"/>
    <x v="10"/>
    <x v="22"/>
    <x v="0"/>
    <x v="0"/>
    <n v="3000"/>
  </r>
  <r>
    <s v="22815_2018"/>
    <x v="0"/>
    <x v="0"/>
    <d v="2018-02-12T00:00:00"/>
    <x v="5"/>
    <x v="1922"/>
    <x v="5"/>
    <x v="43"/>
    <x v="285"/>
    <x v="10"/>
    <x v="22"/>
    <x v="0"/>
    <x v="0"/>
    <n v="504"/>
  </r>
  <r>
    <s v="22815_2018"/>
    <x v="0"/>
    <x v="0"/>
    <d v="2018-02-12T00:00:00"/>
    <x v="5"/>
    <x v="1034"/>
    <x v="5"/>
    <x v="42"/>
    <x v="22"/>
    <x v="10"/>
    <x v="22"/>
    <x v="0"/>
    <x v="0"/>
    <n v="3000"/>
  </r>
  <r>
    <s v="22816_2018"/>
    <x v="0"/>
    <x v="0"/>
    <d v="2018-02-12T00:00:00"/>
    <x v="46"/>
    <x v="1084"/>
    <x v="5"/>
    <x v="14"/>
    <x v="204"/>
    <x v="24"/>
    <x v="22"/>
    <x v="11"/>
    <x v="0"/>
    <n v="11"/>
  </r>
  <r>
    <s v="22817_2018"/>
    <x v="0"/>
    <x v="0"/>
    <d v="2018-02-12T00:00:00"/>
    <x v="4"/>
    <x v="109"/>
    <x v="5"/>
    <x v="19"/>
    <x v="23"/>
    <x v="8"/>
    <x v="22"/>
    <x v="1"/>
    <x v="0"/>
    <n v="5208"/>
  </r>
  <r>
    <s v="22817_2018"/>
    <x v="0"/>
    <x v="0"/>
    <d v="2018-02-12T00:00:00"/>
    <x v="4"/>
    <x v="1425"/>
    <x v="5"/>
    <x v="19"/>
    <x v="247"/>
    <x v="10"/>
    <x v="22"/>
    <x v="11"/>
    <x v="0"/>
    <n v="22512"/>
  </r>
  <r>
    <s v="22821_2018"/>
    <x v="0"/>
    <x v="0"/>
    <d v="2018-02-12T00:00:00"/>
    <x v="4"/>
    <x v="109"/>
    <x v="5"/>
    <x v="19"/>
    <x v="23"/>
    <x v="8"/>
    <x v="22"/>
    <x v="1"/>
    <x v="0"/>
    <n v="27600"/>
  </r>
  <r>
    <s v="22822_2018"/>
    <x v="0"/>
    <x v="0"/>
    <d v="2018-02-12T00:00:00"/>
    <x v="5"/>
    <x v="1923"/>
    <x v="6"/>
    <x v="124"/>
    <x v="286"/>
    <x v="17"/>
    <x v="22"/>
    <x v="4"/>
    <x v="0"/>
    <n v="1000"/>
  </r>
  <r>
    <s v="22822_2018"/>
    <x v="0"/>
    <x v="0"/>
    <d v="2018-02-12T00:00:00"/>
    <x v="5"/>
    <x v="1923"/>
    <x v="6"/>
    <x v="124"/>
    <x v="286"/>
    <x v="17"/>
    <x v="22"/>
    <x v="4"/>
    <x v="0"/>
    <n v="3000"/>
  </r>
  <r>
    <s v="22822_2018"/>
    <x v="0"/>
    <x v="0"/>
    <d v="2018-02-12T00:00:00"/>
    <x v="5"/>
    <x v="1035"/>
    <x v="6"/>
    <x v="43"/>
    <x v="27"/>
    <x v="17"/>
    <x v="22"/>
    <x v="4"/>
    <x v="0"/>
    <n v="1138"/>
  </r>
  <r>
    <s v="22823_2018"/>
    <x v="0"/>
    <x v="0"/>
    <d v="2018-02-12T00:00:00"/>
    <x v="46"/>
    <x v="1924"/>
    <x v="6"/>
    <x v="99"/>
    <x v="91"/>
    <x v="30"/>
    <x v="48"/>
    <x v="4"/>
    <x v="0"/>
    <n v="12"/>
  </r>
  <r>
    <s v="22823_2018"/>
    <x v="0"/>
    <x v="0"/>
    <d v="2018-02-12T00:00:00"/>
    <x v="46"/>
    <x v="888"/>
    <x v="6"/>
    <x v="14"/>
    <x v="167"/>
    <x v="17"/>
    <x v="22"/>
    <x v="4"/>
    <x v="0"/>
    <n v="12"/>
  </r>
  <r>
    <s v="22823_2018"/>
    <x v="0"/>
    <x v="0"/>
    <d v="2018-02-12T00:00:00"/>
    <x v="46"/>
    <x v="890"/>
    <x v="6"/>
    <x v="94"/>
    <x v="169"/>
    <x v="17"/>
    <x v="22"/>
    <x v="4"/>
    <x v="0"/>
    <n v="72"/>
  </r>
  <r>
    <s v="22824_2018"/>
    <x v="0"/>
    <x v="0"/>
    <d v="2018-02-13T00:00:00"/>
    <x v="4"/>
    <x v="116"/>
    <x v="6"/>
    <x v="8"/>
    <x v="26"/>
    <x v="9"/>
    <x v="23"/>
    <x v="4"/>
    <x v="0"/>
    <n v="24"/>
  </r>
  <r>
    <s v="22825_2018"/>
    <x v="0"/>
    <x v="0"/>
    <d v="2018-02-12T00:00:00"/>
    <x v="5"/>
    <x v="1925"/>
    <x v="7"/>
    <x v="9"/>
    <x v="287"/>
    <x v="10"/>
    <x v="22"/>
    <x v="4"/>
    <x v="0"/>
    <n v="500"/>
  </r>
  <r>
    <s v="22825_2018"/>
    <x v="0"/>
    <x v="0"/>
    <d v="2018-02-12T00:00:00"/>
    <x v="5"/>
    <x v="1926"/>
    <x v="7"/>
    <x v="5"/>
    <x v="36"/>
    <x v="10"/>
    <x v="22"/>
    <x v="4"/>
    <x v="0"/>
    <n v="408"/>
  </r>
  <r>
    <s v="22826_2018"/>
    <x v="0"/>
    <x v="0"/>
    <d v="2018-02-12T00:00:00"/>
    <x v="46"/>
    <x v="891"/>
    <x v="7"/>
    <x v="71"/>
    <x v="4"/>
    <x v="3"/>
    <x v="34"/>
    <x v="23"/>
    <x v="0"/>
    <n v="606"/>
  </r>
  <r>
    <s v="22826_2018"/>
    <x v="0"/>
    <x v="0"/>
    <d v="2018-02-12T00:00:00"/>
    <x v="46"/>
    <x v="897"/>
    <x v="7"/>
    <x v="8"/>
    <x v="162"/>
    <x v="10"/>
    <x v="24"/>
    <x v="4"/>
    <x v="0"/>
    <n v="648"/>
  </r>
  <r>
    <s v="22826_2018"/>
    <x v="0"/>
    <x v="0"/>
    <d v="2018-02-12T00:00:00"/>
    <x v="46"/>
    <x v="892"/>
    <x v="7"/>
    <x v="71"/>
    <x v="170"/>
    <x v="3"/>
    <x v="24"/>
    <x v="4"/>
    <x v="0"/>
    <n v="12"/>
  </r>
  <r>
    <s v="22826_2018"/>
    <x v="0"/>
    <x v="0"/>
    <d v="2018-02-12T00:00:00"/>
    <x v="46"/>
    <x v="894"/>
    <x v="7"/>
    <x v="95"/>
    <x v="171"/>
    <x v="3"/>
    <x v="25"/>
    <x v="4"/>
    <x v="0"/>
    <n v="12"/>
  </r>
  <r>
    <s v="22826_2018"/>
    <x v="0"/>
    <x v="0"/>
    <d v="2018-02-12T00:00:00"/>
    <x v="46"/>
    <x v="1927"/>
    <x v="7"/>
    <x v="32"/>
    <x v="4"/>
    <x v="3"/>
    <x v="34"/>
    <x v="23"/>
    <x v="0"/>
    <n v="96"/>
  </r>
  <r>
    <s v="22826_2018"/>
    <x v="0"/>
    <x v="0"/>
    <d v="2018-02-12T00:00:00"/>
    <x v="46"/>
    <x v="1928"/>
    <x v="7"/>
    <x v="71"/>
    <x v="4"/>
    <x v="3"/>
    <x v="34"/>
    <x v="23"/>
    <x v="0"/>
    <n v="144"/>
  </r>
  <r>
    <s v="22826_2018"/>
    <x v="0"/>
    <x v="0"/>
    <d v="2018-02-12T00:00:00"/>
    <x v="46"/>
    <x v="1624"/>
    <x v="7"/>
    <x v="121"/>
    <x v="23"/>
    <x v="10"/>
    <x v="23"/>
    <x v="4"/>
    <x v="0"/>
    <n v="132"/>
  </r>
  <r>
    <s v="22826_2018"/>
    <x v="0"/>
    <x v="0"/>
    <d v="2018-02-12T00:00:00"/>
    <x v="46"/>
    <x v="1091"/>
    <x v="7"/>
    <x v="9"/>
    <x v="209"/>
    <x v="3"/>
    <x v="24"/>
    <x v="4"/>
    <x v="0"/>
    <n v="12"/>
  </r>
  <r>
    <s v="22826_2018"/>
    <x v="0"/>
    <x v="0"/>
    <d v="2018-02-12T00:00:00"/>
    <x v="46"/>
    <x v="1929"/>
    <x v="7"/>
    <x v="71"/>
    <x v="170"/>
    <x v="3"/>
    <x v="25"/>
    <x v="4"/>
    <x v="0"/>
    <n v="432"/>
  </r>
  <r>
    <s v="22826_2018"/>
    <x v="0"/>
    <x v="0"/>
    <d v="2018-02-12T00:00:00"/>
    <x v="46"/>
    <x v="902"/>
    <x v="7"/>
    <x v="98"/>
    <x v="178"/>
    <x v="22"/>
    <x v="37"/>
    <x v="4"/>
    <x v="0"/>
    <n v="6"/>
  </r>
  <r>
    <s v="22826_2018"/>
    <x v="0"/>
    <x v="0"/>
    <d v="2018-02-12T00:00:00"/>
    <x v="46"/>
    <x v="903"/>
    <x v="7"/>
    <x v="71"/>
    <x v="93"/>
    <x v="10"/>
    <x v="25"/>
    <x v="4"/>
    <x v="0"/>
    <n v="36"/>
  </r>
  <r>
    <s v="22826_2018"/>
    <x v="0"/>
    <x v="0"/>
    <d v="2018-02-12T00:00:00"/>
    <x v="46"/>
    <x v="907"/>
    <x v="7"/>
    <x v="100"/>
    <x v="182"/>
    <x v="22"/>
    <x v="38"/>
    <x v="4"/>
    <x v="0"/>
    <n v="1"/>
  </r>
  <r>
    <s v="22826_2018"/>
    <x v="0"/>
    <x v="0"/>
    <d v="2018-02-12T00:00:00"/>
    <x v="46"/>
    <x v="908"/>
    <x v="7"/>
    <x v="101"/>
    <x v="183"/>
    <x v="15"/>
    <x v="22"/>
    <x v="4"/>
    <x v="0"/>
    <n v="12"/>
  </r>
  <r>
    <s v="22827_2018"/>
    <x v="0"/>
    <x v="0"/>
    <d v="2018-02-13T00:00:00"/>
    <x v="4"/>
    <x v="136"/>
    <x v="7"/>
    <x v="7"/>
    <x v="4"/>
    <x v="1"/>
    <x v="0"/>
    <x v="11"/>
    <x v="0"/>
    <n v="140"/>
  </r>
  <r>
    <s v="22827_2018"/>
    <x v="0"/>
    <x v="0"/>
    <d v="2018-02-13T00:00:00"/>
    <x v="4"/>
    <x v="1105"/>
    <x v="7"/>
    <x v="9"/>
    <x v="4"/>
    <x v="1"/>
    <x v="0"/>
    <x v="11"/>
    <x v="0"/>
    <n v="20"/>
  </r>
  <r>
    <s v="22827_2018"/>
    <x v="0"/>
    <x v="0"/>
    <d v="2018-02-13T00:00:00"/>
    <x v="4"/>
    <x v="1106"/>
    <x v="7"/>
    <x v="9"/>
    <x v="4"/>
    <x v="1"/>
    <x v="0"/>
    <x v="11"/>
    <x v="0"/>
    <n v="20"/>
  </r>
  <r>
    <s v="22827_2018"/>
    <x v="0"/>
    <x v="0"/>
    <d v="2018-02-13T00:00:00"/>
    <x v="4"/>
    <x v="138"/>
    <x v="7"/>
    <x v="8"/>
    <x v="4"/>
    <x v="1"/>
    <x v="0"/>
    <x v="11"/>
    <x v="0"/>
    <n v="40"/>
  </r>
  <r>
    <s v="22827_2018"/>
    <x v="0"/>
    <x v="0"/>
    <d v="2018-02-13T00:00:00"/>
    <x v="4"/>
    <x v="1432"/>
    <x v="7"/>
    <x v="8"/>
    <x v="4"/>
    <x v="1"/>
    <x v="0"/>
    <x v="11"/>
    <x v="0"/>
    <n v="20"/>
  </r>
  <r>
    <s v="22828_2018"/>
    <x v="0"/>
    <x v="0"/>
    <d v="2018-02-13T00:00:00"/>
    <x v="4"/>
    <x v="1097"/>
    <x v="7"/>
    <x v="9"/>
    <x v="4"/>
    <x v="3"/>
    <x v="24"/>
    <x v="1"/>
    <x v="0"/>
    <n v="12"/>
  </r>
  <r>
    <s v="22828_2018"/>
    <x v="0"/>
    <x v="0"/>
    <d v="2018-02-13T00:00:00"/>
    <x v="4"/>
    <x v="120"/>
    <x v="7"/>
    <x v="9"/>
    <x v="4"/>
    <x v="10"/>
    <x v="24"/>
    <x v="1"/>
    <x v="0"/>
    <n v="12"/>
  </r>
  <r>
    <s v="22828_2018"/>
    <x v="0"/>
    <x v="0"/>
    <d v="2018-02-13T00:00:00"/>
    <x v="4"/>
    <x v="121"/>
    <x v="7"/>
    <x v="6"/>
    <x v="30"/>
    <x v="1"/>
    <x v="24"/>
    <x v="4"/>
    <x v="0"/>
    <n v="120"/>
  </r>
  <r>
    <s v="22828_2018"/>
    <x v="0"/>
    <x v="0"/>
    <d v="2018-02-13T00:00:00"/>
    <x v="4"/>
    <x v="122"/>
    <x v="7"/>
    <x v="8"/>
    <x v="31"/>
    <x v="1"/>
    <x v="24"/>
    <x v="4"/>
    <x v="0"/>
    <n v="240"/>
  </r>
  <r>
    <s v="22828_2018"/>
    <x v="0"/>
    <x v="0"/>
    <d v="2018-02-13T00:00:00"/>
    <x v="4"/>
    <x v="125"/>
    <x v="7"/>
    <x v="6"/>
    <x v="30"/>
    <x v="1"/>
    <x v="25"/>
    <x v="4"/>
    <x v="0"/>
    <n v="12"/>
  </r>
  <r>
    <s v="22828_2018"/>
    <x v="0"/>
    <x v="0"/>
    <d v="2018-02-13T00:00:00"/>
    <x v="4"/>
    <x v="126"/>
    <x v="7"/>
    <x v="6"/>
    <x v="32"/>
    <x v="4"/>
    <x v="25"/>
    <x v="4"/>
    <x v="0"/>
    <n v="36"/>
  </r>
  <r>
    <s v="22828_2018"/>
    <x v="0"/>
    <x v="0"/>
    <d v="2018-02-13T00:00:00"/>
    <x v="4"/>
    <x v="1930"/>
    <x v="7"/>
    <x v="14"/>
    <x v="4"/>
    <x v="10"/>
    <x v="22"/>
    <x v="11"/>
    <x v="0"/>
    <n v="108"/>
  </r>
  <r>
    <s v="22828_2018"/>
    <x v="0"/>
    <x v="0"/>
    <d v="2018-02-13T00:00:00"/>
    <x v="4"/>
    <x v="134"/>
    <x v="7"/>
    <x v="5"/>
    <x v="4"/>
    <x v="1"/>
    <x v="22"/>
    <x v="4"/>
    <x v="0"/>
    <n v="12"/>
  </r>
  <r>
    <s v="22829_2018"/>
    <x v="0"/>
    <x v="0"/>
    <d v="2018-02-13T00:00:00"/>
    <x v="4"/>
    <x v="1931"/>
    <x v="7"/>
    <x v="9"/>
    <x v="4"/>
    <x v="10"/>
    <x v="22"/>
    <x v="1"/>
    <x v="0"/>
    <n v="12"/>
  </r>
  <r>
    <s v="22829_2018"/>
    <x v="0"/>
    <x v="0"/>
    <d v="2018-02-13T00:00:00"/>
    <x v="4"/>
    <x v="1932"/>
    <x v="7"/>
    <x v="19"/>
    <x v="204"/>
    <x v="1"/>
    <x v="45"/>
    <x v="4"/>
    <x v="0"/>
    <n v="12"/>
  </r>
  <r>
    <s v="22829_2018"/>
    <x v="0"/>
    <x v="0"/>
    <d v="2018-02-13T00:00:00"/>
    <x v="4"/>
    <x v="1933"/>
    <x v="7"/>
    <x v="14"/>
    <x v="288"/>
    <x v="1"/>
    <x v="45"/>
    <x v="4"/>
    <x v="0"/>
    <n v="12"/>
  </r>
  <r>
    <s v="22833_2018"/>
    <x v="0"/>
    <x v="0"/>
    <d v="2018-02-12T00:00:00"/>
    <x v="9"/>
    <x v="1934"/>
    <x v="1"/>
    <x v="44"/>
    <x v="9"/>
    <x v="0"/>
    <x v="0"/>
    <x v="0"/>
    <x v="0"/>
    <n v="3200"/>
  </r>
  <r>
    <s v="22833_2018"/>
    <x v="0"/>
    <x v="0"/>
    <d v="2018-02-12T00:00:00"/>
    <x v="9"/>
    <x v="1935"/>
    <x v="1"/>
    <x v="44"/>
    <x v="9"/>
    <x v="4"/>
    <x v="0"/>
    <x v="0"/>
    <x v="0"/>
    <n v="12400"/>
  </r>
  <r>
    <s v="22833_2018"/>
    <x v="0"/>
    <x v="0"/>
    <d v="2018-02-12T00:00:00"/>
    <x v="9"/>
    <x v="1143"/>
    <x v="1"/>
    <x v="45"/>
    <x v="217"/>
    <x v="4"/>
    <x v="0"/>
    <x v="0"/>
    <x v="0"/>
    <n v="12480"/>
  </r>
  <r>
    <s v="22833_2018"/>
    <x v="0"/>
    <x v="0"/>
    <d v="2018-02-12T00:00:00"/>
    <x v="9"/>
    <x v="1144"/>
    <x v="1"/>
    <x v="45"/>
    <x v="4"/>
    <x v="5"/>
    <x v="0"/>
    <x v="0"/>
    <x v="0"/>
    <n v="13440"/>
  </r>
  <r>
    <s v="22833_2018"/>
    <x v="0"/>
    <x v="0"/>
    <d v="2018-02-12T00:00:00"/>
    <x v="9"/>
    <x v="1145"/>
    <x v="1"/>
    <x v="45"/>
    <x v="217"/>
    <x v="0"/>
    <x v="0"/>
    <x v="0"/>
    <x v="0"/>
    <n v="5680"/>
  </r>
  <r>
    <s v="22833_2018"/>
    <x v="0"/>
    <x v="0"/>
    <d v="2018-02-12T00:00:00"/>
    <x v="9"/>
    <x v="1147"/>
    <x v="1"/>
    <x v="45"/>
    <x v="4"/>
    <x v="5"/>
    <x v="0"/>
    <x v="0"/>
    <x v="0"/>
    <n v="7240"/>
  </r>
  <r>
    <s v="22833_2018"/>
    <x v="0"/>
    <x v="0"/>
    <d v="2018-02-12T00:00:00"/>
    <x v="9"/>
    <x v="1332"/>
    <x v="1"/>
    <x v="47"/>
    <x v="85"/>
    <x v="0"/>
    <x v="0"/>
    <x v="0"/>
    <x v="0"/>
    <n v="3000"/>
  </r>
  <r>
    <s v="22833_2018"/>
    <x v="0"/>
    <x v="0"/>
    <d v="2018-02-12T00:00:00"/>
    <x v="9"/>
    <x v="1333"/>
    <x v="1"/>
    <x v="47"/>
    <x v="4"/>
    <x v="4"/>
    <x v="0"/>
    <x v="0"/>
    <x v="0"/>
    <n v="57160"/>
  </r>
  <r>
    <s v="22834_2018"/>
    <x v="0"/>
    <x v="0"/>
    <d v="2018-02-12T00:00:00"/>
    <x v="38"/>
    <x v="1936"/>
    <x v="1"/>
    <x v="20"/>
    <x v="4"/>
    <x v="4"/>
    <x v="0"/>
    <x v="0"/>
    <x v="0"/>
    <n v="18500"/>
  </r>
  <r>
    <s v="22834_2018"/>
    <x v="0"/>
    <x v="0"/>
    <d v="2018-02-12T00:00:00"/>
    <x v="38"/>
    <x v="1937"/>
    <x v="1"/>
    <x v="45"/>
    <x v="4"/>
    <x v="4"/>
    <x v="0"/>
    <x v="0"/>
    <x v="0"/>
    <n v="3200"/>
  </r>
  <r>
    <s v="22835_2018"/>
    <x v="0"/>
    <x v="0"/>
    <d v="2018-02-12T00:00:00"/>
    <x v="37"/>
    <x v="1938"/>
    <x v="1"/>
    <x v="22"/>
    <x v="75"/>
    <x v="3"/>
    <x v="11"/>
    <x v="12"/>
    <x v="1"/>
    <n v="3500"/>
  </r>
  <r>
    <s v="22835_2018"/>
    <x v="0"/>
    <x v="0"/>
    <d v="2018-02-12T00:00:00"/>
    <x v="37"/>
    <x v="1939"/>
    <x v="1"/>
    <x v="22"/>
    <x v="75"/>
    <x v="3"/>
    <x v="11"/>
    <x v="14"/>
    <x v="1"/>
    <n v="1200"/>
  </r>
  <r>
    <s v="22835_2018"/>
    <x v="0"/>
    <x v="0"/>
    <d v="2018-02-12T00:00:00"/>
    <x v="37"/>
    <x v="1940"/>
    <x v="1"/>
    <x v="22"/>
    <x v="75"/>
    <x v="3"/>
    <x v="0"/>
    <x v="14"/>
    <x v="1"/>
    <n v="1900"/>
  </r>
  <r>
    <s v="22835_2018"/>
    <x v="0"/>
    <x v="0"/>
    <d v="2018-02-12T00:00:00"/>
    <x v="37"/>
    <x v="1941"/>
    <x v="1"/>
    <x v="20"/>
    <x v="289"/>
    <x v="3"/>
    <x v="0"/>
    <x v="14"/>
    <x v="1"/>
    <n v="1200"/>
  </r>
  <r>
    <s v="22835_2018"/>
    <x v="0"/>
    <x v="0"/>
    <d v="2018-02-12T00:00:00"/>
    <x v="37"/>
    <x v="1942"/>
    <x v="1"/>
    <x v="41"/>
    <x v="290"/>
    <x v="13"/>
    <x v="0"/>
    <x v="0"/>
    <x v="1"/>
    <n v="4000"/>
  </r>
  <r>
    <s v="22835_2018"/>
    <x v="0"/>
    <x v="0"/>
    <d v="2018-02-12T00:00:00"/>
    <x v="37"/>
    <x v="1943"/>
    <x v="1"/>
    <x v="22"/>
    <x v="233"/>
    <x v="13"/>
    <x v="11"/>
    <x v="12"/>
    <x v="1"/>
    <n v="6900"/>
  </r>
  <r>
    <s v="22835_2018"/>
    <x v="0"/>
    <x v="0"/>
    <d v="2018-02-12T00:00:00"/>
    <x v="37"/>
    <x v="1944"/>
    <x v="1"/>
    <x v="22"/>
    <x v="233"/>
    <x v="13"/>
    <x v="11"/>
    <x v="13"/>
    <x v="1"/>
    <n v="9200"/>
  </r>
  <r>
    <s v="22835_2018"/>
    <x v="0"/>
    <x v="0"/>
    <d v="2018-02-12T00:00:00"/>
    <x v="37"/>
    <x v="1945"/>
    <x v="1"/>
    <x v="22"/>
    <x v="233"/>
    <x v="13"/>
    <x v="11"/>
    <x v="14"/>
    <x v="1"/>
    <n v="2400"/>
  </r>
  <r>
    <s v="22835_2018"/>
    <x v="0"/>
    <x v="0"/>
    <d v="2018-02-12T00:00:00"/>
    <x v="37"/>
    <x v="1946"/>
    <x v="1"/>
    <x v="22"/>
    <x v="233"/>
    <x v="13"/>
    <x v="0"/>
    <x v="14"/>
    <x v="1"/>
    <n v="3900"/>
  </r>
  <r>
    <s v="22835_2018"/>
    <x v="0"/>
    <x v="0"/>
    <d v="2018-02-12T00:00:00"/>
    <x v="37"/>
    <x v="1947"/>
    <x v="1"/>
    <x v="20"/>
    <x v="97"/>
    <x v="13"/>
    <x v="0"/>
    <x v="14"/>
    <x v="1"/>
    <n v="2440"/>
  </r>
  <r>
    <s v="22836_2018"/>
    <x v="0"/>
    <x v="0"/>
    <d v="2018-02-12T00:00:00"/>
    <x v="37"/>
    <x v="682"/>
    <x v="1"/>
    <x v="20"/>
    <x v="126"/>
    <x v="3"/>
    <x v="26"/>
    <x v="15"/>
    <x v="0"/>
    <n v="1400"/>
  </r>
  <r>
    <s v="22836_2018"/>
    <x v="0"/>
    <x v="0"/>
    <d v="2018-02-12T00:00:00"/>
    <x v="37"/>
    <x v="683"/>
    <x v="1"/>
    <x v="20"/>
    <x v="127"/>
    <x v="13"/>
    <x v="26"/>
    <x v="15"/>
    <x v="0"/>
    <n v="3200"/>
  </r>
  <r>
    <s v="22837_2018"/>
    <x v="0"/>
    <x v="0"/>
    <d v="2018-02-12T00:00:00"/>
    <x v="37"/>
    <x v="1948"/>
    <x v="1"/>
    <x v="22"/>
    <x v="109"/>
    <x v="3"/>
    <x v="0"/>
    <x v="14"/>
    <x v="0"/>
    <n v="5000"/>
  </r>
  <r>
    <s v="22837_2018"/>
    <x v="0"/>
    <x v="0"/>
    <d v="2018-02-12T00:00:00"/>
    <x v="37"/>
    <x v="1949"/>
    <x v="1"/>
    <x v="22"/>
    <x v="241"/>
    <x v="13"/>
    <x v="11"/>
    <x v="14"/>
    <x v="0"/>
    <n v="6500"/>
  </r>
  <r>
    <s v="22837_2018"/>
    <x v="0"/>
    <x v="0"/>
    <d v="2018-02-12T00:00:00"/>
    <x v="37"/>
    <x v="1950"/>
    <x v="1"/>
    <x v="22"/>
    <x v="241"/>
    <x v="13"/>
    <x v="0"/>
    <x v="14"/>
    <x v="0"/>
    <n v="15400"/>
  </r>
  <r>
    <s v="22837_2018"/>
    <x v="0"/>
    <x v="0"/>
    <d v="2018-02-12T00:00:00"/>
    <x v="37"/>
    <x v="1951"/>
    <x v="1"/>
    <x v="22"/>
    <x v="109"/>
    <x v="3"/>
    <x v="11"/>
    <x v="12"/>
    <x v="0"/>
    <n v="8600"/>
  </r>
  <r>
    <s v="22837_2018"/>
    <x v="0"/>
    <x v="0"/>
    <d v="2018-02-12T00:00:00"/>
    <x v="37"/>
    <x v="1952"/>
    <x v="1"/>
    <x v="22"/>
    <x v="241"/>
    <x v="13"/>
    <x v="11"/>
    <x v="12"/>
    <x v="0"/>
    <n v="11100"/>
  </r>
  <r>
    <s v="22837_2018"/>
    <x v="0"/>
    <x v="0"/>
    <d v="2018-02-12T00:00:00"/>
    <x v="37"/>
    <x v="1953"/>
    <x v="1"/>
    <x v="44"/>
    <x v="4"/>
    <x v="3"/>
    <x v="11"/>
    <x v="14"/>
    <x v="0"/>
    <n v="3800"/>
  </r>
  <r>
    <s v="22837_2018"/>
    <x v="0"/>
    <x v="0"/>
    <d v="2018-02-12T00:00:00"/>
    <x v="37"/>
    <x v="1954"/>
    <x v="1"/>
    <x v="44"/>
    <x v="4"/>
    <x v="3"/>
    <x v="0"/>
    <x v="14"/>
    <x v="0"/>
    <n v="10600"/>
  </r>
  <r>
    <s v="22837_2018"/>
    <x v="0"/>
    <x v="0"/>
    <d v="2018-02-12T00:00:00"/>
    <x v="37"/>
    <x v="1955"/>
    <x v="1"/>
    <x v="44"/>
    <x v="4"/>
    <x v="13"/>
    <x v="11"/>
    <x v="14"/>
    <x v="0"/>
    <n v="4700"/>
  </r>
  <r>
    <s v="22837_2018"/>
    <x v="0"/>
    <x v="0"/>
    <d v="2018-02-12T00:00:00"/>
    <x v="37"/>
    <x v="1956"/>
    <x v="1"/>
    <x v="44"/>
    <x v="4"/>
    <x v="13"/>
    <x v="0"/>
    <x v="14"/>
    <x v="0"/>
    <n v="19700"/>
  </r>
  <r>
    <s v="22837_2018"/>
    <x v="0"/>
    <x v="0"/>
    <d v="2018-02-12T00:00:00"/>
    <x v="37"/>
    <x v="1957"/>
    <x v="1"/>
    <x v="44"/>
    <x v="4"/>
    <x v="3"/>
    <x v="11"/>
    <x v="12"/>
    <x v="0"/>
    <n v="8600"/>
  </r>
  <r>
    <s v="22837_2018"/>
    <x v="0"/>
    <x v="0"/>
    <d v="2018-02-12T00:00:00"/>
    <x v="37"/>
    <x v="1958"/>
    <x v="1"/>
    <x v="44"/>
    <x v="4"/>
    <x v="3"/>
    <x v="0"/>
    <x v="12"/>
    <x v="0"/>
    <n v="9500"/>
  </r>
  <r>
    <s v="22837_2018"/>
    <x v="0"/>
    <x v="0"/>
    <d v="2018-02-12T00:00:00"/>
    <x v="37"/>
    <x v="1959"/>
    <x v="1"/>
    <x v="44"/>
    <x v="4"/>
    <x v="13"/>
    <x v="11"/>
    <x v="12"/>
    <x v="0"/>
    <n v="7100"/>
  </r>
  <r>
    <s v="22837_2018"/>
    <x v="0"/>
    <x v="0"/>
    <d v="2018-02-12T00:00:00"/>
    <x v="37"/>
    <x v="1960"/>
    <x v="1"/>
    <x v="44"/>
    <x v="4"/>
    <x v="13"/>
    <x v="0"/>
    <x v="12"/>
    <x v="0"/>
    <n v="10000"/>
  </r>
  <r>
    <s v="22837_2018"/>
    <x v="0"/>
    <x v="0"/>
    <d v="2018-02-12T00:00:00"/>
    <x v="37"/>
    <x v="1961"/>
    <x v="1"/>
    <x v="41"/>
    <x v="4"/>
    <x v="3"/>
    <x v="0"/>
    <x v="0"/>
    <x v="0"/>
    <n v="13000"/>
  </r>
  <r>
    <s v="22837_2018"/>
    <x v="0"/>
    <x v="0"/>
    <d v="2018-02-12T00:00:00"/>
    <x v="37"/>
    <x v="1962"/>
    <x v="1"/>
    <x v="41"/>
    <x v="4"/>
    <x v="13"/>
    <x v="0"/>
    <x v="0"/>
    <x v="0"/>
    <n v="5800"/>
  </r>
  <r>
    <s v="22837_2018"/>
    <x v="0"/>
    <x v="0"/>
    <d v="2018-02-12T00:00:00"/>
    <x v="37"/>
    <x v="1963"/>
    <x v="1"/>
    <x v="40"/>
    <x v="4"/>
    <x v="5"/>
    <x v="0"/>
    <x v="0"/>
    <x v="0"/>
    <n v="7000"/>
  </r>
  <r>
    <s v="22838_2018"/>
    <x v="0"/>
    <x v="0"/>
    <d v="2018-02-12T00:00:00"/>
    <x v="37"/>
    <x v="1964"/>
    <x v="1"/>
    <x v="46"/>
    <x v="6"/>
    <x v="13"/>
    <x v="7"/>
    <x v="2"/>
    <x v="0"/>
    <n v="3200"/>
  </r>
  <r>
    <s v="22838_2018"/>
    <x v="0"/>
    <x v="0"/>
    <d v="2018-02-12T00:00:00"/>
    <x v="37"/>
    <x v="704"/>
    <x v="1"/>
    <x v="22"/>
    <x v="55"/>
    <x v="3"/>
    <x v="7"/>
    <x v="2"/>
    <x v="0"/>
    <n v="3100"/>
  </r>
  <r>
    <s v="22838_2018"/>
    <x v="0"/>
    <x v="0"/>
    <d v="2018-02-12T00:00:00"/>
    <x v="37"/>
    <x v="705"/>
    <x v="1"/>
    <x v="22"/>
    <x v="138"/>
    <x v="13"/>
    <x v="7"/>
    <x v="2"/>
    <x v="0"/>
    <n v="6000"/>
  </r>
  <r>
    <s v="22839_2018"/>
    <x v="0"/>
    <x v="0"/>
    <d v="2018-02-12T00:00:00"/>
    <x v="37"/>
    <x v="1965"/>
    <x v="1"/>
    <x v="44"/>
    <x v="8"/>
    <x v="3"/>
    <x v="2"/>
    <x v="2"/>
    <x v="0"/>
    <n v="1500"/>
  </r>
  <r>
    <s v="22839_2018"/>
    <x v="0"/>
    <x v="0"/>
    <d v="2018-02-12T00:00:00"/>
    <x v="37"/>
    <x v="1966"/>
    <x v="1"/>
    <x v="22"/>
    <x v="55"/>
    <x v="3"/>
    <x v="7"/>
    <x v="2"/>
    <x v="0"/>
    <n v="7100"/>
  </r>
  <r>
    <s v="22840_2018"/>
    <x v="0"/>
    <x v="0"/>
    <d v="2018-02-12T00:00:00"/>
    <x v="16"/>
    <x v="1967"/>
    <x v="1"/>
    <x v="59"/>
    <x v="4"/>
    <x v="3"/>
    <x v="11"/>
    <x v="19"/>
    <x v="0"/>
    <n v="1520"/>
  </r>
  <r>
    <s v="22840_2018"/>
    <x v="0"/>
    <x v="0"/>
    <d v="2018-02-12T00:00:00"/>
    <x v="16"/>
    <x v="1968"/>
    <x v="1"/>
    <x v="59"/>
    <x v="4"/>
    <x v="13"/>
    <x v="11"/>
    <x v="19"/>
    <x v="0"/>
    <n v="2000"/>
  </r>
  <r>
    <s v="22840_2018"/>
    <x v="0"/>
    <x v="0"/>
    <d v="2018-02-12T00:00:00"/>
    <x v="16"/>
    <x v="1969"/>
    <x v="1"/>
    <x v="20"/>
    <x v="74"/>
    <x v="3"/>
    <x v="0"/>
    <x v="0"/>
    <x v="0"/>
    <n v="1040"/>
  </r>
  <r>
    <s v="22840_2018"/>
    <x v="0"/>
    <x v="0"/>
    <d v="2018-02-12T00:00:00"/>
    <x v="16"/>
    <x v="1970"/>
    <x v="1"/>
    <x v="35"/>
    <x v="4"/>
    <x v="3"/>
    <x v="11"/>
    <x v="19"/>
    <x v="0"/>
    <n v="1760"/>
  </r>
  <r>
    <s v="22840_2018"/>
    <x v="0"/>
    <x v="0"/>
    <d v="2018-02-12T00:00:00"/>
    <x v="16"/>
    <x v="1971"/>
    <x v="1"/>
    <x v="35"/>
    <x v="4"/>
    <x v="13"/>
    <x v="11"/>
    <x v="19"/>
    <x v="0"/>
    <n v="2480"/>
  </r>
  <r>
    <s v="22840_2018"/>
    <x v="0"/>
    <x v="0"/>
    <d v="2018-02-12T00:00:00"/>
    <x v="16"/>
    <x v="1972"/>
    <x v="1"/>
    <x v="20"/>
    <x v="82"/>
    <x v="13"/>
    <x v="0"/>
    <x v="19"/>
    <x v="0"/>
    <n v="1200"/>
  </r>
  <r>
    <s v="22840_2018"/>
    <x v="0"/>
    <x v="0"/>
    <d v="2018-02-12T00:00:00"/>
    <x v="16"/>
    <x v="1973"/>
    <x v="1"/>
    <x v="40"/>
    <x v="78"/>
    <x v="13"/>
    <x v="0"/>
    <x v="0"/>
    <x v="0"/>
    <n v="29680"/>
  </r>
  <r>
    <s v="22840_2018"/>
    <x v="0"/>
    <x v="0"/>
    <d v="2018-02-12T00:00:00"/>
    <x v="16"/>
    <x v="1974"/>
    <x v="1"/>
    <x v="33"/>
    <x v="67"/>
    <x v="13"/>
    <x v="0"/>
    <x v="0"/>
    <x v="0"/>
    <n v="23760"/>
  </r>
  <r>
    <s v="22840_2018"/>
    <x v="0"/>
    <x v="0"/>
    <d v="2018-02-12T00:00:00"/>
    <x v="16"/>
    <x v="1975"/>
    <x v="1"/>
    <x v="23"/>
    <x v="4"/>
    <x v="3"/>
    <x v="0"/>
    <x v="0"/>
    <x v="0"/>
    <n v="8880"/>
  </r>
  <r>
    <s v="22840_2018"/>
    <x v="0"/>
    <x v="0"/>
    <d v="2018-02-12T00:00:00"/>
    <x v="16"/>
    <x v="1976"/>
    <x v="1"/>
    <x v="23"/>
    <x v="4"/>
    <x v="13"/>
    <x v="0"/>
    <x v="0"/>
    <x v="0"/>
    <n v="29680"/>
  </r>
  <r>
    <s v="22840_2018"/>
    <x v="0"/>
    <x v="0"/>
    <d v="2018-02-12T00:00:00"/>
    <x v="16"/>
    <x v="1977"/>
    <x v="1"/>
    <x v="16"/>
    <x v="49"/>
    <x v="3"/>
    <x v="0"/>
    <x v="0"/>
    <x v="0"/>
    <n v="8880"/>
  </r>
  <r>
    <s v="22840_2018"/>
    <x v="0"/>
    <x v="0"/>
    <d v="2018-02-12T00:00:00"/>
    <x v="16"/>
    <x v="1978"/>
    <x v="1"/>
    <x v="16"/>
    <x v="49"/>
    <x v="13"/>
    <x v="0"/>
    <x v="0"/>
    <x v="0"/>
    <n v="17360"/>
  </r>
  <r>
    <s v="22841_2018"/>
    <x v="0"/>
    <x v="0"/>
    <d v="2018-02-12T00:00:00"/>
    <x v="46"/>
    <x v="1629"/>
    <x v="1"/>
    <x v="24"/>
    <x v="4"/>
    <x v="1"/>
    <x v="13"/>
    <x v="7"/>
    <x v="0"/>
    <n v="10"/>
  </r>
  <r>
    <s v="22841_2018"/>
    <x v="0"/>
    <x v="0"/>
    <d v="2018-02-12T00:00:00"/>
    <x v="46"/>
    <x v="915"/>
    <x v="1"/>
    <x v="85"/>
    <x v="185"/>
    <x v="4"/>
    <x v="12"/>
    <x v="6"/>
    <x v="0"/>
    <n v="660"/>
  </r>
  <r>
    <s v="22841_2018"/>
    <x v="0"/>
    <x v="0"/>
    <d v="2018-02-12T00:00:00"/>
    <x v="46"/>
    <x v="1979"/>
    <x v="1"/>
    <x v="125"/>
    <x v="188"/>
    <x v="0"/>
    <x v="0"/>
    <x v="19"/>
    <x v="0"/>
    <n v="30"/>
  </r>
  <r>
    <s v="22841_2018"/>
    <x v="0"/>
    <x v="0"/>
    <d v="2018-02-12T00:00:00"/>
    <x v="46"/>
    <x v="918"/>
    <x v="1"/>
    <x v="25"/>
    <x v="18"/>
    <x v="3"/>
    <x v="3"/>
    <x v="24"/>
    <x v="0"/>
    <n v="10"/>
  </r>
  <r>
    <s v="22841_2018"/>
    <x v="0"/>
    <x v="0"/>
    <d v="2018-02-12T00:00:00"/>
    <x v="46"/>
    <x v="1578"/>
    <x v="1"/>
    <x v="83"/>
    <x v="73"/>
    <x v="4"/>
    <x v="14"/>
    <x v="9"/>
    <x v="0"/>
    <n v="10"/>
  </r>
  <r>
    <s v="22841_2018"/>
    <x v="0"/>
    <x v="0"/>
    <d v="2018-02-12T00:00:00"/>
    <x v="46"/>
    <x v="1980"/>
    <x v="1"/>
    <x v="20"/>
    <x v="52"/>
    <x v="4"/>
    <x v="0"/>
    <x v="0"/>
    <x v="0"/>
    <n v="270"/>
  </r>
  <r>
    <s v="22841_2018"/>
    <x v="0"/>
    <x v="0"/>
    <d v="2018-02-12T00:00:00"/>
    <x v="46"/>
    <x v="1981"/>
    <x v="1"/>
    <x v="23"/>
    <x v="291"/>
    <x v="0"/>
    <x v="0"/>
    <x v="0"/>
    <x v="0"/>
    <n v="18"/>
  </r>
  <r>
    <s v="22842_2018"/>
    <x v="1"/>
    <x v="0"/>
    <d v="2018-02-12T00:00:00"/>
    <x v="19"/>
    <x v="4"/>
    <x v="1"/>
    <x v="4"/>
    <x v="4"/>
    <x v="1"/>
    <x v="1"/>
    <x v="1"/>
    <x v="0"/>
    <n v="5300"/>
  </r>
  <r>
    <s v="22842_2018"/>
    <x v="1"/>
    <x v="0"/>
    <d v="2018-02-12T00:00:00"/>
    <x v="19"/>
    <x v="4"/>
    <x v="1"/>
    <x v="4"/>
    <x v="4"/>
    <x v="1"/>
    <x v="1"/>
    <x v="1"/>
    <x v="0"/>
    <n v="5400"/>
  </r>
  <r>
    <s v="22842_2018"/>
    <x v="1"/>
    <x v="0"/>
    <d v="2018-02-12T00:00:00"/>
    <x v="19"/>
    <x v="4"/>
    <x v="1"/>
    <x v="4"/>
    <x v="4"/>
    <x v="1"/>
    <x v="1"/>
    <x v="1"/>
    <x v="0"/>
    <n v="4000"/>
  </r>
  <r>
    <s v="22842_2018"/>
    <x v="1"/>
    <x v="0"/>
    <d v="2018-02-12T00:00:00"/>
    <x v="19"/>
    <x v="4"/>
    <x v="1"/>
    <x v="4"/>
    <x v="4"/>
    <x v="1"/>
    <x v="1"/>
    <x v="1"/>
    <x v="0"/>
    <n v="5300"/>
  </r>
  <r>
    <s v="22842_2018"/>
    <x v="1"/>
    <x v="0"/>
    <d v="2018-02-12T00:00:00"/>
    <x v="19"/>
    <x v="4"/>
    <x v="1"/>
    <x v="4"/>
    <x v="4"/>
    <x v="1"/>
    <x v="1"/>
    <x v="1"/>
    <x v="0"/>
    <n v="5400"/>
  </r>
  <r>
    <s v="22842_2018"/>
    <x v="1"/>
    <x v="0"/>
    <d v="2018-02-12T00:00:00"/>
    <x v="19"/>
    <x v="4"/>
    <x v="1"/>
    <x v="4"/>
    <x v="4"/>
    <x v="1"/>
    <x v="1"/>
    <x v="1"/>
    <x v="0"/>
    <n v="4000"/>
  </r>
  <r>
    <s v="22842_2018"/>
    <x v="1"/>
    <x v="0"/>
    <d v="2018-02-12T00:00:00"/>
    <x v="19"/>
    <x v="4"/>
    <x v="1"/>
    <x v="4"/>
    <x v="4"/>
    <x v="1"/>
    <x v="1"/>
    <x v="1"/>
    <x v="0"/>
    <n v="10300"/>
  </r>
  <r>
    <s v="22842_2018"/>
    <x v="1"/>
    <x v="0"/>
    <d v="2018-02-12T00:00:00"/>
    <x v="19"/>
    <x v="4"/>
    <x v="1"/>
    <x v="4"/>
    <x v="4"/>
    <x v="1"/>
    <x v="1"/>
    <x v="1"/>
    <x v="0"/>
    <n v="10400"/>
  </r>
  <r>
    <s v="22842_2018"/>
    <x v="1"/>
    <x v="0"/>
    <d v="2018-02-12T00:00:00"/>
    <x v="19"/>
    <x v="4"/>
    <x v="1"/>
    <x v="4"/>
    <x v="4"/>
    <x v="1"/>
    <x v="1"/>
    <x v="1"/>
    <x v="0"/>
    <n v="9000"/>
  </r>
  <r>
    <s v="22842_2018"/>
    <x v="1"/>
    <x v="0"/>
    <d v="2018-02-12T00:00:00"/>
    <x v="19"/>
    <x v="4"/>
    <x v="1"/>
    <x v="4"/>
    <x v="4"/>
    <x v="1"/>
    <x v="1"/>
    <x v="1"/>
    <x v="0"/>
    <n v="10300"/>
  </r>
  <r>
    <s v="22842_2018"/>
    <x v="1"/>
    <x v="0"/>
    <d v="2018-02-12T00:00:00"/>
    <x v="19"/>
    <x v="4"/>
    <x v="1"/>
    <x v="4"/>
    <x v="4"/>
    <x v="1"/>
    <x v="1"/>
    <x v="1"/>
    <x v="0"/>
    <n v="10400"/>
  </r>
  <r>
    <s v="22842_2018"/>
    <x v="1"/>
    <x v="0"/>
    <d v="2018-02-12T00:00:00"/>
    <x v="19"/>
    <x v="4"/>
    <x v="1"/>
    <x v="4"/>
    <x v="4"/>
    <x v="1"/>
    <x v="1"/>
    <x v="1"/>
    <x v="0"/>
    <n v="8000"/>
  </r>
  <r>
    <s v="22842_2018"/>
    <x v="1"/>
    <x v="0"/>
    <d v="2018-02-12T00:00:00"/>
    <x v="19"/>
    <x v="4"/>
    <x v="1"/>
    <x v="4"/>
    <x v="4"/>
    <x v="1"/>
    <x v="1"/>
    <x v="1"/>
    <x v="0"/>
    <n v="2500"/>
  </r>
  <r>
    <s v="22842_2018"/>
    <x v="1"/>
    <x v="0"/>
    <d v="2018-02-12T00:00:00"/>
    <x v="19"/>
    <x v="4"/>
    <x v="1"/>
    <x v="4"/>
    <x v="4"/>
    <x v="1"/>
    <x v="1"/>
    <x v="1"/>
    <x v="0"/>
    <n v="2500"/>
  </r>
  <r>
    <s v="22842_2018"/>
    <x v="1"/>
    <x v="0"/>
    <d v="2018-02-12T00:00:00"/>
    <x v="19"/>
    <x v="4"/>
    <x v="1"/>
    <x v="4"/>
    <x v="4"/>
    <x v="1"/>
    <x v="1"/>
    <x v="1"/>
    <x v="0"/>
    <n v="2800"/>
  </r>
  <r>
    <s v="22842_2018"/>
    <x v="1"/>
    <x v="0"/>
    <d v="2018-02-12T00:00:00"/>
    <x v="19"/>
    <x v="4"/>
    <x v="1"/>
    <x v="4"/>
    <x v="4"/>
    <x v="1"/>
    <x v="1"/>
    <x v="1"/>
    <x v="0"/>
    <n v="2800"/>
  </r>
  <r>
    <s v="22842_2018"/>
    <x v="1"/>
    <x v="0"/>
    <d v="2018-02-12T00:00:00"/>
    <x v="19"/>
    <x v="4"/>
    <x v="1"/>
    <x v="4"/>
    <x v="4"/>
    <x v="1"/>
    <x v="1"/>
    <x v="1"/>
    <x v="0"/>
    <n v="4100"/>
  </r>
  <r>
    <s v="22842_2018"/>
    <x v="1"/>
    <x v="0"/>
    <d v="2018-02-12T00:00:00"/>
    <x v="19"/>
    <x v="4"/>
    <x v="1"/>
    <x v="4"/>
    <x v="4"/>
    <x v="1"/>
    <x v="1"/>
    <x v="1"/>
    <x v="0"/>
    <n v="2500"/>
  </r>
  <r>
    <s v="22842_2018"/>
    <x v="1"/>
    <x v="0"/>
    <d v="2018-02-12T00:00:00"/>
    <x v="19"/>
    <x v="4"/>
    <x v="1"/>
    <x v="4"/>
    <x v="4"/>
    <x v="1"/>
    <x v="1"/>
    <x v="1"/>
    <x v="0"/>
    <n v="2800"/>
  </r>
  <r>
    <s v="22842_2018"/>
    <x v="1"/>
    <x v="0"/>
    <d v="2018-02-12T00:00:00"/>
    <x v="19"/>
    <x v="4"/>
    <x v="1"/>
    <x v="4"/>
    <x v="4"/>
    <x v="1"/>
    <x v="1"/>
    <x v="1"/>
    <x v="0"/>
    <n v="2800"/>
  </r>
  <r>
    <s v="22842_2018"/>
    <x v="1"/>
    <x v="0"/>
    <d v="2018-02-12T00:00:00"/>
    <x v="19"/>
    <x v="4"/>
    <x v="1"/>
    <x v="4"/>
    <x v="4"/>
    <x v="1"/>
    <x v="1"/>
    <x v="1"/>
    <x v="0"/>
    <n v="4100"/>
  </r>
  <r>
    <s v="22842_2018"/>
    <x v="1"/>
    <x v="0"/>
    <d v="2018-02-12T00:00:00"/>
    <x v="19"/>
    <x v="4"/>
    <x v="1"/>
    <x v="4"/>
    <x v="4"/>
    <x v="1"/>
    <x v="1"/>
    <x v="1"/>
    <x v="0"/>
    <n v="2500"/>
  </r>
  <r>
    <s v="22842_2018"/>
    <x v="1"/>
    <x v="0"/>
    <d v="2018-02-12T00:00:00"/>
    <x v="19"/>
    <x v="4"/>
    <x v="1"/>
    <x v="4"/>
    <x v="4"/>
    <x v="1"/>
    <x v="1"/>
    <x v="1"/>
    <x v="0"/>
    <n v="2500"/>
  </r>
  <r>
    <s v="22842_2018"/>
    <x v="1"/>
    <x v="0"/>
    <d v="2018-02-12T00:00:00"/>
    <x v="19"/>
    <x v="4"/>
    <x v="1"/>
    <x v="4"/>
    <x v="4"/>
    <x v="1"/>
    <x v="1"/>
    <x v="1"/>
    <x v="0"/>
    <n v="2500"/>
  </r>
  <r>
    <s v="22842_2018"/>
    <x v="1"/>
    <x v="0"/>
    <d v="2018-02-12T00:00:00"/>
    <x v="19"/>
    <x v="4"/>
    <x v="1"/>
    <x v="4"/>
    <x v="4"/>
    <x v="1"/>
    <x v="1"/>
    <x v="1"/>
    <x v="0"/>
    <n v="2800"/>
  </r>
  <r>
    <s v="22842_2018"/>
    <x v="1"/>
    <x v="0"/>
    <d v="2018-02-12T00:00:00"/>
    <x v="19"/>
    <x v="4"/>
    <x v="1"/>
    <x v="4"/>
    <x v="4"/>
    <x v="1"/>
    <x v="1"/>
    <x v="1"/>
    <x v="0"/>
    <n v="2800"/>
  </r>
  <r>
    <s v="22842_2018"/>
    <x v="1"/>
    <x v="0"/>
    <d v="2018-02-12T00:00:00"/>
    <x v="19"/>
    <x v="4"/>
    <x v="1"/>
    <x v="4"/>
    <x v="4"/>
    <x v="1"/>
    <x v="1"/>
    <x v="1"/>
    <x v="0"/>
    <n v="2500"/>
  </r>
  <r>
    <s v="22842_2018"/>
    <x v="1"/>
    <x v="0"/>
    <d v="2018-02-12T00:00:00"/>
    <x v="19"/>
    <x v="4"/>
    <x v="1"/>
    <x v="4"/>
    <x v="4"/>
    <x v="1"/>
    <x v="1"/>
    <x v="1"/>
    <x v="0"/>
    <n v="2500"/>
  </r>
  <r>
    <s v="22842_2018"/>
    <x v="1"/>
    <x v="0"/>
    <d v="2018-02-12T00:00:00"/>
    <x v="19"/>
    <x v="4"/>
    <x v="1"/>
    <x v="4"/>
    <x v="4"/>
    <x v="1"/>
    <x v="1"/>
    <x v="1"/>
    <x v="0"/>
    <n v="1000"/>
  </r>
  <r>
    <s v="22842_2018"/>
    <x v="1"/>
    <x v="0"/>
    <d v="2018-02-12T00:00:00"/>
    <x v="19"/>
    <x v="4"/>
    <x v="1"/>
    <x v="4"/>
    <x v="4"/>
    <x v="1"/>
    <x v="1"/>
    <x v="1"/>
    <x v="0"/>
    <n v="1700"/>
  </r>
  <r>
    <s v="22842_2018"/>
    <x v="1"/>
    <x v="0"/>
    <d v="2018-02-12T00:00:00"/>
    <x v="19"/>
    <x v="4"/>
    <x v="1"/>
    <x v="4"/>
    <x v="4"/>
    <x v="1"/>
    <x v="1"/>
    <x v="1"/>
    <x v="0"/>
    <n v="800"/>
  </r>
  <r>
    <s v="22842_2018"/>
    <x v="1"/>
    <x v="0"/>
    <d v="2018-02-12T00:00:00"/>
    <x v="19"/>
    <x v="4"/>
    <x v="1"/>
    <x v="4"/>
    <x v="4"/>
    <x v="1"/>
    <x v="1"/>
    <x v="1"/>
    <x v="0"/>
    <n v="1800"/>
  </r>
  <r>
    <s v="22842_2018"/>
    <x v="1"/>
    <x v="0"/>
    <d v="2018-02-12T00:00:00"/>
    <x v="19"/>
    <x v="4"/>
    <x v="1"/>
    <x v="4"/>
    <x v="4"/>
    <x v="1"/>
    <x v="1"/>
    <x v="1"/>
    <x v="0"/>
    <n v="600"/>
  </r>
  <r>
    <s v="22842_2018"/>
    <x v="1"/>
    <x v="0"/>
    <d v="2018-02-12T00:00:00"/>
    <x v="19"/>
    <x v="4"/>
    <x v="1"/>
    <x v="4"/>
    <x v="4"/>
    <x v="1"/>
    <x v="1"/>
    <x v="1"/>
    <x v="0"/>
    <n v="300"/>
  </r>
  <r>
    <s v="22842_2018"/>
    <x v="1"/>
    <x v="0"/>
    <d v="2018-02-12T00:00:00"/>
    <x v="19"/>
    <x v="4"/>
    <x v="1"/>
    <x v="4"/>
    <x v="4"/>
    <x v="1"/>
    <x v="1"/>
    <x v="1"/>
    <x v="0"/>
    <n v="1000"/>
  </r>
  <r>
    <s v="22843_2018"/>
    <x v="1"/>
    <x v="0"/>
    <d v="2018-02-12T00:00:00"/>
    <x v="19"/>
    <x v="4"/>
    <x v="1"/>
    <x v="4"/>
    <x v="4"/>
    <x v="1"/>
    <x v="1"/>
    <x v="1"/>
    <x v="0"/>
    <n v="3000"/>
  </r>
  <r>
    <s v="22843_2018"/>
    <x v="1"/>
    <x v="0"/>
    <d v="2018-02-12T00:00:00"/>
    <x v="19"/>
    <x v="4"/>
    <x v="1"/>
    <x v="4"/>
    <x v="4"/>
    <x v="1"/>
    <x v="1"/>
    <x v="1"/>
    <x v="0"/>
    <n v="3000"/>
  </r>
  <r>
    <s v="22843_2018"/>
    <x v="1"/>
    <x v="0"/>
    <d v="2018-02-12T00:00:00"/>
    <x v="19"/>
    <x v="4"/>
    <x v="1"/>
    <x v="4"/>
    <x v="4"/>
    <x v="1"/>
    <x v="1"/>
    <x v="1"/>
    <x v="0"/>
    <n v="2500"/>
  </r>
  <r>
    <s v="22843_2018"/>
    <x v="1"/>
    <x v="0"/>
    <d v="2018-02-12T00:00:00"/>
    <x v="19"/>
    <x v="4"/>
    <x v="1"/>
    <x v="4"/>
    <x v="4"/>
    <x v="1"/>
    <x v="1"/>
    <x v="1"/>
    <x v="0"/>
    <n v="3000"/>
  </r>
  <r>
    <s v="22843_2018"/>
    <x v="1"/>
    <x v="0"/>
    <d v="2018-02-12T00:00:00"/>
    <x v="19"/>
    <x v="4"/>
    <x v="1"/>
    <x v="4"/>
    <x v="4"/>
    <x v="1"/>
    <x v="1"/>
    <x v="1"/>
    <x v="0"/>
    <n v="4500"/>
  </r>
  <r>
    <s v="22843_2018"/>
    <x v="1"/>
    <x v="0"/>
    <d v="2018-02-12T00:00:00"/>
    <x v="19"/>
    <x v="4"/>
    <x v="1"/>
    <x v="4"/>
    <x v="4"/>
    <x v="1"/>
    <x v="1"/>
    <x v="1"/>
    <x v="0"/>
    <n v="4500"/>
  </r>
  <r>
    <s v="22843_2018"/>
    <x v="1"/>
    <x v="0"/>
    <d v="2018-02-12T00:00:00"/>
    <x v="19"/>
    <x v="4"/>
    <x v="1"/>
    <x v="4"/>
    <x v="4"/>
    <x v="1"/>
    <x v="1"/>
    <x v="1"/>
    <x v="0"/>
    <n v="3000"/>
  </r>
  <r>
    <s v="22843_2018"/>
    <x v="1"/>
    <x v="0"/>
    <d v="2018-02-12T00:00:00"/>
    <x v="19"/>
    <x v="4"/>
    <x v="1"/>
    <x v="4"/>
    <x v="4"/>
    <x v="1"/>
    <x v="1"/>
    <x v="1"/>
    <x v="0"/>
    <n v="4500"/>
  </r>
  <r>
    <s v="22843_2018"/>
    <x v="1"/>
    <x v="0"/>
    <d v="2018-02-12T00:00:00"/>
    <x v="19"/>
    <x v="4"/>
    <x v="1"/>
    <x v="4"/>
    <x v="4"/>
    <x v="1"/>
    <x v="1"/>
    <x v="1"/>
    <x v="0"/>
    <n v="2500"/>
  </r>
  <r>
    <s v="22843_2018"/>
    <x v="1"/>
    <x v="0"/>
    <d v="2018-02-12T00:00:00"/>
    <x v="19"/>
    <x v="4"/>
    <x v="1"/>
    <x v="4"/>
    <x v="4"/>
    <x v="1"/>
    <x v="1"/>
    <x v="1"/>
    <x v="0"/>
    <n v="3000"/>
  </r>
  <r>
    <s v="22843_2018"/>
    <x v="1"/>
    <x v="0"/>
    <d v="2018-02-12T00:00:00"/>
    <x v="19"/>
    <x v="4"/>
    <x v="1"/>
    <x v="4"/>
    <x v="4"/>
    <x v="1"/>
    <x v="1"/>
    <x v="1"/>
    <x v="0"/>
    <n v="4500"/>
  </r>
  <r>
    <s v="22843_2018"/>
    <x v="1"/>
    <x v="0"/>
    <d v="2018-02-12T00:00:00"/>
    <x v="19"/>
    <x v="4"/>
    <x v="1"/>
    <x v="4"/>
    <x v="4"/>
    <x v="1"/>
    <x v="1"/>
    <x v="1"/>
    <x v="0"/>
    <n v="4500"/>
  </r>
  <r>
    <s v="22843_2018"/>
    <x v="1"/>
    <x v="0"/>
    <d v="2018-02-12T00:00:00"/>
    <x v="19"/>
    <x v="4"/>
    <x v="1"/>
    <x v="4"/>
    <x v="4"/>
    <x v="1"/>
    <x v="1"/>
    <x v="1"/>
    <x v="0"/>
    <n v="7000"/>
  </r>
  <r>
    <s v="22843_2018"/>
    <x v="1"/>
    <x v="0"/>
    <d v="2018-02-12T00:00:00"/>
    <x v="19"/>
    <x v="4"/>
    <x v="1"/>
    <x v="4"/>
    <x v="4"/>
    <x v="1"/>
    <x v="1"/>
    <x v="1"/>
    <x v="0"/>
    <n v="7000"/>
  </r>
  <r>
    <s v="22843_2018"/>
    <x v="1"/>
    <x v="0"/>
    <d v="2018-02-12T00:00:00"/>
    <x v="19"/>
    <x v="4"/>
    <x v="1"/>
    <x v="4"/>
    <x v="4"/>
    <x v="1"/>
    <x v="1"/>
    <x v="1"/>
    <x v="0"/>
    <n v="5000"/>
  </r>
  <r>
    <s v="22843_2018"/>
    <x v="1"/>
    <x v="0"/>
    <d v="2018-02-12T00:00:00"/>
    <x v="19"/>
    <x v="4"/>
    <x v="1"/>
    <x v="4"/>
    <x v="4"/>
    <x v="1"/>
    <x v="1"/>
    <x v="1"/>
    <x v="0"/>
    <n v="7000"/>
  </r>
  <r>
    <s v="22843_2018"/>
    <x v="1"/>
    <x v="0"/>
    <d v="2018-02-12T00:00:00"/>
    <x v="19"/>
    <x v="4"/>
    <x v="1"/>
    <x v="4"/>
    <x v="4"/>
    <x v="1"/>
    <x v="1"/>
    <x v="1"/>
    <x v="0"/>
    <n v="7000"/>
  </r>
  <r>
    <s v="22843_2018"/>
    <x v="1"/>
    <x v="0"/>
    <d v="2018-02-12T00:00:00"/>
    <x v="19"/>
    <x v="4"/>
    <x v="1"/>
    <x v="4"/>
    <x v="4"/>
    <x v="1"/>
    <x v="1"/>
    <x v="1"/>
    <x v="0"/>
    <n v="5000"/>
  </r>
  <r>
    <s v="22843_2018"/>
    <x v="1"/>
    <x v="0"/>
    <d v="2018-02-12T00:00:00"/>
    <x v="19"/>
    <x v="4"/>
    <x v="1"/>
    <x v="4"/>
    <x v="4"/>
    <x v="1"/>
    <x v="1"/>
    <x v="1"/>
    <x v="0"/>
    <n v="2000"/>
  </r>
  <r>
    <s v="22843_2018"/>
    <x v="1"/>
    <x v="0"/>
    <d v="2018-02-12T00:00:00"/>
    <x v="19"/>
    <x v="4"/>
    <x v="1"/>
    <x v="4"/>
    <x v="4"/>
    <x v="1"/>
    <x v="1"/>
    <x v="1"/>
    <x v="0"/>
    <n v="2000"/>
  </r>
  <r>
    <s v="22843_2018"/>
    <x v="1"/>
    <x v="0"/>
    <d v="2018-02-12T00:00:00"/>
    <x v="19"/>
    <x v="4"/>
    <x v="1"/>
    <x v="4"/>
    <x v="4"/>
    <x v="1"/>
    <x v="1"/>
    <x v="1"/>
    <x v="0"/>
    <n v="4500"/>
  </r>
  <r>
    <s v="22843_2018"/>
    <x v="1"/>
    <x v="0"/>
    <d v="2018-02-12T00:00:00"/>
    <x v="19"/>
    <x v="4"/>
    <x v="1"/>
    <x v="4"/>
    <x v="4"/>
    <x v="1"/>
    <x v="1"/>
    <x v="1"/>
    <x v="0"/>
    <n v="4500"/>
  </r>
  <r>
    <s v="22843_2018"/>
    <x v="1"/>
    <x v="0"/>
    <d v="2018-02-12T00:00:00"/>
    <x v="19"/>
    <x v="4"/>
    <x v="1"/>
    <x v="4"/>
    <x v="4"/>
    <x v="1"/>
    <x v="1"/>
    <x v="1"/>
    <x v="0"/>
    <n v="5000"/>
  </r>
  <r>
    <s v="22843_2018"/>
    <x v="1"/>
    <x v="0"/>
    <d v="2018-02-12T00:00:00"/>
    <x v="19"/>
    <x v="4"/>
    <x v="1"/>
    <x v="4"/>
    <x v="4"/>
    <x v="1"/>
    <x v="1"/>
    <x v="1"/>
    <x v="0"/>
    <n v="4500"/>
  </r>
  <r>
    <s v="22843_2018"/>
    <x v="1"/>
    <x v="0"/>
    <d v="2018-02-12T00:00:00"/>
    <x v="19"/>
    <x v="4"/>
    <x v="1"/>
    <x v="4"/>
    <x v="4"/>
    <x v="1"/>
    <x v="1"/>
    <x v="1"/>
    <x v="0"/>
    <n v="4500"/>
  </r>
  <r>
    <s v="22843_2018"/>
    <x v="1"/>
    <x v="0"/>
    <d v="2018-02-12T00:00:00"/>
    <x v="19"/>
    <x v="4"/>
    <x v="1"/>
    <x v="4"/>
    <x v="4"/>
    <x v="1"/>
    <x v="1"/>
    <x v="1"/>
    <x v="0"/>
    <n v="3000"/>
  </r>
  <r>
    <s v="22843_2018"/>
    <x v="1"/>
    <x v="0"/>
    <d v="2018-02-12T00:00:00"/>
    <x v="19"/>
    <x v="4"/>
    <x v="1"/>
    <x v="4"/>
    <x v="4"/>
    <x v="1"/>
    <x v="1"/>
    <x v="1"/>
    <x v="0"/>
    <n v="4500"/>
  </r>
  <r>
    <s v="22843_2018"/>
    <x v="1"/>
    <x v="0"/>
    <d v="2018-02-12T00:00:00"/>
    <x v="19"/>
    <x v="4"/>
    <x v="1"/>
    <x v="4"/>
    <x v="4"/>
    <x v="1"/>
    <x v="1"/>
    <x v="1"/>
    <x v="0"/>
    <n v="4500"/>
  </r>
  <r>
    <s v="22843_2018"/>
    <x v="1"/>
    <x v="0"/>
    <d v="2018-02-12T00:00:00"/>
    <x v="19"/>
    <x v="4"/>
    <x v="1"/>
    <x v="4"/>
    <x v="4"/>
    <x v="1"/>
    <x v="1"/>
    <x v="1"/>
    <x v="0"/>
    <n v="5000"/>
  </r>
  <r>
    <s v="22843_2018"/>
    <x v="1"/>
    <x v="0"/>
    <d v="2018-02-12T00:00:00"/>
    <x v="19"/>
    <x v="4"/>
    <x v="1"/>
    <x v="4"/>
    <x v="4"/>
    <x v="1"/>
    <x v="1"/>
    <x v="1"/>
    <x v="0"/>
    <n v="4500"/>
  </r>
  <r>
    <s v="22843_2018"/>
    <x v="1"/>
    <x v="0"/>
    <d v="2018-02-12T00:00:00"/>
    <x v="19"/>
    <x v="4"/>
    <x v="1"/>
    <x v="4"/>
    <x v="4"/>
    <x v="1"/>
    <x v="1"/>
    <x v="1"/>
    <x v="0"/>
    <n v="4500"/>
  </r>
  <r>
    <s v="22843_2018"/>
    <x v="1"/>
    <x v="0"/>
    <d v="2018-02-12T00:00:00"/>
    <x v="19"/>
    <x v="4"/>
    <x v="1"/>
    <x v="4"/>
    <x v="4"/>
    <x v="1"/>
    <x v="1"/>
    <x v="1"/>
    <x v="0"/>
    <n v="18200"/>
  </r>
  <r>
    <s v="22844_2018"/>
    <x v="1"/>
    <x v="0"/>
    <d v="2018-02-12T00:00:00"/>
    <x v="36"/>
    <x v="4"/>
    <x v="1"/>
    <x v="4"/>
    <x v="4"/>
    <x v="1"/>
    <x v="1"/>
    <x v="1"/>
    <x v="0"/>
    <n v="3000"/>
  </r>
  <r>
    <s v="22844_2018"/>
    <x v="1"/>
    <x v="0"/>
    <d v="2018-02-12T00:00:00"/>
    <x v="36"/>
    <x v="4"/>
    <x v="1"/>
    <x v="4"/>
    <x v="4"/>
    <x v="1"/>
    <x v="1"/>
    <x v="1"/>
    <x v="0"/>
    <n v="5000"/>
  </r>
  <r>
    <s v="22844_2018"/>
    <x v="1"/>
    <x v="0"/>
    <d v="2018-02-12T00:00:00"/>
    <x v="36"/>
    <x v="4"/>
    <x v="1"/>
    <x v="4"/>
    <x v="4"/>
    <x v="1"/>
    <x v="1"/>
    <x v="1"/>
    <x v="0"/>
    <n v="61000"/>
  </r>
  <r>
    <s v="22844_2018"/>
    <x v="1"/>
    <x v="0"/>
    <d v="2018-02-12T00:00:00"/>
    <x v="36"/>
    <x v="4"/>
    <x v="1"/>
    <x v="4"/>
    <x v="4"/>
    <x v="1"/>
    <x v="1"/>
    <x v="1"/>
    <x v="0"/>
    <n v="15000"/>
  </r>
  <r>
    <s v="22844_2018"/>
    <x v="1"/>
    <x v="0"/>
    <d v="2018-02-12T00:00:00"/>
    <x v="36"/>
    <x v="4"/>
    <x v="1"/>
    <x v="4"/>
    <x v="4"/>
    <x v="1"/>
    <x v="1"/>
    <x v="1"/>
    <x v="0"/>
    <n v="3000"/>
  </r>
  <r>
    <s v="22844_2018"/>
    <x v="1"/>
    <x v="0"/>
    <d v="2018-02-12T00:00:00"/>
    <x v="36"/>
    <x v="4"/>
    <x v="1"/>
    <x v="4"/>
    <x v="4"/>
    <x v="1"/>
    <x v="1"/>
    <x v="1"/>
    <x v="0"/>
    <n v="30000"/>
  </r>
  <r>
    <s v="22844_2018"/>
    <x v="1"/>
    <x v="0"/>
    <d v="2018-02-12T00:00:00"/>
    <x v="36"/>
    <x v="4"/>
    <x v="1"/>
    <x v="4"/>
    <x v="4"/>
    <x v="1"/>
    <x v="1"/>
    <x v="1"/>
    <x v="0"/>
    <n v="50"/>
  </r>
  <r>
    <s v="22844_2018"/>
    <x v="1"/>
    <x v="0"/>
    <d v="2018-02-12T00:00:00"/>
    <x v="36"/>
    <x v="4"/>
    <x v="1"/>
    <x v="4"/>
    <x v="4"/>
    <x v="1"/>
    <x v="1"/>
    <x v="1"/>
    <x v="0"/>
    <n v="50"/>
  </r>
  <r>
    <s v="22844_2018"/>
    <x v="1"/>
    <x v="0"/>
    <d v="2018-02-12T00:00:00"/>
    <x v="36"/>
    <x v="4"/>
    <x v="1"/>
    <x v="4"/>
    <x v="4"/>
    <x v="1"/>
    <x v="1"/>
    <x v="1"/>
    <x v="0"/>
    <n v="10300"/>
  </r>
  <r>
    <s v="22844_2018"/>
    <x v="1"/>
    <x v="0"/>
    <d v="2018-02-12T00:00:00"/>
    <x v="36"/>
    <x v="4"/>
    <x v="1"/>
    <x v="4"/>
    <x v="4"/>
    <x v="1"/>
    <x v="1"/>
    <x v="1"/>
    <x v="0"/>
    <n v="5000"/>
  </r>
  <r>
    <s v="22844_2018"/>
    <x v="1"/>
    <x v="0"/>
    <d v="2018-02-12T00:00:00"/>
    <x v="36"/>
    <x v="4"/>
    <x v="1"/>
    <x v="4"/>
    <x v="4"/>
    <x v="1"/>
    <x v="1"/>
    <x v="1"/>
    <x v="0"/>
    <n v="50"/>
  </r>
  <r>
    <s v="22844_2018"/>
    <x v="1"/>
    <x v="0"/>
    <d v="2018-02-12T00:00:00"/>
    <x v="36"/>
    <x v="4"/>
    <x v="1"/>
    <x v="4"/>
    <x v="4"/>
    <x v="1"/>
    <x v="1"/>
    <x v="1"/>
    <x v="0"/>
    <n v="120"/>
  </r>
  <r>
    <s v="22845_2018"/>
    <x v="0"/>
    <x v="0"/>
    <d v="2018-02-13T00:00:00"/>
    <x v="4"/>
    <x v="220"/>
    <x v="1"/>
    <x v="59"/>
    <x v="4"/>
    <x v="1"/>
    <x v="0"/>
    <x v="17"/>
    <x v="1"/>
    <n v="100"/>
  </r>
  <r>
    <s v="22845_2018"/>
    <x v="0"/>
    <x v="0"/>
    <d v="2018-02-13T00:00:00"/>
    <x v="4"/>
    <x v="1982"/>
    <x v="1"/>
    <x v="106"/>
    <x v="97"/>
    <x v="0"/>
    <x v="10"/>
    <x v="15"/>
    <x v="0"/>
    <n v="12"/>
  </r>
  <r>
    <s v="22845_2018"/>
    <x v="0"/>
    <x v="0"/>
    <d v="2018-02-13T00:00:00"/>
    <x v="4"/>
    <x v="1291"/>
    <x v="1"/>
    <x v="59"/>
    <x v="46"/>
    <x v="0"/>
    <x v="0"/>
    <x v="0"/>
    <x v="1"/>
    <n v="50"/>
  </r>
  <r>
    <s v="22845_2018"/>
    <x v="0"/>
    <x v="0"/>
    <d v="2018-02-13T00:00:00"/>
    <x v="4"/>
    <x v="223"/>
    <x v="1"/>
    <x v="60"/>
    <x v="4"/>
    <x v="0"/>
    <x v="0"/>
    <x v="0"/>
    <x v="0"/>
    <n v="500"/>
  </r>
  <r>
    <s v="22845_2018"/>
    <x v="0"/>
    <x v="0"/>
    <d v="2018-02-13T00:00:00"/>
    <x v="4"/>
    <x v="1983"/>
    <x v="1"/>
    <x v="20"/>
    <x v="283"/>
    <x v="0"/>
    <x v="0"/>
    <x v="0"/>
    <x v="0"/>
    <n v="10"/>
  </r>
  <r>
    <s v="22845_2018"/>
    <x v="0"/>
    <x v="0"/>
    <d v="2018-02-13T00:00:00"/>
    <x v="4"/>
    <x v="1292"/>
    <x v="1"/>
    <x v="34"/>
    <x v="4"/>
    <x v="0"/>
    <x v="11"/>
    <x v="19"/>
    <x v="0"/>
    <n v="20"/>
  </r>
  <r>
    <s v="22845_2018"/>
    <x v="0"/>
    <x v="0"/>
    <d v="2018-02-13T00:00:00"/>
    <x v="4"/>
    <x v="1984"/>
    <x v="1"/>
    <x v="44"/>
    <x v="69"/>
    <x v="0"/>
    <x v="3"/>
    <x v="25"/>
    <x v="0"/>
    <n v="100"/>
  </r>
  <r>
    <s v="22845_2018"/>
    <x v="0"/>
    <x v="0"/>
    <d v="2018-02-13T00:00:00"/>
    <x v="4"/>
    <x v="1985"/>
    <x v="1"/>
    <x v="35"/>
    <x v="4"/>
    <x v="0"/>
    <x v="3"/>
    <x v="25"/>
    <x v="0"/>
    <n v="20"/>
  </r>
  <r>
    <s v="22845_2018"/>
    <x v="0"/>
    <x v="0"/>
    <d v="2018-02-13T00:00:00"/>
    <x v="4"/>
    <x v="1986"/>
    <x v="1"/>
    <x v="126"/>
    <x v="4"/>
    <x v="0"/>
    <x v="5"/>
    <x v="5"/>
    <x v="0"/>
    <n v="260"/>
  </r>
  <r>
    <s v="22845_2018"/>
    <x v="0"/>
    <x v="0"/>
    <d v="2018-02-13T00:00:00"/>
    <x v="4"/>
    <x v="1987"/>
    <x v="1"/>
    <x v="127"/>
    <x v="46"/>
    <x v="0"/>
    <x v="5"/>
    <x v="5"/>
    <x v="0"/>
    <n v="60"/>
  </r>
  <r>
    <s v="22845_2018"/>
    <x v="0"/>
    <x v="0"/>
    <d v="2018-02-13T00:00:00"/>
    <x v="4"/>
    <x v="1988"/>
    <x v="1"/>
    <x v="44"/>
    <x v="4"/>
    <x v="0"/>
    <x v="0"/>
    <x v="19"/>
    <x v="0"/>
    <n v="10"/>
  </r>
  <r>
    <s v="22845_2018"/>
    <x v="0"/>
    <x v="0"/>
    <d v="2018-02-13T00:00:00"/>
    <x v="4"/>
    <x v="1989"/>
    <x v="1"/>
    <x v="128"/>
    <x v="4"/>
    <x v="0"/>
    <x v="5"/>
    <x v="5"/>
    <x v="0"/>
    <n v="36"/>
  </r>
  <r>
    <s v="22845_2018"/>
    <x v="0"/>
    <x v="0"/>
    <d v="2018-02-13T00:00:00"/>
    <x v="4"/>
    <x v="1990"/>
    <x v="1"/>
    <x v="119"/>
    <x v="4"/>
    <x v="4"/>
    <x v="4"/>
    <x v="5"/>
    <x v="0"/>
    <n v="27"/>
  </r>
  <r>
    <s v="22845_2018"/>
    <x v="0"/>
    <x v="0"/>
    <d v="2018-02-13T00:00:00"/>
    <x v="4"/>
    <x v="1991"/>
    <x v="1"/>
    <x v="47"/>
    <x v="82"/>
    <x v="0"/>
    <x v="10"/>
    <x v="3"/>
    <x v="0"/>
    <n v="18"/>
  </r>
  <r>
    <s v="22845_2018"/>
    <x v="0"/>
    <x v="0"/>
    <d v="2018-02-13T00:00:00"/>
    <x v="4"/>
    <x v="231"/>
    <x v="1"/>
    <x v="62"/>
    <x v="4"/>
    <x v="4"/>
    <x v="10"/>
    <x v="1"/>
    <x v="0"/>
    <n v="204"/>
  </r>
  <r>
    <s v="22845_2018"/>
    <x v="0"/>
    <x v="0"/>
    <d v="2018-02-13T00:00:00"/>
    <x v="4"/>
    <x v="1992"/>
    <x v="1"/>
    <x v="47"/>
    <x v="4"/>
    <x v="0"/>
    <x v="10"/>
    <x v="1"/>
    <x v="0"/>
    <n v="408"/>
  </r>
  <r>
    <s v="22845_2018"/>
    <x v="0"/>
    <x v="0"/>
    <d v="2018-02-13T00:00:00"/>
    <x v="4"/>
    <x v="531"/>
    <x v="1"/>
    <x v="47"/>
    <x v="4"/>
    <x v="3"/>
    <x v="10"/>
    <x v="1"/>
    <x v="0"/>
    <n v="120"/>
  </r>
  <r>
    <s v="22845_2018"/>
    <x v="0"/>
    <x v="0"/>
    <d v="2018-02-13T00:00:00"/>
    <x v="4"/>
    <x v="1173"/>
    <x v="1"/>
    <x v="63"/>
    <x v="219"/>
    <x v="3"/>
    <x v="7"/>
    <x v="2"/>
    <x v="0"/>
    <n v="700"/>
  </r>
  <r>
    <s v="22845_2018"/>
    <x v="0"/>
    <x v="0"/>
    <d v="2018-02-13T00:00:00"/>
    <x v="4"/>
    <x v="1993"/>
    <x v="1"/>
    <x v="63"/>
    <x v="219"/>
    <x v="4"/>
    <x v="7"/>
    <x v="2"/>
    <x v="0"/>
    <n v="100"/>
  </r>
  <r>
    <s v="22845_2018"/>
    <x v="0"/>
    <x v="0"/>
    <d v="2018-02-13T00:00:00"/>
    <x v="4"/>
    <x v="1994"/>
    <x v="1"/>
    <x v="129"/>
    <x v="4"/>
    <x v="0"/>
    <x v="2"/>
    <x v="3"/>
    <x v="0"/>
    <n v="1000"/>
  </r>
  <r>
    <s v="22845_2018"/>
    <x v="0"/>
    <x v="0"/>
    <d v="2018-02-13T00:00:00"/>
    <x v="4"/>
    <x v="1995"/>
    <x v="1"/>
    <x v="129"/>
    <x v="4"/>
    <x v="3"/>
    <x v="2"/>
    <x v="3"/>
    <x v="0"/>
    <n v="1000"/>
  </r>
  <r>
    <s v="22845_2018"/>
    <x v="0"/>
    <x v="0"/>
    <d v="2018-02-13T00:00:00"/>
    <x v="4"/>
    <x v="1449"/>
    <x v="1"/>
    <x v="35"/>
    <x v="71"/>
    <x v="3"/>
    <x v="2"/>
    <x v="3"/>
    <x v="0"/>
    <n v="110"/>
  </r>
  <r>
    <s v="22845_2018"/>
    <x v="0"/>
    <x v="0"/>
    <d v="2018-02-13T00:00:00"/>
    <x v="4"/>
    <x v="1996"/>
    <x v="1"/>
    <x v="107"/>
    <x v="4"/>
    <x v="0"/>
    <x v="2"/>
    <x v="3"/>
    <x v="0"/>
    <n v="10"/>
  </r>
  <r>
    <s v="22845_2018"/>
    <x v="0"/>
    <x v="0"/>
    <d v="2018-02-13T00:00:00"/>
    <x v="4"/>
    <x v="1293"/>
    <x v="1"/>
    <x v="22"/>
    <x v="4"/>
    <x v="0"/>
    <x v="0"/>
    <x v="19"/>
    <x v="0"/>
    <n v="460"/>
  </r>
  <r>
    <s v="22845_2018"/>
    <x v="0"/>
    <x v="0"/>
    <d v="2018-02-13T00:00:00"/>
    <x v="4"/>
    <x v="1997"/>
    <x v="1"/>
    <x v="25"/>
    <x v="4"/>
    <x v="4"/>
    <x v="12"/>
    <x v="6"/>
    <x v="0"/>
    <n v="20"/>
  </r>
  <r>
    <s v="22845_2018"/>
    <x v="0"/>
    <x v="0"/>
    <d v="2018-02-13T00:00:00"/>
    <x v="4"/>
    <x v="1873"/>
    <x v="1"/>
    <x v="120"/>
    <x v="4"/>
    <x v="1"/>
    <x v="12"/>
    <x v="6"/>
    <x v="0"/>
    <n v="152"/>
  </r>
  <r>
    <s v="22845_2018"/>
    <x v="0"/>
    <x v="0"/>
    <d v="2018-02-13T00:00:00"/>
    <x v="4"/>
    <x v="1998"/>
    <x v="1"/>
    <x v="35"/>
    <x v="82"/>
    <x v="4"/>
    <x v="12"/>
    <x v="6"/>
    <x v="0"/>
    <n v="25"/>
  </r>
  <r>
    <s v="22846_2018"/>
    <x v="0"/>
    <x v="0"/>
    <d v="2018-02-13T00:00:00"/>
    <x v="4"/>
    <x v="1999"/>
    <x v="1"/>
    <x v="41"/>
    <x v="77"/>
    <x v="0"/>
    <x v="49"/>
    <x v="6"/>
    <x v="0"/>
    <n v="20"/>
  </r>
  <r>
    <s v="22846_2018"/>
    <x v="0"/>
    <x v="0"/>
    <d v="2018-02-13T00:00:00"/>
    <x v="4"/>
    <x v="240"/>
    <x v="1"/>
    <x v="34"/>
    <x v="46"/>
    <x v="0"/>
    <x v="28"/>
    <x v="4"/>
    <x v="0"/>
    <n v="10"/>
  </r>
  <r>
    <s v="22846_2018"/>
    <x v="0"/>
    <x v="0"/>
    <d v="2018-02-13T00:00:00"/>
    <x v="4"/>
    <x v="1162"/>
    <x v="1"/>
    <x v="105"/>
    <x v="57"/>
    <x v="0"/>
    <x v="7"/>
    <x v="2"/>
    <x v="0"/>
    <n v="20"/>
  </r>
  <r>
    <s v="22846_2018"/>
    <x v="0"/>
    <x v="0"/>
    <d v="2018-02-13T00:00:00"/>
    <x v="4"/>
    <x v="1165"/>
    <x v="1"/>
    <x v="34"/>
    <x v="57"/>
    <x v="3"/>
    <x v="2"/>
    <x v="3"/>
    <x v="0"/>
    <n v="100"/>
  </r>
  <r>
    <s v="22846_2018"/>
    <x v="0"/>
    <x v="0"/>
    <d v="2018-02-13T00:00:00"/>
    <x v="4"/>
    <x v="2000"/>
    <x v="1"/>
    <x v="34"/>
    <x v="57"/>
    <x v="4"/>
    <x v="2"/>
    <x v="3"/>
    <x v="0"/>
    <n v="200"/>
  </r>
  <r>
    <s v="22846_2018"/>
    <x v="0"/>
    <x v="0"/>
    <d v="2018-02-13T00:00:00"/>
    <x v="4"/>
    <x v="1722"/>
    <x v="1"/>
    <x v="120"/>
    <x v="4"/>
    <x v="4"/>
    <x v="12"/>
    <x v="6"/>
    <x v="0"/>
    <n v="100"/>
  </r>
  <r>
    <s v="22849_2018"/>
    <x v="1"/>
    <x v="0"/>
    <d v="2018-02-12T00:00:00"/>
    <x v="42"/>
    <x v="4"/>
    <x v="1"/>
    <x v="4"/>
    <x v="4"/>
    <x v="1"/>
    <x v="1"/>
    <x v="1"/>
    <x v="0"/>
    <n v="90"/>
  </r>
  <r>
    <s v="22849_2018"/>
    <x v="1"/>
    <x v="0"/>
    <d v="2018-02-12T00:00:00"/>
    <x v="42"/>
    <x v="4"/>
    <x v="1"/>
    <x v="4"/>
    <x v="4"/>
    <x v="1"/>
    <x v="1"/>
    <x v="1"/>
    <x v="0"/>
    <n v="40"/>
  </r>
  <r>
    <s v="22850_2018"/>
    <x v="0"/>
    <x v="0"/>
    <d v="2018-02-12T00:00:00"/>
    <x v="25"/>
    <x v="403"/>
    <x v="1"/>
    <x v="16"/>
    <x v="18"/>
    <x v="5"/>
    <x v="0"/>
    <x v="4"/>
    <x v="0"/>
    <n v="5300"/>
  </r>
  <r>
    <s v="22850_2018"/>
    <x v="0"/>
    <x v="0"/>
    <d v="2018-02-12T00:00:00"/>
    <x v="25"/>
    <x v="2001"/>
    <x v="1"/>
    <x v="29"/>
    <x v="14"/>
    <x v="5"/>
    <x v="0"/>
    <x v="4"/>
    <x v="0"/>
    <n v="5292"/>
  </r>
  <r>
    <s v="22850_2018"/>
    <x v="0"/>
    <x v="0"/>
    <d v="2018-02-12T00:00:00"/>
    <x v="25"/>
    <x v="628"/>
    <x v="1"/>
    <x v="0"/>
    <x v="12"/>
    <x v="5"/>
    <x v="0"/>
    <x v="4"/>
    <x v="0"/>
    <n v="2080"/>
  </r>
  <r>
    <s v="22850_2018"/>
    <x v="0"/>
    <x v="0"/>
    <d v="2018-02-12T00:00:00"/>
    <x v="25"/>
    <x v="2002"/>
    <x v="1"/>
    <x v="73"/>
    <x v="4"/>
    <x v="5"/>
    <x v="0"/>
    <x v="4"/>
    <x v="0"/>
    <n v="7300"/>
  </r>
  <r>
    <s v="22850_2018"/>
    <x v="0"/>
    <x v="0"/>
    <d v="2018-02-12T00:00:00"/>
    <x v="25"/>
    <x v="403"/>
    <x v="1"/>
    <x v="16"/>
    <x v="18"/>
    <x v="5"/>
    <x v="0"/>
    <x v="4"/>
    <x v="0"/>
    <n v="720"/>
  </r>
  <r>
    <s v="22850_2018"/>
    <x v="0"/>
    <x v="0"/>
    <d v="2018-02-12T00:00:00"/>
    <x v="25"/>
    <x v="2002"/>
    <x v="1"/>
    <x v="73"/>
    <x v="4"/>
    <x v="5"/>
    <x v="0"/>
    <x v="4"/>
    <x v="0"/>
    <n v="5920"/>
  </r>
  <r>
    <s v="22850_2018"/>
    <x v="0"/>
    <x v="0"/>
    <d v="2018-02-12T00:00:00"/>
    <x v="25"/>
    <x v="404"/>
    <x v="1"/>
    <x v="16"/>
    <x v="18"/>
    <x v="4"/>
    <x v="0"/>
    <x v="4"/>
    <x v="0"/>
    <n v="5168"/>
  </r>
  <r>
    <s v="22850_2018"/>
    <x v="0"/>
    <x v="0"/>
    <d v="2018-02-12T00:00:00"/>
    <x v="25"/>
    <x v="2002"/>
    <x v="1"/>
    <x v="73"/>
    <x v="4"/>
    <x v="5"/>
    <x v="0"/>
    <x v="4"/>
    <x v="0"/>
    <n v="1824"/>
  </r>
  <r>
    <s v="22850_2018"/>
    <x v="0"/>
    <x v="0"/>
    <d v="2018-02-12T00:00:00"/>
    <x v="25"/>
    <x v="2003"/>
    <x v="1"/>
    <x v="73"/>
    <x v="4"/>
    <x v="4"/>
    <x v="0"/>
    <x v="4"/>
    <x v="0"/>
    <n v="6640"/>
  </r>
  <r>
    <s v="22850_2018"/>
    <x v="0"/>
    <x v="0"/>
    <d v="2018-02-12T00:00:00"/>
    <x v="25"/>
    <x v="2002"/>
    <x v="1"/>
    <x v="73"/>
    <x v="4"/>
    <x v="5"/>
    <x v="0"/>
    <x v="4"/>
    <x v="0"/>
    <n v="6708"/>
  </r>
  <r>
    <s v="22850_2018"/>
    <x v="0"/>
    <x v="0"/>
    <d v="2018-02-12T00:00:00"/>
    <x v="25"/>
    <x v="404"/>
    <x v="1"/>
    <x v="16"/>
    <x v="18"/>
    <x v="4"/>
    <x v="0"/>
    <x v="4"/>
    <x v="0"/>
    <n v="6640"/>
  </r>
  <r>
    <s v="22850_2018"/>
    <x v="0"/>
    <x v="0"/>
    <d v="2018-02-12T00:00:00"/>
    <x v="25"/>
    <x v="2003"/>
    <x v="1"/>
    <x v="73"/>
    <x v="4"/>
    <x v="4"/>
    <x v="0"/>
    <x v="4"/>
    <x v="0"/>
    <n v="6708"/>
  </r>
  <r>
    <s v="22850_2018"/>
    <x v="0"/>
    <x v="0"/>
    <d v="2018-02-12T00:00:00"/>
    <x v="25"/>
    <x v="404"/>
    <x v="1"/>
    <x v="16"/>
    <x v="18"/>
    <x v="4"/>
    <x v="0"/>
    <x v="4"/>
    <x v="0"/>
    <n v="7000"/>
  </r>
  <r>
    <s v="22850_2018"/>
    <x v="0"/>
    <x v="0"/>
    <d v="2018-02-12T00:00:00"/>
    <x v="25"/>
    <x v="2003"/>
    <x v="1"/>
    <x v="73"/>
    <x v="4"/>
    <x v="4"/>
    <x v="0"/>
    <x v="4"/>
    <x v="0"/>
    <n v="5604"/>
  </r>
  <r>
    <s v="22853_2018"/>
    <x v="0"/>
    <x v="0"/>
    <d v="2018-02-12T00:00:00"/>
    <x v="8"/>
    <x v="1367"/>
    <x v="1"/>
    <x v="20"/>
    <x v="127"/>
    <x v="0"/>
    <x v="0"/>
    <x v="0"/>
    <x v="0"/>
    <n v="20000"/>
  </r>
  <r>
    <s v="22853_2018"/>
    <x v="0"/>
    <x v="0"/>
    <d v="2018-02-12T00:00:00"/>
    <x v="8"/>
    <x v="1368"/>
    <x v="1"/>
    <x v="20"/>
    <x v="4"/>
    <x v="7"/>
    <x v="0"/>
    <x v="0"/>
    <x v="0"/>
    <n v="45000"/>
  </r>
  <r>
    <s v="22853_2018"/>
    <x v="0"/>
    <x v="0"/>
    <d v="2018-02-12T00:00:00"/>
    <x v="8"/>
    <x v="2004"/>
    <x v="1"/>
    <x v="45"/>
    <x v="105"/>
    <x v="7"/>
    <x v="0"/>
    <x v="0"/>
    <x v="0"/>
    <n v="55000"/>
  </r>
  <r>
    <s v="22853_2018"/>
    <x v="0"/>
    <x v="0"/>
    <d v="2018-02-12T00:00:00"/>
    <x v="8"/>
    <x v="2005"/>
    <x v="1"/>
    <x v="45"/>
    <x v="4"/>
    <x v="5"/>
    <x v="0"/>
    <x v="0"/>
    <x v="0"/>
    <n v="14000"/>
  </r>
  <r>
    <s v="22853_2018"/>
    <x v="0"/>
    <x v="0"/>
    <d v="2018-02-12T00:00:00"/>
    <x v="8"/>
    <x v="1369"/>
    <x v="1"/>
    <x v="23"/>
    <x v="4"/>
    <x v="0"/>
    <x v="0"/>
    <x v="0"/>
    <x v="0"/>
    <n v="6000"/>
  </r>
  <r>
    <s v="22853_2018"/>
    <x v="0"/>
    <x v="0"/>
    <d v="2018-02-12T00:00:00"/>
    <x v="8"/>
    <x v="1311"/>
    <x v="1"/>
    <x v="23"/>
    <x v="4"/>
    <x v="7"/>
    <x v="0"/>
    <x v="0"/>
    <x v="0"/>
    <n v="30000"/>
  </r>
  <r>
    <s v="22853_2018"/>
    <x v="0"/>
    <x v="0"/>
    <d v="2018-02-12T00:00:00"/>
    <x v="8"/>
    <x v="1312"/>
    <x v="1"/>
    <x v="83"/>
    <x v="4"/>
    <x v="7"/>
    <x v="0"/>
    <x v="0"/>
    <x v="0"/>
    <n v="26000"/>
  </r>
  <r>
    <s v="22853_2018"/>
    <x v="0"/>
    <x v="0"/>
    <d v="2018-02-12T00:00:00"/>
    <x v="8"/>
    <x v="1348"/>
    <x v="1"/>
    <x v="34"/>
    <x v="72"/>
    <x v="0"/>
    <x v="11"/>
    <x v="12"/>
    <x v="0"/>
    <n v="9700"/>
  </r>
  <r>
    <s v="22853_2018"/>
    <x v="0"/>
    <x v="0"/>
    <d v="2018-02-12T00:00:00"/>
    <x v="8"/>
    <x v="1349"/>
    <x v="1"/>
    <x v="34"/>
    <x v="77"/>
    <x v="7"/>
    <x v="11"/>
    <x v="12"/>
    <x v="0"/>
    <n v="9600"/>
  </r>
  <r>
    <s v="22853_2018"/>
    <x v="0"/>
    <x v="0"/>
    <d v="2018-02-12T00:00:00"/>
    <x v="8"/>
    <x v="1316"/>
    <x v="1"/>
    <x v="35"/>
    <x v="125"/>
    <x v="7"/>
    <x v="11"/>
    <x v="12"/>
    <x v="0"/>
    <n v="10000"/>
  </r>
  <r>
    <s v="22853_2018"/>
    <x v="0"/>
    <x v="0"/>
    <d v="2018-02-12T00:00:00"/>
    <x v="8"/>
    <x v="2006"/>
    <x v="1"/>
    <x v="34"/>
    <x v="72"/>
    <x v="0"/>
    <x v="11"/>
    <x v="14"/>
    <x v="0"/>
    <n v="23000"/>
  </r>
  <r>
    <s v="22853_2018"/>
    <x v="0"/>
    <x v="0"/>
    <d v="2018-02-12T00:00:00"/>
    <x v="8"/>
    <x v="1319"/>
    <x v="1"/>
    <x v="34"/>
    <x v="77"/>
    <x v="7"/>
    <x v="11"/>
    <x v="14"/>
    <x v="0"/>
    <n v="18000"/>
  </r>
  <r>
    <s v="22853_2018"/>
    <x v="0"/>
    <x v="0"/>
    <d v="2018-02-12T00:00:00"/>
    <x v="8"/>
    <x v="1320"/>
    <x v="1"/>
    <x v="34"/>
    <x v="72"/>
    <x v="0"/>
    <x v="0"/>
    <x v="14"/>
    <x v="0"/>
    <n v="36000"/>
  </r>
  <r>
    <s v="22853_2018"/>
    <x v="0"/>
    <x v="0"/>
    <d v="2018-02-12T00:00:00"/>
    <x v="8"/>
    <x v="1351"/>
    <x v="1"/>
    <x v="35"/>
    <x v="233"/>
    <x v="0"/>
    <x v="11"/>
    <x v="14"/>
    <x v="0"/>
    <n v="8000"/>
  </r>
  <r>
    <s v="22853_2018"/>
    <x v="0"/>
    <x v="0"/>
    <d v="2018-02-12T00:00:00"/>
    <x v="8"/>
    <x v="777"/>
    <x v="1"/>
    <x v="35"/>
    <x v="125"/>
    <x v="7"/>
    <x v="0"/>
    <x v="14"/>
    <x v="0"/>
    <n v="17000"/>
  </r>
  <r>
    <s v="22853_2018"/>
    <x v="0"/>
    <x v="0"/>
    <d v="2018-02-12T00:00:00"/>
    <x v="8"/>
    <x v="1355"/>
    <x v="1"/>
    <x v="54"/>
    <x v="77"/>
    <x v="7"/>
    <x v="7"/>
    <x v="2"/>
    <x v="0"/>
    <n v="9300"/>
  </r>
  <r>
    <s v="22853_2018"/>
    <x v="0"/>
    <x v="0"/>
    <d v="2018-02-12T00:00:00"/>
    <x v="8"/>
    <x v="2007"/>
    <x v="1"/>
    <x v="54"/>
    <x v="4"/>
    <x v="5"/>
    <x v="7"/>
    <x v="2"/>
    <x v="0"/>
    <n v="4800"/>
  </r>
  <r>
    <s v="22854_2018"/>
    <x v="0"/>
    <x v="0"/>
    <d v="2018-02-12T00:00:00"/>
    <x v="54"/>
    <x v="4"/>
    <x v="1"/>
    <x v="4"/>
    <x v="4"/>
    <x v="1"/>
    <x v="1"/>
    <x v="1"/>
    <x v="0"/>
    <n v="1000"/>
  </r>
  <r>
    <s v="22854_2018"/>
    <x v="0"/>
    <x v="0"/>
    <d v="2018-02-12T00:00:00"/>
    <x v="54"/>
    <x v="4"/>
    <x v="1"/>
    <x v="4"/>
    <x v="4"/>
    <x v="1"/>
    <x v="1"/>
    <x v="1"/>
    <x v="0"/>
    <n v="1000"/>
  </r>
  <r>
    <s v="22855_2018"/>
    <x v="1"/>
    <x v="0"/>
    <d v="2018-02-12T00:00:00"/>
    <x v="19"/>
    <x v="4"/>
    <x v="1"/>
    <x v="4"/>
    <x v="4"/>
    <x v="1"/>
    <x v="1"/>
    <x v="1"/>
    <x v="0"/>
    <n v="3388"/>
  </r>
  <r>
    <s v="22856_2018"/>
    <x v="0"/>
    <x v="0"/>
    <d v="2018-02-12T00:00:00"/>
    <x v="4"/>
    <x v="2008"/>
    <x v="1"/>
    <x v="35"/>
    <x v="4"/>
    <x v="0"/>
    <x v="2"/>
    <x v="3"/>
    <x v="0"/>
    <n v="2000"/>
  </r>
  <r>
    <s v="22857_2018"/>
    <x v="0"/>
    <x v="0"/>
    <d v="2018-02-12T00:00:00"/>
    <x v="25"/>
    <x v="2009"/>
    <x v="1"/>
    <x v="44"/>
    <x v="42"/>
    <x v="4"/>
    <x v="5"/>
    <x v="27"/>
    <x v="0"/>
    <n v="13000"/>
  </r>
  <r>
    <s v="22857_2018"/>
    <x v="0"/>
    <x v="0"/>
    <d v="2018-02-12T00:00:00"/>
    <x v="25"/>
    <x v="2010"/>
    <x v="1"/>
    <x v="44"/>
    <x v="42"/>
    <x v="0"/>
    <x v="4"/>
    <x v="27"/>
    <x v="0"/>
    <n v="15000"/>
  </r>
  <r>
    <s v="22857_2018"/>
    <x v="0"/>
    <x v="0"/>
    <d v="2018-02-12T00:00:00"/>
    <x v="25"/>
    <x v="2011"/>
    <x v="1"/>
    <x v="65"/>
    <x v="54"/>
    <x v="4"/>
    <x v="5"/>
    <x v="27"/>
    <x v="0"/>
    <n v="13000"/>
  </r>
  <r>
    <s v="22857_2018"/>
    <x v="0"/>
    <x v="0"/>
    <d v="2018-02-12T00:00:00"/>
    <x v="25"/>
    <x v="2012"/>
    <x v="1"/>
    <x v="22"/>
    <x v="51"/>
    <x v="4"/>
    <x v="5"/>
    <x v="27"/>
    <x v="0"/>
    <n v="13000"/>
  </r>
  <r>
    <s v="22857_2018"/>
    <x v="0"/>
    <x v="0"/>
    <d v="2018-02-12T00:00:00"/>
    <x v="25"/>
    <x v="2013"/>
    <x v="1"/>
    <x v="44"/>
    <x v="42"/>
    <x v="0"/>
    <x v="5"/>
    <x v="27"/>
    <x v="0"/>
    <n v="11000"/>
  </r>
  <r>
    <s v="22857_2018"/>
    <x v="0"/>
    <x v="0"/>
    <d v="2018-02-12T00:00:00"/>
    <x v="25"/>
    <x v="2014"/>
    <x v="1"/>
    <x v="44"/>
    <x v="42"/>
    <x v="4"/>
    <x v="4"/>
    <x v="27"/>
    <x v="0"/>
    <n v="12000"/>
  </r>
  <r>
    <s v="22857_2018"/>
    <x v="0"/>
    <x v="0"/>
    <d v="2018-02-12T00:00:00"/>
    <x v="25"/>
    <x v="2015"/>
    <x v="1"/>
    <x v="65"/>
    <x v="54"/>
    <x v="0"/>
    <x v="4"/>
    <x v="27"/>
    <x v="0"/>
    <n v="9000"/>
  </r>
  <r>
    <s v="22857_2018"/>
    <x v="0"/>
    <x v="0"/>
    <d v="2018-02-12T00:00:00"/>
    <x v="25"/>
    <x v="2016"/>
    <x v="1"/>
    <x v="65"/>
    <x v="54"/>
    <x v="4"/>
    <x v="4"/>
    <x v="27"/>
    <x v="0"/>
    <n v="16000"/>
  </r>
  <r>
    <s v="22857_2018"/>
    <x v="0"/>
    <x v="0"/>
    <d v="2018-02-12T00:00:00"/>
    <x v="25"/>
    <x v="2017"/>
    <x v="1"/>
    <x v="22"/>
    <x v="51"/>
    <x v="0"/>
    <x v="4"/>
    <x v="27"/>
    <x v="0"/>
    <n v="6500"/>
  </r>
  <r>
    <s v="22857_2018"/>
    <x v="0"/>
    <x v="0"/>
    <d v="2018-02-12T00:00:00"/>
    <x v="25"/>
    <x v="2018"/>
    <x v="1"/>
    <x v="22"/>
    <x v="51"/>
    <x v="4"/>
    <x v="4"/>
    <x v="27"/>
    <x v="0"/>
    <n v="7000"/>
  </r>
  <r>
    <s v="22858_2018"/>
    <x v="0"/>
    <x v="0"/>
    <d v="2018-02-12T00:00:00"/>
    <x v="38"/>
    <x v="2019"/>
    <x v="1"/>
    <x v="41"/>
    <x v="4"/>
    <x v="3"/>
    <x v="11"/>
    <x v="12"/>
    <x v="0"/>
    <n v="12000"/>
  </r>
  <r>
    <s v="22858_2018"/>
    <x v="0"/>
    <x v="0"/>
    <d v="2018-02-12T00:00:00"/>
    <x v="38"/>
    <x v="2020"/>
    <x v="1"/>
    <x v="41"/>
    <x v="4"/>
    <x v="4"/>
    <x v="11"/>
    <x v="12"/>
    <x v="0"/>
    <n v="24000"/>
  </r>
  <r>
    <s v="22858_2018"/>
    <x v="0"/>
    <x v="0"/>
    <d v="2018-02-12T00:00:00"/>
    <x v="38"/>
    <x v="2021"/>
    <x v="1"/>
    <x v="41"/>
    <x v="4"/>
    <x v="3"/>
    <x v="0"/>
    <x v="12"/>
    <x v="0"/>
    <n v="10000"/>
  </r>
  <r>
    <s v="22858_2018"/>
    <x v="0"/>
    <x v="0"/>
    <d v="2018-02-12T00:00:00"/>
    <x v="38"/>
    <x v="2022"/>
    <x v="1"/>
    <x v="41"/>
    <x v="4"/>
    <x v="4"/>
    <x v="0"/>
    <x v="12"/>
    <x v="0"/>
    <n v="18000"/>
  </r>
  <r>
    <s v="22858_2018"/>
    <x v="0"/>
    <x v="0"/>
    <d v="2018-02-12T00:00:00"/>
    <x v="38"/>
    <x v="2023"/>
    <x v="1"/>
    <x v="41"/>
    <x v="4"/>
    <x v="4"/>
    <x v="11"/>
    <x v="14"/>
    <x v="0"/>
    <n v="12000"/>
  </r>
  <r>
    <s v="22858_2018"/>
    <x v="0"/>
    <x v="0"/>
    <d v="2018-02-12T00:00:00"/>
    <x v="38"/>
    <x v="2024"/>
    <x v="1"/>
    <x v="41"/>
    <x v="4"/>
    <x v="3"/>
    <x v="0"/>
    <x v="14"/>
    <x v="0"/>
    <n v="13000"/>
  </r>
  <r>
    <s v="22858_2018"/>
    <x v="0"/>
    <x v="0"/>
    <d v="2018-02-12T00:00:00"/>
    <x v="38"/>
    <x v="2025"/>
    <x v="1"/>
    <x v="41"/>
    <x v="4"/>
    <x v="4"/>
    <x v="0"/>
    <x v="14"/>
    <x v="0"/>
    <n v="27000"/>
  </r>
  <r>
    <s v="22858_2018"/>
    <x v="0"/>
    <x v="0"/>
    <d v="2018-02-12T00:00:00"/>
    <x v="38"/>
    <x v="2026"/>
    <x v="1"/>
    <x v="81"/>
    <x v="4"/>
    <x v="4"/>
    <x v="0"/>
    <x v="0"/>
    <x v="0"/>
    <n v="14800"/>
  </r>
  <r>
    <s v="22858_2018"/>
    <x v="0"/>
    <x v="0"/>
    <d v="2018-02-12T00:00:00"/>
    <x v="38"/>
    <x v="2027"/>
    <x v="1"/>
    <x v="16"/>
    <x v="4"/>
    <x v="4"/>
    <x v="0"/>
    <x v="0"/>
    <x v="0"/>
    <n v="17000"/>
  </r>
  <r>
    <s v="22859_2018"/>
    <x v="0"/>
    <x v="0"/>
    <d v="2018-02-12T00:00:00"/>
    <x v="37"/>
    <x v="2028"/>
    <x v="1"/>
    <x v="16"/>
    <x v="292"/>
    <x v="3"/>
    <x v="0"/>
    <x v="0"/>
    <x v="0"/>
    <n v="6200"/>
  </r>
  <r>
    <s v="22859_2018"/>
    <x v="0"/>
    <x v="0"/>
    <d v="2018-02-12T00:00:00"/>
    <x v="37"/>
    <x v="2029"/>
    <x v="1"/>
    <x v="16"/>
    <x v="4"/>
    <x v="13"/>
    <x v="0"/>
    <x v="0"/>
    <x v="0"/>
    <n v="8000"/>
  </r>
  <r>
    <s v="22860_2018"/>
    <x v="0"/>
    <x v="0"/>
    <d v="2018-02-12T00:00:00"/>
    <x v="37"/>
    <x v="2030"/>
    <x v="1"/>
    <x v="44"/>
    <x v="4"/>
    <x v="3"/>
    <x v="11"/>
    <x v="13"/>
    <x v="0"/>
    <n v="2000"/>
  </r>
  <r>
    <s v="22860_2018"/>
    <x v="0"/>
    <x v="0"/>
    <d v="2018-02-12T00:00:00"/>
    <x v="37"/>
    <x v="2031"/>
    <x v="1"/>
    <x v="33"/>
    <x v="293"/>
    <x v="3"/>
    <x v="0"/>
    <x v="0"/>
    <x v="0"/>
    <n v="10700"/>
  </r>
  <r>
    <s v="22860_2018"/>
    <x v="0"/>
    <x v="0"/>
    <d v="2018-02-12T00:00:00"/>
    <x v="37"/>
    <x v="2032"/>
    <x v="1"/>
    <x v="33"/>
    <x v="293"/>
    <x v="13"/>
    <x v="0"/>
    <x v="0"/>
    <x v="0"/>
    <n v="23400"/>
  </r>
  <r>
    <s v="22860_2018"/>
    <x v="0"/>
    <x v="0"/>
    <d v="2018-02-12T00:00:00"/>
    <x v="37"/>
    <x v="702"/>
    <x v="1"/>
    <x v="81"/>
    <x v="136"/>
    <x v="5"/>
    <x v="0"/>
    <x v="0"/>
    <x v="0"/>
    <n v="2500"/>
  </r>
  <r>
    <s v="22861_2018"/>
    <x v="0"/>
    <x v="0"/>
    <d v="2018-02-12T00:00:00"/>
    <x v="25"/>
    <x v="404"/>
    <x v="1"/>
    <x v="16"/>
    <x v="18"/>
    <x v="4"/>
    <x v="0"/>
    <x v="4"/>
    <x v="0"/>
    <n v="7000"/>
  </r>
  <r>
    <s v="22861_2018"/>
    <x v="0"/>
    <x v="0"/>
    <d v="2018-02-12T00:00:00"/>
    <x v="25"/>
    <x v="2033"/>
    <x v="1"/>
    <x v="29"/>
    <x v="14"/>
    <x v="4"/>
    <x v="0"/>
    <x v="4"/>
    <x v="0"/>
    <n v="5604"/>
  </r>
  <r>
    <s v="22861_2018"/>
    <x v="0"/>
    <x v="0"/>
    <d v="2018-02-12T00:00:00"/>
    <x v="25"/>
    <x v="2001"/>
    <x v="1"/>
    <x v="29"/>
    <x v="14"/>
    <x v="5"/>
    <x v="0"/>
    <x v="4"/>
    <x v="0"/>
    <n v="6640"/>
  </r>
  <r>
    <s v="22861_2018"/>
    <x v="0"/>
    <x v="0"/>
    <d v="2018-02-12T00:00:00"/>
    <x v="25"/>
    <x v="2002"/>
    <x v="1"/>
    <x v="73"/>
    <x v="4"/>
    <x v="5"/>
    <x v="0"/>
    <x v="4"/>
    <x v="0"/>
    <n v="6708"/>
  </r>
  <r>
    <s v="22861_2018"/>
    <x v="0"/>
    <x v="0"/>
    <d v="2018-02-12T00:00:00"/>
    <x v="25"/>
    <x v="2002"/>
    <x v="1"/>
    <x v="73"/>
    <x v="4"/>
    <x v="5"/>
    <x v="0"/>
    <x v="4"/>
    <x v="0"/>
    <n v="6640"/>
  </r>
  <r>
    <s v="22861_2018"/>
    <x v="0"/>
    <x v="0"/>
    <d v="2018-02-12T00:00:00"/>
    <x v="25"/>
    <x v="2002"/>
    <x v="1"/>
    <x v="73"/>
    <x v="4"/>
    <x v="5"/>
    <x v="0"/>
    <x v="4"/>
    <x v="0"/>
    <n v="6708"/>
  </r>
  <r>
    <s v="22861_2018"/>
    <x v="0"/>
    <x v="0"/>
    <d v="2018-02-12T00:00:00"/>
    <x v="25"/>
    <x v="404"/>
    <x v="1"/>
    <x v="16"/>
    <x v="18"/>
    <x v="4"/>
    <x v="0"/>
    <x v="4"/>
    <x v="0"/>
    <n v="12000"/>
  </r>
  <r>
    <s v="22861_2018"/>
    <x v="0"/>
    <x v="0"/>
    <d v="2018-02-12T00:00:00"/>
    <x v="25"/>
    <x v="2003"/>
    <x v="1"/>
    <x v="73"/>
    <x v="4"/>
    <x v="4"/>
    <x v="0"/>
    <x v="4"/>
    <x v="0"/>
    <n v="4200"/>
  </r>
  <r>
    <s v="22862_2018"/>
    <x v="1"/>
    <x v="0"/>
    <d v="2018-02-12T00:00:00"/>
    <x v="17"/>
    <x v="4"/>
    <x v="1"/>
    <x v="4"/>
    <x v="4"/>
    <x v="1"/>
    <x v="1"/>
    <x v="1"/>
    <x v="0"/>
    <n v="6"/>
  </r>
  <r>
    <s v="22862_2018"/>
    <x v="1"/>
    <x v="0"/>
    <d v="2018-02-12T00:00:00"/>
    <x v="17"/>
    <x v="4"/>
    <x v="1"/>
    <x v="4"/>
    <x v="4"/>
    <x v="1"/>
    <x v="1"/>
    <x v="1"/>
    <x v="0"/>
    <n v="7"/>
  </r>
  <r>
    <s v="22862_2018"/>
    <x v="1"/>
    <x v="0"/>
    <d v="2018-02-12T00:00:00"/>
    <x v="17"/>
    <x v="4"/>
    <x v="1"/>
    <x v="4"/>
    <x v="4"/>
    <x v="1"/>
    <x v="1"/>
    <x v="1"/>
    <x v="0"/>
    <n v="40"/>
  </r>
  <r>
    <s v="22862_2018"/>
    <x v="1"/>
    <x v="0"/>
    <d v="2018-02-12T00:00:00"/>
    <x v="17"/>
    <x v="4"/>
    <x v="1"/>
    <x v="4"/>
    <x v="4"/>
    <x v="1"/>
    <x v="1"/>
    <x v="1"/>
    <x v="0"/>
    <n v="4"/>
  </r>
  <r>
    <s v="22862_2018"/>
    <x v="1"/>
    <x v="0"/>
    <d v="2018-02-12T00:00:00"/>
    <x v="17"/>
    <x v="4"/>
    <x v="1"/>
    <x v="4"/>
    <x v="4"/>
    <x v="1"/>
    <x v="1"/>
    <x v="1"/>
    <x v="0"/>
    <n v="70"/>
  </r>
  <r>
    <s v="22862_2018"/>
    <x v="1"/>
    <x v="0"/>
    <d v="2018-02-12T00:00:00"/>
    <x v="17"/>
    <x v="4"/>
    <x v="1"/>
    <x v="4"/>
    <x v="4"/>
    <x v="1"/>
    <x v="1"/>
    <x v="1"/>
    <x v="0"/>
    <n v="2"/>
  </r>
  <r>
    <s v="22862_2018"/>
    <x v="1"/>
    <x v="0"/>
    <d v="2018-02-12T00:00:00"/>
    <x v="17"/>
    <x v="4"/>
    <x v="1"/>
    <x v="4"/>
    <x v="4"/>
    <x v="1"/>
    <x v="1"/>
    <x v="1"/>
    <x v="0"/>
    <n v="3"/>
  </r>
  <r>
    <s v="22862_2018"/>
    <x v="1"/>
    <x v="0"/>
    <d v="2018-02-12T00:00:00"/>
    <x v="17"/>
    <x v="4"/>
    <x v="1"/>
    <x v="4"/>
    <x v="4"/>
    <x v="1"/>
    <x v="1"/>
    <x v="1"/>
    <x v="0"/>
    <n v="6"/>
  </r>
  <r>
    <s v="22862_2018"/>
    <x v="1"/>
    <x v="0"/>
    <d v="2018-02-12T00:00:00"/>
    <x v="17"/>
    <x v="4"/>
    <x v="1"/>
    <x v="4"/>
    <x v="4"/>
    <x v="1"/>
    <x v="1"/>
    <x v="1"/>
    <x v="0"/>
    <n v="8"/>
  </r>
  <r>
    <s v="22862_2018"/>
    <x v="1"/>
    <x v="0"/>
    <d v="2018-02-12T00:00:00"/>
    <x v="17"/>
    <x v="4"/>
    <x v="1"/>
    <x v="4"/>
    <x v="4"/>
    <x v="1"/>
    <x v="1"/>
    <x v="1"/>
    <x v="0"/>
    <n v="10"/>
  </r>
  <r>
    <s v="22862_2018"/>
    <x v="1"/>
    <x v="0"/>
    <d v="2018-02-12T00:00:00"/>
    <x v="17"/>
    <x v="4"/>
    <x v="1"/>
    <x v="4"/>
    <x v="4"/>
    <x v="1"/>
    <x v="1"/>
    <x v="1"/>
    <x v="0"/>
    <n v="9"/>
  </r>
  <r>
    <s v="22862_2018"/>
    <x v="1"/>
    <x v="0"/>
    <d v="2018-02-12T00:00:00"/>
    <x v="17"/>
    <x v="4"/>
    <x v="1"/>
    <x v="4"/>
    <x v="4"/>
    <x v="1"/>
    <x v="1"/>
    <x v="1"/>
    <x v="0"/>
    <n v="6"/>
  </r>
  <r>
    <s v="22862_2018"/>
    <x v="1"/>
    <x v="0"/>
    <d v="2018-02-12T00:00:00"/>
    <x v="17"/>
    <x v="4"/>
    <x v="1"/>
    <x v="4"/>
    <x v="4"/>
    <x v="1"/>
    <x v="1"/>
    <x v="1"/>
    <x v="0"/>
    <n v="16"/>
  </r>
  <r>
    <s v="22864_2018"/>
    <x v="0"/>
    <x v="0"/>
    <d v="2018-02-13T00:00:00"/>
    <x v="25"/>
    <x v="439"/>
    <x v="1"/>
    <x v="22"/>
    <x v="51"/>
    <x v="0"/>
    <x v="11"/>
    <x v="13"/>
    <x v="1"/>
    <n v="6000"/>
  </r>
  <r>
    <s v="22864_2018"/>
    <x v="0"/>
    <x v="0"/>
    <d v="2018-02-13T00:00:00"/>
    <x v="25"/>
    <x v="440"/>
    <x v="1"/>
    <x v="22"/>
    <x v="51"/>
    <x v="4"/>
    <x v="11"/>
    <x v="13"/>
    <x v="1"/>
    <n v="6000"/>
  </r>
  <r>
    <s v="22864_2018"/>
    <x v="0"/>
    <x v="0"/>
    <d v="2018-02-13T00:00:00"/>
    <x v="25"/>
    <x v="2034"/>
    <x v="1"/>
    <x v="41"/>
    <x v="112"/>
    <x v="0"/>
    <x v="0"/>
    <x v="0"/>
    <x v="1"/>
    <n v="6000"/>
  </r>
  <r>
    <s v="22864_2018"/>
    <x v="0"/>
    <x v="0"/>
    <d v="2018-02-13T00:00:00"/>
    <x v="25"/>
    <x v="2035"/>
    <x v="1"/>
    <x v="41"/>
    <x v="112"/>
    <x v="4"/>
    <x v="0"/>
    <x v="0"/>
    <x v="1"/>
    <n v="6000"/>
  </r>
  <r>
    <s v="22865_2018"/>
    <x v="1"/>
    <x v="0"/>
    <d v="2018-02-13T00:00:00"/>
    <x v="65"/>
    <x v="4"/>
    <x v="1"/>
    <x v="4"/>
    <x v="4"/>
    <x v="1"/>
    <x v="1"/>
    <x v="1"/>
    <x v="0"/>
    <n v="1154"/>
  </r>
  <r>
    <s v="22868_2018"/>
    <x v="0"/>
    <x v="0"/>
    <d v="2018-02-13T00:00:00"/>
    <x v="0"/>
    <x v="2036"/>
    <x v="1"/>
    <x v="55"/>
    <x v="275"/>
    <x v="3"/>
    <x v="7"/>
    <x v="2"/>
    <x v="0"/>
    <n v="25000"/>
  </r>
  <r>
    <s v="22868_2018"/>
    <x v="0"/>
    <x v="0"/>
    <d v="2018-02-13T00:00:00"/>
    <x v="0"/>
    <x v="2037"/>
    <x v="1"/>
    <x v="55"/>
    <x v="275"/>
    <x v="4"/>
    <x v="7"/>
    <x v="2"/>
    <x v="0"/>
    <n v="150000"/>
  </r>
  <r>
    <s v="22868_2018"/>
    <x v="0"/>
    <x v="0"/>
    <d v="2018-02-13T00:00:00"/>
    <x v="0"/>
    <x v="2038"/>
    <x v="1"/>
    <x v="44"/>
    <x v="4"/>
    <x v="3"/>
    <x v="7"/>
    <x v="2"/>
    <x v="0"/>
    <n v="30000"/>
  </r>
  <r>
    <s v="22868_2018"/>
    <x v="0"/>
    <x v="0"/>
    <d v="2018-02-13T00:00:00"/>
    <x v="0"/>
    <x v="2039"/>
    <x v="1"/>
    <x v="44"/>
    <x v="4"/>
    <x v="4"/>
    <x v="7"/>
    <x v="2"/>
    <x v="0"/>
    <n v="80000"/>
  </r>
  <r>
    <s v="22869_2018"/>
    <x v="1"/>
    <x v="0"/>
    <d v="2018-02-12T00:00:00"/>
    <x v="89"/>
    <x v="4"/>
    <x v="1"/>
    <x v="4"/>
    <x v="4"/>
    <x v="1"/>
    <x v="1"/>
    <x v="1"/>
    <x v="0"/>
    <n v="1000"/>
  </r>
  <r>
    <s v="22870_2018"/>
    <x v="0"/>
    <x v="0"/>
    <d v="2018-02-12T00:00:00"/>
    <x v="16"/>
    <x v="1604"/>
    <x v="1"/>
    <x v="41"/>
    <x v="4"/>
    <x v="5"/>
    <x v="12"/>
    <x v="6"/>
    <x v="0"/>
    <n v="20000"/>
  </r>
  <r>
    <s v="22870_2018"/>
    <x v="0"/>
    <x v="0"/>
    <d v="2018-02-12T00:00:00"/>
    <x v="16"/>
    <x v="1605"/>
    <x v="1"/>
    <x v="41"/>
    <x v="4"/>
    <x v="4"/>
    <x v="12"/>
    <x v="6"/>
    <x v="0"/>
    <n v="3000"/>
  </r>
  <r>
    <s v="22870_2018"/>
    <x v="0"/>
    <x v="0"/>
    <d v="2018-02-12T00:00:00"/>
    <x v="16"/>
    <x v="1606"/>
    <x v="1"/>
    <x v="28"/>
    <x v="18"/>
    <x v="5"/>
    <x v="12"/>
    <x v="6"/>
    <x v="0"/>
    <n v="17000"/>
  </r>
  <r>
    <s v="22870_2018"/>
    <x v="0"/>
    <x v="0"/>
    <d v="2018-02-12T00:00:00"/>
    <x v="16"/>
    <x v="1607"/>
    <x v="1"/>
    <x v="28"/>
    <x v="18"/>
    <x v="4"/>
    <x v="12"/>
    <x v="6"/>
    <x v="0"/>
    <n v="4000"/>
  </r>
  <r>
    <s v="22872_2018"/>
    <x v="0"/>
    <x v="0"/>
    <d v="2018-02-12T00:00:00"/>
    <x v="15"/>
    <x v="2040"/>
    <x v="1"/>
    <x v="20"/>
    <x v="16"/>
    <x v="5"/>
    <x v="12"/>
    <x v="6"/>
    <x v="0"/>
    <n v="10000"/>
  </r>
  <r>
    <s v="22872_2018"/>
    <x v="0"/>
    <x v="0"/>
    <d v="2018-02-12T00:00:00"/>
    <x v="15"/>
    <x v="1217"/>
    <x v="1"/>
    <x v="20"/>
    <x v="16"/>
    <x v="4"/>
    <x v="12"/>
    <x v="6"/>
    <x v="0"/>
    <n v="10000"/>
  </r>
  <r>
    <s v="22872_2018"/>
    <x v="0"/>
    <x v="0"/>
    <d v="2018-02-12T00:00:00"/>
    <x v="15"/>
    <x v="1218"/>
    <x v="1"/>
    <x v="28"/>
    <x v="102"/>
    <x v="5"/>
    <x v="12"/>
    <x v="6"/>
    <x v="0"/>
    <n v="24000"/>
  </r>
  <r>
    <s v="22872_2018"/>
    <x v="0"/>
    <x v="0"/>
    <d v="2018-02-12T00:00:00"/>
    <x v="15"/>
    <x v="1219"/>
    <x v="1"/>
    <x v="28"/>
    <x v="102"/>
    <x v="4"/>
    <x v="12"/>
    <x v="6"/>
    <x v="0"/>
    <n v="15000"/>
  </r>
  <r>
    <s v="22873_2018"/>
    <x v="0"/>
    <x v="0"/>
    <d v="2018-02-13T00:00:00"/>
    <x v="49"/>
    <x v="2041"/>
    <x v="1"/>
    <x v="16"/>
    <x v="4"/>
    <x v="3"/>
    <x v="0"/>
    <x v="0"/>
    <x v="0"/>
    <n v="6960"/>
  </r>
  <r>
    <s v="22873_2018"/>
    <x v="0"/>
    <x v="0"/>
    <d v="2018-02-13T00:00:00"/>
    <x v="49"/>
    <x v="2042"/>
    <x v="1"/>
    <x v="16"/>
    <x v="4"/>
    <x v="4"/>
    <x v="0"/>
    <x v="0"/>
    <x v="0"/>
    <n v="10020"/>
  </r>
  <r>
    <s v="22873_2018"/>
    <x v="0"/>
    <x v="0"/>
    <d v="2018-02-13T00:00:00"/>
    <x v="49"/>
    <x v="2043"/>
    <x v="1"/>
    <x v="44"/>
    <x v="233"/>
    <x v="3"/>
    <x v="0"/>
    <x v="12"/>
    <x v="0"/>
    <n v="11000"/>
  </r>
  <r>
    <s v="22873_2018"/>
    <x v="0"/>
    <x v="0"/>
    <d v="2018-02-13T00:00:00"/>
    <x v="49"/>
    <x v="2044"/>
    <x v="1"/>
    <x v="44"/>
    <x v="233"/>
    <x v="4"/>
    <x v="0"/>
    <x v="12"/>
    <x v="0"/>
    <n v="11000"/>
  </r>
  <r>
    <s v="22873_2018"/>
    <x v="0"/>
    <x v="0"/>
    <d v="2018-02-13T00:00:00"/>
    <x v="49"/>
    <x v="2045"/>
    <x v="1"/>
    <x v="44"/>
    <x v="4"/>
    <x v="3"/>
    <x v="11"/>
    <x v="13"/>
    <x v="0"/>
    <n v="7000"/>
  </r>
  <r>
    <s v="22873_2018"/>
    <x v="0"/>
    <x v="0"/>
    <d v="2018-02-13T00:00:00"/>
    <x v="49"/>
    <x v="2046"/>
    <x v="1"/>
    <x v="44"/>
    <x v="4"/>
    <x v="4"/>
    <x v="11"/>
    <x v="13"/>
    <x v="0"/>
    <n v="5000"/>
  </r>
  <r>
    <s v="22873_2018"/>
    <x v="0"/>
    <x v="0"/>
    <d v="2018-02-13T00:00:00"/>
    <x v="49"/>
    <x v="2047"/>
    <x v="1"/>
    <x v="44"/>
    <x v="4"/>
    <x v="3"/>
    <x v="11"/>
    <x v="14"/>
    <x v="0"/>
    <n v="5000"/>
  </r>
  <r>
    <s v="22873_2018"/>
    <x v="0"/>
    <x v="0"/>
    <d v="2018-02-13T00:00:00"/>
    <x v="49"/>
    <x v="2048"/>
    <x v="1"/>
    <x v="44"/>
    <x v="4"/>
    <x v="4"/>
    <x v="11"/>
    <x v="14"/>
    <x v="0"/>
    <n v="3000"/>
  </r>
  <r>
    <s v="22873_2018"/>
    <x v="0"/>
    <x v="0"/>
    <d v="2018-02-13T00:00:00"/>
    <x v="49"/>
    <x v="2049"/>
    <x v="1"/>
    <x v="44"/>
    <x v="4"/>
    <x v="3"/>
    <x v="0"/>
    <x v="14"/>
    <x v="0"/>
    <n v="5000"/>
  </r>
  <r>
    <s v="22873_2018"/>
    <x v="0"/>
    <x v="0"/>
    <d v="2018-02-13T00:00:00"/>
    <x v="49"/>
    <x v="2050"/>
    <x v="1"/>
    <x v="44"/>
    <x v="4"/>
    <x v="4"/>
    <x v="0"/>
    <x v="14"/>
    <x v="0"/>
    <n v="3000"/>
  </r>
  <r>
    <s v="22876_2018"/>
    <x v="1"/>
    <x v="0"/>
    <d v="2018-02-14T00:00:00"/>
    <x v="59"/>
    <x v="4"/>
    <x v="1"/>
    <x v="4"/>
    <x v="4"/>
    <x v="1"/>
    <x v="1"/>
    <x v="1"/>
    <x v="0"/>
    <n v="86250"/>
  </r>
  <r>
    <s v="23070_2018"/>
    <x v="1"/>
    <x v="0"/>
    <d v="2018-02-14T00:00:00"/>
    <x v="35"/>
    <x v="4"/>
    <x v="2"/>
    <x v="4"/>
    <x v="4"/>
    <x v="1"/>
    <x v="1"/>
    <x v="1"/>
    <x v="0"/>
    <n v="20000"/>
  </r>
  <r>
    <s v="23071_2018"/>
    <x v="1"/>
    <x v="0"/>
    <d v="2018-02-15T00:00:00"/>
    <x v="29"/>
    <x v="4"/>
    <x v="2"/>
    <x v="4"/>
    <x v="4"/>
    <x v="1"/>
    <x v="1"/>
    <x v="1"/>
    <x v="0"/>
    <n v="3840"/>
  </r>
  <r>
    <s v="23071_2018"/>
    <x v="1"/>
    <x v="0"/>
    <d v="2018-02-15T00:00:00"/>
    <x v="29"/>
    <x v="4"/>
    <x v="2"/>
    <x v="4"/>
    <x v="4"/>
    <x v="1"/>
    <x v="1"/>
    <x v="1"/>
    <x v="0"/>
    <n v="6144"/>
  </r>
  <r>
    <s v="23071_2018"/>
    <x v="1"/>
    <x v="0"/>
    <d v="2018-02-15T00:00:00"/>
    <x v="29"/>
    <x v="4"/>
    <x v="2"/>
    <x v="4"/>
    <x v="4"/>
    <x v="1"/>
    <x v="1"/>
    <x v="1"/>
    <x v="0"/>
    <n v="5760"/>
  </r>
  <r>
    <s v="23074_2018"/>
    <x v="0"/>
    <x v="0"/>
    <d v="2018-02-13T00:00:00"/>
    <x v="4"/>
    <x v="53"/>
    <x v="2"/>
    <x v="21"/>
    <x v="4"/>
    <x v="1"/>
    <x v="9"/>
    <x v="5"/>
    <x v="0"/>
    <n v="5"/>
  </r>
  <r>
    <s v="23081_2018"/>
    <x v="1"/>
    <x v="0"/>
    <d v="2018-02-14T00:00:00"/>
    <x v="35"/>
    <x v="4"/>
    <x v="2"/>
    <x v="4"/>
    <x v="4"/>
    <x v="1"/>
    <x v="1"/>
    <x v="1"/>
    <x v="0"/>
    <n v="8000"/>
  </r>
  <r>
    <s v="23082_2018"/>
    <x v="1"/>
    <x v="0"/>
    <d v="2018-02-15T00:00:00"/>
    <x v="29"/>
    <x v="4"/>
    <x v="2"/>
    <x v="4"/>
    <x v="4"/>
    <x v="1"/>
    <x v="1"/>
    <x v="1"/>
    <x v="0"/>
    <n v="3200"/>
  </r>
  <r>
    <s v="23082_2018"/>
    <x v="1"/>
    <x v="0"/>
    <d v="2018-02-15T00:00:00"/>
    <x v="29"/>
    <x v="4"/>
    <x v="2"/>
    <x v="4"/>
    <x v="4"/>
    <x v="1"/>
    <x v="1"/>
    <x v="1"/>
    <x v="0"/>
    <n v="6784"/>
  </r>
  <r>
    <s v="23082_2018"/>
    <x v="1"/>
    <x v="0"/>
    <d v="2018-02-15T00:00:00"/>
    <x v="29"/>
    <x v="4"/>
    <x v="2"/>
    <x v="4"/>
    <x v="4"/>
    <x v="1"/>
    <x v="1"/>
    <x v="1"/>
    <x v="0"/>
    <n v="11008"/>
  </r>
  <r>
    <s v="23082_2018"/>
    <x v="1"/>
    <x v="0"/>
    <d v="2018-02-15T00:00:00"/>
    <x v="29"/>
    <x v="4"/>
    <x v="2"/>
    <x v="4"/>
    <x v="4"/>
    <x v="1"/>
    <x v="1"/>
    <x v="1"/>
    <x v="0"/>
    <n v="800"/>
  </r>
  <r>
    <s v="23085_2018"/>
    <x v="0"/>
    <x v="0"/>
    <d v="2018-02-13T00:00:00"/>
    <x v="46"/>
    <x v="1909"/>
    <x v="0"/>
    <x v="3"/>
    <x v="186"/>
    <x v="1"/>
    <x v="0"/>
    <x v="12"/>
    <x v="0"/>
    <n v="7200"/>
  </r>
  <r>
    <s v="23085_2018"/>
    <x v="0"/>
    <x v="0"/>
    <d v="2018-02-13T00:00:00"/>
    <x v="46"/>
    <x v="813"/>
    <x v="0"/>
    <x v="3"/>
    <x v="148"/>
    <x v="1"/>
    <x v="11"/>
    <x v="12"/>
    <x v="0"/>
    <n v="3600"/>
  </r>
  <r>
    <s v="23086_2018"/>
    <x v="1"/>
    <x v="0"/>
    <d v="2018-02-13T00:00:00"/>
    <x v="45"/>
    <x v="4"/>
    <x v="0"/>
    <x v="4"/>
    <x v="4"/>
    <x v="1"/>
    <x v="1"/>
    <x v="1"/>
    <x v="0"/>
    <n v="23040"/>
  </r>
  <r>
    <s v="23088_2018"/>
    <x v="0"/>
    <x v="0"/>
    <d v="2018-02-13T00:00:00"/>
    <x v="46"/>
    <x v="1210"/>
    <x v="3"/>
    <x v="24"/>
    <x v="226"/>
    <x v="7"/>
    <x v="12"/>
    <x v="6"/>
    <x v="0"/>
    <n v="21000"/>
  </r>
  <r>
    <s v="23088_2018"/>
    <x v="0"/>
    <x v="0"/>
    <d v="2018-02-13T00:00:00"/>
    <x v="46"/>
    <x v="1417"/>
    <x v="3"/>
    <x v="28"/>
    <x v="246"/>
    <x v="21"/>
    <x v="12"/>
    <x v="6"/>
    <x v="0"/>
    <n v="63000"/>
  </r>
  <r>
    <s v="23091_2018"/>
    <x v="1"/>
    <x v="0"/>
    <d v="2018-02-13T00:00:00"/>
    <x v="30"/>
    <x v="4"/>
    <x v="3"/>
    <x v="4"/>
    <x v="4"/>
    <x v="1"/>
    <x v="1"/>
    <x v="1"/>
    <x v="0"/>
    <n v="242"/>
  </r>
  <r>
    <s v="23099_2018"/>
    <x v="1"/>
    <x v="0"/>
    <d v="2018-02-13T00:00:00"/>
    <x v="19"/>
    <x v="4"/>
    <x v="4"/>
    <x v="4"/>
    <x v="4"/>
    <x v="1"/>
    <x v="1"/>
    <x v="1"/>
    <x v="0"/>
    <n v="100"/>
  </r>
  <r>
    <s v="23105_2018"/>
    <x v="1"/>
    <x v="0"/>
    <d v="2018-02-14T00:00:00"/>
    <x v="90"/>
    <x v="4"/>
    <x v="5"/>
    <x v="4"/>
    <x v="4"/>
    <x v="1"/>
    <x v="1"/>
    <x v="1"/>
    <x v="0"/>
    <n v="830"/>
  </r>
  <r>
    <s v="23106_2018"/>
    <x v="1"/>
    <x v="0"/>
    <d v="2018-02-14T00:00:00"/>
    <x v="35"/>
    <x v="4"/>
    <x v="5"/>
    <x v="4"/>
    <x v="4"/>
    <x v="1"/>
    <x v="1"/>
    <x v="1"/>
    <x v="0"/>
    <n v="26880"/>
  </r>
  <r>
    <s v="23110_2018"/>
    <x v="1"/>
    <x v="0"/>
    <d v="2018-02-14T00:00:00"/>
    <x v="3"/>
    <x v="4"/>
    <x v="6"/>
    <x v="4"/>
    <x v="4"/>
    <x v="1"/>
    <x v="1"/>
    <x v="1"/>
    <x v="0"/>
    <n v="500"/>
  </r>
  <r>
    <s v="23111_2018"/>
    <x v="1"/>
    <x v="0"/>
    <d v="2018-02-13T00:00:00"/>
    <x v="58"/>
    <x v="4"/>
    <x v="7"/>
    <x v="4"/>
    <x v="4"/>
    <x v="1"/>
    <x v="1"/>
    <x v="1"/>
    <x v="0"/>
    <n v="6"/>
  </r>
  <r>
    <s v="23118_2018"/>
    <x v="0"/>
    <x v="0"/>
    <d v="2018-02-13T00:00:00"/>
    <x v="18"/>
    <x v="1228"/>
    <x v="1"/>
    <x v="20"/>
    <x v="4"/>
    <x v="4"/>
    <x v="0"/>
    <x v="0"/>
    <x v="0"/>
    <n v="28000"/>
  </r>
  <r>
    <s v="23118_2018"/>
    <x v="0"/>
    <x v="0"/>
    <d v="2018-02-13T00:00:00"/>
    <x v="18"/>
    <x v="1157"/>
    <x v="1"/>
    <x v="22"/>
    <x v="4"/>
    <x v="4"/>
    <x v="7"/>
    <x v="2"/>
    <x v="0"/>
    <n v="14000"/>
  </r>
  <r>
    <s v="23118_2018"/>
    <x v="0"/>
    <x v="0"/>
    <d v="2018-02-13T00:00:00"/>
    <x v="18"/>
    <x v="372"/>
    <x v="1"/>
    <x v="44"/>
    <x v="4"/>
    <x v="4"/>
    <x v="0"/>
    <x v="14"/>
    <x v="0"/>
    <n v="25000"/>
  </r>
  <r>
    <s v="23118_2018"/>
    <x v="0"/>
    <x v="0"/>
    <d v="2018-02-13T00:00:00"/>
    <x v="18"/>
    <x v="752"/>
    <x v="1"/>
    <x v="22"/>
    <x v="4"/>
    <x v="3"/>
    <x v="7"/>
    <x v="2"/>
    <x v="0"/>
    <n v="10000"/>
  </r>
  <r>
    <s v="23118_2018"/>
    <x v="0"/>
    <x v="0"/>
    <d v="2018-02-13T00:00:00"/>
    <x v="18"/>
    <x v="1129"/>
    <x v="1"/>
    <x v="44"/>
    <x v="4"/>
    <x v="3"/>
    <x v="7"/>
    <x v="2"/>
    <x v="0"/>
    <n v="10000"/>
  </r>
  <r>
    <s v="23118_2018"/>
    <x v="0"/>
    <x v="0"/>
    <d v="2018-02-13T00:00:00"/>
    <x v="18"/>
    <x v="1158"/>
    <x v="1"/>
    <x v="44"/>
    <x v="4"/>
    <x v="4"/>
    <x v="7"/>
    <x v="2"/>
    <x v="0"/>
    <n v="35000"/>
  </r>
  <r>
    <s v="23118_2018"/>
    <x v="0"/>
    <x v="0"/>
    <d v="2018-02-13T00:00:00"/>
    <x v="18"/>
    <x v="1151"/>
    <x v="1"/>
    <x v="22"/>
    <x v="4"/>
    <x v="4"/>
    <x v="11"/>
    <x v="12"/>
    <x v="0"/>
    <n v="10000"/>
  </r>
  <r>
    <s v="23121_2018"/>
    <x v="0"/>
    <x v="0"/>
    <d v="2018-02-13T00:00:00"/>
    <x v="9"/>
    <x v="2051"/>
    <x v="1"/>
    <x v="35"/>
    <x v="4"/>
    <x v="0"/>
    <x v="11"/>
    <x v="12"/>
    <x v="0"/>
    <n v="3000"/>
  </r>
  <r>
    <s v="23121_2018"/>
    <x v="0"/>
    <x v="0"/>
    <d v="2018-02-13T00:00:00"/>
    <x v="9"/>
    <x v="2052"/>
    <x v="1"/>
    <x v="35"/>
    <x v="4"/>
    <x v="4"/>
    <x v="11"/>
    <x v="12"/>
    <x v="0"/>
    <n v="3000"/>
  </r>
  <r>
    <s v="23121_2018"/>
    <x v="0"/>
    <x v="0"/>
    <d v="2018-02-13T00:00:00"/>
    <x v="9"/>
    <x v="4"/>
    <x v="1"/>
    <x v="4"/>
    <x v="4"/>
    <x v="1"/>
    <x v="1"/>
    <x v="1"/>
    <x v="0"/>
    <n v="85000"/>
  </r>
  <r>
    <s v="23128_2018"/>
    <x v="0"/>
    <x v="0"/>
    <d v="2018-02-13T00:00:00"/>
    <x v="22"/>
    <x v="2053"/>
    <x v="1"/>
    <x v="65"/>
    <x v="4"/>
    <x v="13"/>
    <x v="5"/>
    <x v="5"/>
    <x v="0"/>
    <n v="10000"/>
  </r>
  <r>
    <s v="23128_2018"/>
    <x v="0"/>
    <x v="0"/>
    <d v="2018-02-13T00:00:00"/>
    <x v="22"/>
    <x v="2054"/>
    <x v="1"/>
    <x v="46"/>
    <x v="4"/>
    <x v="13"/>
    <x v="5"/>
    <x v="5"/>
    <x v="0"/>
    <n v="12000"/>
  </r>
  <r>
    <s v="23128_2018"/>
    <x v="0"/>
    <x v="0"/>
    <d v="2018-02-13T00:00:00"/>
    <x v="22"/>
    <x v="2055"/>
    <x v="1"/>
    <x v="46"/>
    <x v="4"/>
    <x v="5"/>
    <x v="5"/>
    <x v="5"/>
    <x v="0"/>
    <n v="5000"/>
  </r>
  <r>
    <s v="23128_2018"/>
    <x v="0"/>
    <x v="0"/>
    <d v="2018-02-13T00:00:00"/>
    <x v="22"/>
    <x v="2056"/>
    <x v="1"/>
    <x v="22"/>
    <x v="4"/>
    <x v="13"/>
    <x v="4"/>
    <x v="5"/>
    <x v="0"/>
    <n v="10000"/>
  </r>
  <r>
    <s v="23128_2018"/>
    <x v="0"/>
    <x v="0"/>
    <d v="2018-02-13T00:00:00"/>
    <x v="22"/>
    <x v="2057"/>
    <x v="1"/>
    <x v="22"/>
    <x v="4"/>
    <x v="5"/>
    <x v="4"/>
    <x v="5"/>
    <x v="0"/>
    <n v="5000"/>
  </r>
  <r>
    <s v="23128_2018"/>
    <x v="0"/>
    <x v="0"/>
    <d v="2018-02-13T00:00:00"/>
    <x v="22"/>
    <x v="2058"/>
    <x v="1"/>
    <x v="22"/>
    <x v="4"/>
    <x v="0"/>
    <x v="4"/>
    <x v="5"/>
    <x v="0"/>
    <n v="5000"/>
  </r>
  <r>
    <s v="23128_2018"/>
    <x v="0"/>
    <x v="0"/>
    <d v="2018-02-13T00:00:00"/>
    <x v="22"/>
    <x v="2059"/>
    <x v="1"/>
    <x v="33"/>
    <x v="4"/>
    <x v="0"/>
    <x v="0"/>
    <x v="0"/>
    <x v="1"/>
    <n v="3000"/>
  </r>
  <r>
    <s v="23128_2018"/>
    <x v="0"/>
    <x v="0"/>
    <d v="2018-02-13T00:00:00"/>
    <x v="22"/>
    <x v="2060"/>
    <x v="1"/>
    <x v="33"/>
    <x v="4"/>
    <x v="13"/>
    <x v="0"/>
    <x v="0"/>
    <x v="1"/>
    <n v="4100"/>
  </r>
  <r>
    <s v="23128_2018"/>
    <x v="0"/>
    <x v="0"/>
    <d v="2018-02-13T00:00:00"/>
    <x v="22"/>
    <x v="2061"/>
    <x v="1"/>
    <x v="33"/>
    <x v="4"/>
    <x v="0"/>
    <x v="0"/>
    <x v="17"/>
    <x v="1"/>
    <n v="5000"/>
  </r>
  <r>
    <s v="23128_2018"/>
    <x v="0"/>
    <x v="0"/>
    <d v="2018-02-13T00:00:00"/>
    <x v="22"/>
    <x v="2062"/>
    <x v="1"/>
    <x v="44"/>
    <x v="4"/>
    <x v="5"/>
    <x v="11"/>
    <x v="12"/>
    <x v="1"/>
    <n v="2000"/>
  </r>
  <r>
    <s v="23128_2018"/>
    <x v="0"/>
    <x v="0"/>
    <d v="2018-02-13T00:00:00"/>
    <x v="22"/>
    <x v="2063"/>
    <x v="1"/>
    <x v="44"/>
    <x v="4"/>
    <x v="0"/>
    <x v="11"/>
    <x v="13"/>
    <x v="1"/>
    <n v="2000"/>
  </r>
  <r>
    <s v="23128_2018"/>
    <x v="0"/>
    <x v="0"/>
    <d v="2018-02-13T00:00:00"/>
    <x v="22"/>
    <x v="2064"/>
    <x v="1"/>
    <x v="44"/>
    <x v="4"/>
    <x v="13"/>
    <x v="11"/>
    <x v="13"/>
    <x v="1"/>
    <n v="7500"/>
  </r>
  <r>
    <s v="23128_2018"/>
    <x v="0"/>
    <x v="0"/>
    <d v="2018-02-13T00:00:00"/>
    <x v="22"/>
    <x v="2065"/>
    <x v="1"/>
    <x v="16"/>
    <x v="4"/>
    <x v="0"/>
    <x v="0"/>
    <x v="0"/>
    <x v="1"/>
    <n v="1000"/>
  </r>
  <r>
    <s v="23128_2018"/>
    <x v="0"/>
    <x v="0"/>
    <d v="2018-02-13T00:00:00"/>
    <x v="22"/>
    <x v="2066"/>
    <x v="1"/>
    <x v="16"/>
    <x v="4"/>
    <x v="13"/>
    <x v="0"/>
    <x v="0"/>
    <x v="1"/>
    <n v="1000"/>
  </r>
  <r>
    <s v="23128_2018"/>
    <x v="0"/>
    <x v="0"/>
    <d v="2018-02-13T00:00:00"/>
    <x v="22"/>
    <x v="2067"/>
    <x v="1"/>
    <x v="34"/>
    <x v="4"/>
    <x v="31"/>
    <x v="0"/>
    <x v="14"/>
    <x v="1"/>
    <n v="1500"/>
  </r>
  <r>
    <s v="23128_2018"/>
    <x v="0"/>
    <x v="0"/>
    <d v="2018-02-13T00:00:00"/>
    <x v="22"/>
    <x v="2068"/>
    <x v="1"/>
    <x v="44"/>
    <x v="4"/>
    <x v="0"/>
    <x v="0"/>
    <x v="17"/>
    <x v="1"/>
    <n v="1500"/>
  </r>
  <r>
    <s v="23128_2018"/>
    <x v="0"/>
    <x v="0"/>
    <d v="2018-02-13T00:00:00"/>
    <x v="22"/>
    <x v="2069"/>
    <x v="1"/>
    <x v="20"/>
    <x v="4"/>
    <x v="0"/>
    <x v="0"/>
    <x v="14"/>
    <x v="1"/>
    <n v="1000"/>
  </r>
  <r>
    <s v="23128_2018"/>
    <x v="0"/>
    <x v="0"/>
    <d v="2018-02-13T00:00:00"/>
    <x v="22"/>
    <x v="2070"/>
    <x v="1"/>
    <x v="33"/>
    <x v="4"/>
    <x v="13"/>
    <x v="0"/>
    <x v="0"/>
    <x v="1"/>
    <n v="5000"/>
  </r>
  <r>
    <s v="23128_2018"/>
    <x v="0"/>
    <x v="0"/>
    <d v="2018-02-13T00:00:00"/>
    <x v="22"/>
    <x v="2071"/>
    <x v="1"/>
    <x v="20"/>
    <x v="98"/>
    <x v="0"/>
    <x v="0"/>
    <x v="0"/>
    <x v="1"/>
    <n v="3000"/>
  </r>
  <r>
    <s v="23128_2018"/>
    <x v="0"/>
    <x v="0"/>
    <d v="2018-02-13T00:00:00"/>
    <x v="22"/>
    <x v="2072"/>
    <x v="1"/>
    <x v="20"/>
    <x v="4"/>
    <x v="13"/>
    <x v="0"/>
    <x v="0"/>
    <x v="1"/>
    <n v="5000"/>
  </r>
  <r>
    <s v="23128_2018"/>
    <x v="0"/>
    <x v="0"/>
    <d v="2018-02-13T00:00:00"/>
    <x v="22"/>
    <x v="2073"/>
    <x v="1"/>
    <x v="33"/>
    <x v="4"/>
    <x v="0"/>
    <x v="0"/>
    <x v="0"/>
    <x v="1"/>
    <n v="8000"/>
  </r>
  <r>
    <s v="23128_2018"/>
    <x v="0"/>
    <x v="0"/>
    <d v="2018-02-13T00:00:00"/>
    <x v="22"/>
    <x v="2074"/>
    <x v="1"/>
    <x v="33"/>
    <x v="4"/>
    <x v="13"/>
    <x v="0"/>
    <x v="0"/>
    <x v="1"/>
    <n v="15000"/>
  </r>
  <r>
    <s v="23128_2018"/>
    <x v="0"/>
    <x v="0"/>
    <d v="2018-02-13T00:00:00"/>
    <x v="22"/>
    <x v="2075"/>
    <x v="1"/>
    <x v="33"/>
    <x v="4"/>
    <x v="5"/>
    <x v="0"/>
    <x v="0"/>
    <x v="1"/>
    <n v="1500"/>
  </r>
  <r>
    <s v="23128_2018"/>
    <x v="0"/>
    <x v="0"/>
    <d v="2018-02-13T00:00:00"/>
    <x v="22"/>
    <x v="2076"/>
    <x v="1"/>
    <x v="44"/>
    <x v="4"/>
    <x v="0"/>
    <x v="11"/>
    <x v="12"/>
    <x v="1"/>
    <n v="7500"/>
  </r>
  <r>
    <s v="23128_2018"/>
    <x v="0"/>
    <x v="0"/>
    <d v="2018-02-13T00:00:00"/>
    <x v="22"/>
    <x v="2077"/>
    <x v="1"/>
    <x v="44"/>
    <x v="4"/>
    <x v="13"/>
    <x v="11"/>
    <x v="12"/>
    <x v="1"/>
    <n v="10000"/>
  </r>
  <r>
    <s v="23128_2018"/>
    <x v="0"/>
    <x v="0"/>
    <d v="2018-02-13T00:00:00"/>
    <x v="22"/>
    <x v="2074"/>
    <x v="1"/>
    <x v="33"/>
    <x v="4"/>
    <x v="13"/>
    <x v="0"/>
    <x v="0"/>
    <x v="1"/>
    <n v="3000"/>
  </r>
  <r>
    <s v="23128_2018"/>
    <x v="0"/>
    <x v="0"/>
    <d v="2018-02-13T00:00:00"/>
    <x v="22"/>
    <x v="2078"/>
    <x v="1"/>
    <x v="35"/>
    <x v="4"/>
    <x v="0"/>
    <x v="0"/>
    <x v="14"/>
    <x v="1"/>
    <n v="800"/>
  </r>
  <r>
    <s v="23128_2018"/>
    <x v="0"/>
    <x v="0"/>
    <d v="2018-02-13T00:00:00"/>
    <x v="22"/>
    <x v="2079"/>
    <x v="1"/>
    <x v="35"/>
    <x v="4"/>
    <x v="13"/>
    <x v="0"/>
    <x v="14"/>
    <x v="1"/>
    <n v="680"/>
  </r>
  <r>
    <s v="23128_2018"/>
    <x v="0"/>
    <x v="0"/>
    <d v="2018-02-13T00:00:00"/>
    <x v="22"/>
    <x v="2080"/>
    <x v="1"/>
    <x v="34"/>
    <x v="4"/>
    <x v="31"/>
    <x v="0"/>
    <x v="14"/>
    <x v="1"/>
    <n v="1500"/>
  </r>
  <r>
    <s v="23128_2018"/>
    <x v="0"/>
    <x v="0"/>
    <d v="2018-02-13T00:00:00"/>
    <x v="22"/>
    <x v="2081"/>
    <x v="1"/>
    <x v="35"/>
    <x v="4"/>
    <x v="5"/>
    <x v="0"/>
    <x v="12"/>
    <x v="1"/>
    <n v="1500"/>
  </r>
  <r>
    <s v="23128_2018"/>
    <x v="0"/>
    <x v="0"/>
    <d v="2018-02-13T00:00:00"/>
    <x v="22"/>
    <x v="2082"/>
    <x v="1"/>
    <x v="44"/>
    <x v="4"/>
    <x v="0"/>
    <x v="11"/>
    <x v="20"/>
    <x v="1"/>
    <n v="1500"/>
  </r>
  <r>
    <s v="23128_2018"/>
    <x v="0"/>
    <x v="0"/>
    <d v="2018-02-13T00:00:00"/>
    <x v="22"/>
    <x v="2083"/>
    <x v="1"/>
    <x v="44"/>
    <x v="4"/>
    <x v="13"/>
    <x v="11"/>
    <x v="13"/>
    <x v="1"/>
    <n v="7500"/>
  </r>
  <r>
    <s v="23128_2018"/>
    <x v="0"/>
    <x v="0"/>
    <d v="2018-02-13T00:00:00"/>
    <x v="22"/>
    <x v="2084"/>
    <x v="1"/>
    <x v="44"/>
    <x v="4"/>
    <x v="5"/>
    <x v="11"/>
    <x v="13"/>
    <x v="1"/>
    <n v="1500"/>
  </r>
  <r>
    <s v="23128_2018"/>
    <x v="0"/>
    <x v="0"/>
    <d v="2018-02-13T00:00:00"/>
    <x v="22"/>
    <x v="2085"/>
    <x v="1"/>
    <x v="44"/>
    <x v="4"/>
    <x v="0"/>
    <x v="11"/>
    <x v="14"/>
    <x v="1"/>
    <n v="2000"/>
  </r>
  <r>
    <s v="23128_2018"/>
    <x v="0"/>
    <x v="0"/>
    <d v="2018-02-13T00:00:00"/>
    <x v="22"/>
    <x v="2086"/>
    <x v="1"/>
    <x v="44"/>
    <x v="4"/>
    <x v="13"/>
    <x v="11"/>
    <x v="14"/>
    <x v="1"/>
    <n v="2000"/>
  </r>
  <r>
    <s v="23128_2018"/>
    <x v="0"/>
    <x v="0"/>
    <d v="2018-02-13T00:00:00"/>
    <x v="22"/>
    <x v="2087"/>
    <x v="1"/>
    <x v="35"/>
    <x v="4"/>
    <x v="13"/>
    <x v="11"/>
    <x v="14"/>
    <x v="1"/>
    <n v="2000"/>
  </r>
  <r>
    <s v="23128_2018"/>
    <x v="0"/>
    <x v="0"/>
    <d v="2018-02-13T00:00:00"/>
    <x v="22"/>
    <x v="2088"/>
    <x v="1"/>
    <x v="33"/>
    <x v="4"/>
    <x v="0"/>
    <x v="0"/>
    <x v="17"/>
    <x v="1"/>
    <n v="3000"/>
  </r>
  <r>
    <s v="23128_2018"/>
    <x v="0"/>
    <x v="0"/>
    <d v="2018-02-13T00:00:00"/>
    <x v="22"/>
    <x v="2089"/>
    <x v="1"/>
    <x v="20"/>
    <x v="4"/>
    <x v="0"/>
    <x v="0"/>
    <x v="0"/>
    <x v="1"/>
    <n v="500"/>
  </r>
  <r>
    <s v="23128_2018"/>
    <x v="0"/>
    <x v="0"/>
    <d v="2018-02-13T00:00:00"/>
    <x v="22"/>
    <x v="2090"/>
    <x v="1"/>
    <x v="44"/>
    <x v="4"/>
    <x v="5"/>
    <x v="11"/>
    <x v="12"/>
    <x v="1"/>
    <n v="3000"/>
  </r>
  <r>
    <s v="23128_2018"/>
    <x v="0"/>
    <x v="0"/>
    <d v="2018-02-13T00:00:00"/>
    <x v="22"/>
    <x v="2091"/>
    <x v="1"/>
    <x v="35"/>
    <x v="4"/>
    <x v="0"/>
    <x v="11"/>
    <x v="12"/>
    <x v="1"/>
    <n v="15000"/>
  </r>
  <r>
    <s v="23128_2018"/>
    <x v="0"/>
    <x v="0"/>
    <d v="2018-02-13T00:00:00"/>
    <x v="22"/>
    <x v="2092"/>
    <x v="1"/>
    <x v="35"/>
    <x v="4"/>
    <x v="5"/>
    <x v="11"/>
    <x v="12"/>
    <x v="1"/>
    <n v="3000"/>
  </r>
  <r>
    <s v="23128_2018"/>
    <x v="0"/>
    <x v="0"/>
    <d v="2018-02-13T00:00:00"/>
    <x v="22"/>
    <x v="2093"/>
    <x v="1"/>
    <x v="44"/>
    <x v="4"/>
    <x v="0"/>
    <x v="0"/>
    <x v="12"/>
    <x v="1"/>
    <n v="2000"/>
  </r>
  <r>
    <s v="23128_2018"/>
    <x v="0"/>
    <x v="0"/>
    <d v="2018-02-13T00:00:00"/>
    <x v="22"/>
    <x v="2094"/>
    <x v="1"/>
    <x v="44"/>
    <x v="4"/>
    <x v="13"/>
    <x v="0"/>
    <x v="12"/>
    <x v="1"/>
    <n v="8000"/>
  </r>
  <r>
    <s v="23128_2018"/>
    <x v="0"/>
    <x v="0"/>
    <d v="2018-02-13T00:00:00"/>
    <x v="22"/>
    <x v="2095"/>
    <x v="1"/>
    <x v="44"/>
    <x v="4"/>
    <x v="5"/>
    <x v="0"/>
    <x v="12"/>
    <x v="1"/>
    <n v="1500"/>
  </r>
  <r>
    <s v="23128_2018"/>
    <x v="0"/>
    <x v="0"/>
    <d v="2018-02-13T00:00:00"/>
    <x v="22"/>
    <x v="2096"/>
    <x v="1"/>
    <x v="44"/>
    <x v="4"/>
    <x v="5"/>
    <x v="11"/>
    <x v="13"/>
    <x v="1"/>
    <n v="1000"/>
  </r>
  <r>
    <s v="23128_2018"/>
    <x v="0"/>
    <x v="0"/>
    <d v="2018-02-13T00:00:00"/>
    <x v="22"/>
    <x v="2097"/>
    <x v="1"/>
    <x v="46"/>
    <x v="4"/>
    <x v="0"/>
    <x v="5"/>
    <x v="5"/>
    <x v="0"/>
    <n v="4000"/>
  </r>
  <r>
    <s v="23128_2018"/>
    <x v="0"/>
    <x v="0"/>
    <d v="2018-02-13T00:00:00"/>
    <x v="22"/>
    <x v="2098"/>
    <x v="1"/>
    <x v="46"/>
    <x v="4"/>
    <x v="13"/>
    <x v="5"/>
    <x v="5"/>
    <x v="0"/>
    <n v="10000"/>
  </r>
  <r>
    <s v="23128_2018"/>
    <x v="0"/>
    <x v="0"/>
    <d v="2018-02-13T00:00:00"/>
    <x v="22"/>
    <x v="2099"/>
    <x v="1"/>
    <x v="46"/>
    <x v="4"/>
    <x v="0"/>
    <x v="5"/>
    <x v="5"/>
    <x v="0"/>
    <n v="8000"/>
  </r>
  <r>
    <s v="23128_2018"/>
    <x v="0"/>
    <x v="0"/>
    <d v="2018-02-13T00:00:00"/>
    <x v="22"/>
    <x v="2100"/>
    <x v="1"/>
    <x v="46"/>
    <x v="4"/>
    <x v="13"/>
    <x v="5"/>
    <x v="5"/>
    <x v="0"/>
    <n v="30000"/>
  </r>
  <r>
    <s v="23128_2018"/>
    <x v="0"/>
    <x v="0"/>
    <d v="2018-02-13T00:00:00"/>
    <x v="22"/>
    <x v="2101"/>
    <x v="1"/>
    <x v="46"/>
    <x v="4"/>
    <x v="0"/>
    <x v="5"/>
    <x v="5"/>
    <x v="0"/>
    <n v="15000"/>
  </r>
  <r>
    <s v="23128_2018"/>
    <x v="0"/>
    <x v="0"/>
    <d v="2018-02-13T00:00:00"/>
    <x v="22"/>
    <x v="2102"/>
    <x v="1"/>
    <x v="46"/>
    <x v="4"/>
    <x v="13"/>
    <x v="5"/>
    <x v="5"/>
    <x v="0"/>
    <n v="30000"/>
  </r>
  <r>
    <s v="23128_2018"/>
    <x v="0"/>
    <x v="0"/>
    <d v="2018-02-13T00:00:00"/>
    <x v="22"/>
    <x v="2078"/>
    <x v="1"/>
    <x v="35"/>
    <x v="4"/>
    <x v="0"/>
    <x v="0"/>
    <x v="14"/>
    <x v="1"/>
    <n v="1500"/>
  </r>
  <r>
    <s v="23128_2018"/>
    <x v="0"/>
    <x v="0"/>
    <d v="2018-02-13T00:00:00"/>
    <x v="22"/>
    <x v="2079"/>
    <x v="1"/>
    <x v="35"/>
    <x v="4"/>
    <x v="13"/>
    <x v="0"/>
    <x v="14"/>
    <x v="1"/>
    <n v="1500"/>
  </r>
  <r>
    <s v="23128_2018"/>
    <x v="0"/>
    <x v="0"/>
    <d v="2018-02-13T00:00:00"/>
    <x v="22"/>
    <x v="2103"/>
    <x v="1"/>
    <x v="20"/>
    <x v="4"/>
    <x v="0"/>
    <x v="0"/>
    <x v="0"/>
    <x v="1"/>
    <n v="1500"/>
  </r>
  <r>
    <s v="23128_2018"/>
    <x v="0"/>
    <x v="0"/>
    <d v="2018-02-13T00:00:00"/>
    <x v="22"/>
    <x v="2104"/>
    <x v="1"/>
    <x v="33"/>
    <x v="4"/>
    <x v="0"/>
    <x v="0"/>
    <x v="0"/>
    <x v="1"/>
    <n v="3000"/>
  </r>
  <r>
    <s v="23128_2018"/>
    <x v="0"/>
    <x v="0"/>
    <d v="2018-02-13T00:00:00"/>
    <x v="22"/>
    <x v="2105"/>
    <x v="1"/>
    <x v="35"/>
    <x v="4"/>
    <x v="0"/>
    <x v="0"/>
    <x v="12"/>
    <x v="1"/>
    <n v="1500"/>
  </r>
  <r>
    <s v="23128_2018"/>
    <x v="0"/>
    <x v="0"/>
    <d v="2018-02-13T00:00:00"/>
    <x v="22"/>
    <x v="2082"/>
    <x v="1"/>
    <x v="44"/>
    <x v="4"/>
    <x v="0"/>
    <x v="11"/>
    <x v="20"/>
    <x v="1"/>
    <n v="3000"/>
  </r>
  <r>
    <s v="23128_2018"/>
    <x v="0"/>
    <x v="0"/>
    <d v="2018-02-13T00:00:00"/>
    <x v="22"/>
    <x v="2083"/>
    <x v="1"/>
    <x v="44"/>
    <x v="4"/>
    <x v="13"/>
    <x v="11"/>
    <x v="13"/>
    <x v="1"/>
    <n v="25000"/>
  </r>
  <r>
    <s v="23128_2018"/>
    <x v="0"/>
    <x v="0"/>
    <d v="2018-02-13T00:00:00"/>
    <x v="22"/>
    <x v="2096"/>
    <x v="1"/>
    <x v="44"/>
    <x v="4"/>
    <x v="5"/>
    <x v="11"/>
    <x v="13"/>
    <x v="1"/>
    <n v="15000"/>
  </r>
  <r>
    <s v="23128_2018"/>
    <x v="0"/>
    <x v="0"/>
    <d v="2018-02-13T00:00:00"/>
    <x v="22"/>
    <x v="2106"/>
    <x v="1"/>
    <x v="35"/>
    <x v="4"/>
    <x v="0"/>
    <x v="11"/>
    <x v="13"/>
    <x v="1"/>
    <n v="7500"/>
  </r>
  <r>
    <s v="23128_2018"/>
    <x v="0"/>
    <x v="0"/>
    <d v="2018-02-13T00:00:00"/>
    <x v="22"/>
    <x v="2107"/>
    <x v="1"/>
    <x v="35"/>
    <x v="4"/>
    <x v="5"/>
    <x v="11"/>
    <x v="13"/>
    <x v="1"/>
    <n v="3000"/>
  </r>
  <r>
    <s v="23128_2018"/>
    <x v="0"/>
    <x v="0"/>
    <d v="2018-02-13T00:00:00"/>
    <x v="22"/>
    <x v="2108"/>
    <x v="1"/>
    <x v="44"/>
    <x v="4"/>
    <x v="5"/>
    <x v="11"/>
    <x v="14"/>
    <x v="1"/>
    <n v="2000"/>
  </r>
  <r>
    <s v="23128_2018"/>
    <x v="0"/>
    <x v="0"/>
    <d v="2018-02-13T00:00:00"/>
    <x v="22"/>
    <x v="2109"/>
    <x v="1"/>
    <x v="35"/>
    <x v="4"/>
    <x v="0"/>
    <x v="0"/>
    <x v="14"/>
    <x v="1"/>
    <n v="3500"/>
  </r>
  <r>
    <s v="23128_2018"/>
    <x v="0"/>
    <x v="0"/>
    <d v="2018-02-13T00:00:00"/>
    <x v="22"/>
    <x v="2110"/>
    <x v="1"/>
    <x v="35"/>
    <x v="4"/>
    <x v="5"/>
    <x v="0"/>
    <x v="14"/>
    <x v="1"/>
    <n v="200"/>
  </r>
  <r>
    <s v="23128_2018"/>
    <x v="0"/>
    <x v="0"/>
    <d v="2018-02-13T00:00:00"/>
    <x v="22"/>
    <x v="2111"/>
    <x v="1"/>
    <x v="16"/>
    <x v="4"/>
    <x v="0"/>
    <x v="0"/>
    <x v="0"/>
    <x v="1"/>
    <n v="500"/>
  </r>
  <r>
    <s v="23128_2018"/>
    <x v="0"/>
    <x v="0"/>
    <d v="2018-02-13T00:00:00"/>
    <x v="22"/>
    <x v="2112"/>
    <x v="1"/>
    <x v="16"/>
    <x v="4"/>
    <x v="13"/>
    <x v="0"/>
    <x v="0"/>
    <x v="1"/>
    <n v="600"/>
  </r>
  <r>
    <s v="23128_2018"/>
    <x v="0"/>
    <x v="0"/>
    <d v="2018-02-13T00:00:00"/>
    <x v="22"/>
    <x v="2113"/>
    <x v="1"/>
    <x v="35"/>
    <x v="4"/>
    <x v="0"/>
    <x v="0"/>
    <x v="28"/>
    <x v="1"/>
    <n v="500"/>
  </r>
  <r>
    <s v="23128_2018"/>
    <x v="0"/>
    <x v="0"/>
    <d v="2018-02-13T00:00:00"/>
    <x v="22"/>
    <x v="2114"/>
    <x v="1"/>
    <x v="46"/>
    <x v="4"/>
    <x v="5"/>
    <x v="5"/>
    <x v="5"/>
    <x v="0"/>
    <n v="15000"/>
  </r>
  <r>
    <s v="23128_2018"/>
    <x v="0"/>
    <x v="0"/>
    <d v="2018-02-13T00:00:00"/>
    <x v="22"/>
    <x v="2056"/>
    <x v="1"/>
    <x v="22"/>
    <x v="4"/>
    <x v="13"/>
    <x v="4"/>
    <x v="5"/>
    <x v="0"/>
    <n v="10000"/>
  </r>
  <r>
    <s v="23128_2018"/>
    <x v="0"/>
    <x v="0"/>
    <d v="2018-02-13T00:00:00"/>
    <x v="22"/>
    <x v="2057"/>
    <x v="1"/>
    <x v="22"/>
    <x v="4"/>
    <x v="5"/>
    <x v="4"/>
    <x v="5"/>
    <x v="0"/>
    <n v="7500"/>
  </r>
  <r>
    <s v="23128_2018"/>
    <x v="0"/>
    <x v="0"/>
    <d v="2018-02-13T00:00:00"/>
    <x v="22"/>
    <x v="2115"/>
    <x v="1"/>
    <x v="59"/>
    <x v="4"/>
    <x v="13"/>
    <x v="4"/>
    <x v="5"/>
    <x v="0"/>
    <n v="2000"/>
  </r>
  <r>
    <s v="23128_2018"/>
    <x v="0"/>
    <x v="0"/>
    <d v="2018-02-13T00:00:00"/>
    <x v="22"/>
    <x v="2058"/>
    <x v="1"/>
    <x v="22"/>
    <x v="4"/>
    <x v="0"/>
    <x v="4"/>
    <x v="5"/>
    <x v="0"/>
    <n v="2000"/>
  </r>
  <r>
    <s v="23128_2018"/>
    <x v="0"/>
    <x v="0"/>
    <d v="2018-02-13T00:00:00"/>
    <x v="22"/>
    <x v="2116"/>
    <x v="1"/>
    <x v="22"/>
    <x v="4"/>
    <x v="5"/>
    <x v="4"/>
    <x v="5"/>
    <x v="0"/>
    <n v="7500"/>
  </r>
  <r>
    <s v="23128_2018"/>
    <x v="0"/>
    <x v="0"/>
    <d v="2018-02-13T00:00:00"/>
    <x v="22"/>
    <x v="2100"/>
    <x v="1"/>
    <x v="46"/>
    <x v="4"/>
    <x v="13"/>
    <x v="5"/>
    <x v="5"/>
    <x v="0"/>
    <n v="15000"/>
  </r>
  <r>
    <s v="23128_2018"/>
    <x v="0"/>
    <x v="0"/>
    <d v="2018-02-13T00:00:00"/>
    <x v="22"/>
    <x v="2117"/>
    <x v="1"/>
    <x v="44"/>
    <x v="4"/>
    <x v="0"/>
    <x v="0"/>
    <x v="14"/>
    <x v="1"/>
    <n v="500"/>
  </r>
  <r>
    <s v="23128_2018"/>
    <x v="0"/>
    <x v="0"/>
    <d v="2018-02-13T00:00:00"/>
    <x v="22"/>
    <x v="2118"/>
    <x v="1"/>
    <x v="35"/>
    <x v="4"/>
    <x v="0"/>
    <x v="0"/>
    <x v="14"/>
    <x v="1"/>
    <n v="500"/>
  </r>
  <r>
    <s v="23128_2018"/>
    <x v="0"/>
    <x v="0"/>
    <d v="2018-02-13T00:00:00"/>
    <x v="22"/>
    <x v="2119"/>
    <x v="1"/>
    <x v="35"/>
    <x v="4"/>
    <x v="0"/>
    <x v="0"/>
    <x v="28"/>
    <x v="1"/>
    <n v="500"/>
  </r>
  <r>
    <s v="23132_2018"/>
    <x v="1"/>
    <x v="0"/>
    <d v="2018-02-13T00:00:00"/>
    <x v="91"/>
    <x v="4"/>
    <x v="1"/>
    <x v="4"/>
    <x v="4"/>
    <x v="1"/>
    <x v="1"/>
    <x v="1"/>
    <x v="0"/>
    <n v="5000"/>
  </r>
  <r>
    <s v="23132_2018"/>
    <x v="1"/>
    <x v="0"/>
    <d v="2018-02-13T00:00:00"/>
    <x v="91"/>
    <x v="4"/>
    <x v="1"/>
    <x v="4"/>
    <x v="4"/>
    <x v="1"/>
    <x v="1"/>
    <x v="1"/>
    <x v="0"/>
    <n v="5000"/>
  </r>
  <r>
    <s v="23132_2018"/>
    <x v="1"/>
    <x v="0"/>
    <d v="2018-02-13T00:00:00"/>
    <x v="91"/>
    <x v="4"/>
    <x v="1"/>
    <x v="4"/>
    <x v="4"/>
    <x v="1"/>
    <x v="1"/>
    <x v="1"/>
    <x v="0"/>
    <n v="5000"/>
  </r>
  <r>
    <s v="23132_2018"/>
    <x v="1"/>
    <x v="0"/>
    <d v="2018-02-13T00:00:00"/>
    <x v="91"/>
    <x v="4"/>
    <x v="1"/>
    <x v="4"/>
    <x v="4"/>
    <x v="1"/>
    <x v="1"/>
    <x v="1"/>
    <x v="0"/>
    <n v="5000"/>
  </r>
  <r>
    <s v="23132_2018"/>
    <x v="1"/>
    <x v="0"/>
    <d v="2018-02-13T00:00:00"/>
    <x v="91"/>
    <x v="4"/>
    <x v="1"/>
    <x v="4"/>
    <x v="4"/>
    <x v="1"/>
    <x v="1"/>
    <x v="1"/>
    <x v="0"/>
    <n v="5000"/>
  </r>
  <r>
    <s v="23132_2018"/>
    <x v="1"/>
    <x v="0"/>
    <d v="2018-02-13T00:00:00"/>
    <x v="91"/>
    <x v="4"/>
    <x v="1"/>
    <x v="4"/>
    <x v="4"/>
    <x v="1"/>
    <x v="1"/>
    <x v="1"/>
    <x v="0"/>
    <n v="5000"/>
  </r>
  <r>
    <s v="23132_2018"/>
    <x v="1"/>
    <x v="0"/>
    <d v="2018-02-13T00:00:00"/>
    <x v="91"/>
    <x v="4"/>
    <x v="1"/>
    <x v="4"/>
    <x v="4"/>
    <x v="1"/>
    <x v="1"/>
    <x v="1"/>
    <x v="0"/>
    <n v="4800"/>
  </r>
  <r>
    <s v="23132_2018"/>
    <x v="1"/>
    <x v="0"/>
    <d v="2018-02-13T00:00:00"/>
    <x v="91"/>
    <x v="4"/>
    <x v="1"/>
    <x v="4"/>
    <x v="4"/>
    <x v="1"/>
    <x v="1"/>
    <x v="1"/>
    <x v="0"/>
    <n v="4800"/>
  </r>
  <r>
    <s v="23132_2018"/>
    <x v="1"/>
    <x v="0"/>
    <d v="2018-02-13T00:00:00"/>
    <x v="91"/>
    <x v="4"/>
    <x v="1"/>
    <x v="4"/>
    <x v="4"/>
    <x v="1"/>
    <x v="1"/>
    <x v="1"/>
    <x v="0"/>
    <n v="4800"/>
  </r>
  <r>
    <s v="23132_2018"/>
    <x v="1"/>
    <x v="0"/>
    <d v="2018-02-13T00:00:00"/>
    <x v="91"/>
    <x v="4"/>
    <x v="1"/>
    <x v="4"/>
    <x v="4"/>
    <x v="1"/>
    <x v="1"/>
    <x v="1"/>
    <x v="0"/>
    <n v="4800"/>
  </r>
  <r>
    <s v="23132_2018"/>
    <x v="1"/>
    <x v="0"/>
    <d v="2018-02-13T00:00:00"/>
    <x v="91"/>
    <x v="4"/>
    <x v="1"/>
    <x v="4"/>
    <x v="4"/>
    <x v="1"/>
    <x v="1"/>
    <x v="1"/>
    <x v="0"/>
    <n v="4800"/>
  </r>
  <r>
    <s v="23132_2018"/>
    <x v="1"/>
    <x v="0"/>
    <d v="2018-02-13T00:00:00"/>
    <x v="91"/>
    <x v="4"/>
    <x v="1"/>
    <x v="4"/>
    <x v="4"/>
    <x v="1"/>
    <x v="1"/>
    <x v="1"/>
    <x v="0"/>
    <n v="4800"/>
  </r>
  <r>
    <s v="23132_2018"/>
    <x v="1"/>
    <x v="0"/>
    <d v="2018-02-13T00:00:00"/>
    <x v="91"/>
    <x v="4"/>
    <x v="1"/>
    <x v="4"/>
    <x v="4"/>
    <x v="1"/>
    <x v="1"/>
    <x v="1"/>
    <x v="0"/>
    <n v="4800"/>
  </r>
  <r>
    <s v="23132_2018"/>
    <x v="1"/>
    <x v="0"/>
    <d v="2018-02-13T00:00:00"/>
    <x v="91"/>
    <x v="4"/>
    <x v="1"/>
    <x v="4"/>
    <x v="4"/>
    <x v="1"/>
    <x v="1"/>
    <x v="1"/>
    <x v="0"/>
    <n v="4800"/>
  </r>
  <r>
    <s v="23134_2018"/>
    <x v="1"/>
    <x v="0"/>
    <d v="2018-02-13T00:00:00"/>
    <x v="24"/>
    <x v="4"/>
    <x v="1"/>
    <x v="4"/>
    <x v="4"/>
    <x v="1"/>
    <x v="1"/>
    <x v="1"/>
    <x v="0"/>
    <n v="32000"/>
  </r>
  <r>
    <s v="23138_2018"/>
    <x v="0"/>
    <x v="0"/>
    <d v="2018-02-14T00:00:00"/>
    <x v="47"/>
    <x v="2120"/>
    <x v="1"/>
    <x v="22"/>
    <x v="4"/>
    <x v="1"/>
    <x v="0"/>
    <x v="0"/>
    <x v="0"/>
    <n v="10000"/>
  </r>
  <r>
    <s v="23138_2018"/>
    <x v="0"/>
    <x v="0"/>
    <d v="2018-02-14T00:00:00"/>
    <x v="47"/>
    <x v="2121"/>
    <x v="1"/>
    <x v="22"/>
    <x v="4"/>
    <x v="1"/>
    <x v="0"/>
    <x v="0"/>
    <x v="0"/>
    <n v="10000"/>
  </r>
  <r>
    <s v="23138_2018"/>
    <x v="0"/>
    <x v="0"/>
    <d v="2018-02-14T00:00:00"/>
    <x v="47"/>
    <x v="2122"/>
    <x v="1"/>
    <x v="44"/>
    <x v="4"/>
    <x v="1"/>
    <x v="0"/>
    <x v="0"/>
    <x v="0"/>
    <n v="10000"/>
  </r>
  <r>
    <s v="23138_2018"/>
    <x v="0"/>
    <x v="0"/>
    <d v="2018-02-14T00:00:00"/>
    <x v="47"/>
    <x v="2123"/>
    <x v="1"/>
    <x v="44"/>
    <x v="4"/>
    <x v="1"/>
    <x v="0"/>
    <x v="0"/>
    <x v="0"/>
    <n v="10000"/>
  </r>
  <r>
    <s v="23138_2018"/>
    <x v="0"/>
    <x v="0"/>
    <d v="2018-02-14T00:00:00"/>
    <x v="47"/>
    <x v="2124"/>
    <x v="1"/>
    <x v="22"/>
    <x v="4"/>
    <x v="1"/>
    <x v="11"/>
    <x v="12"/>
    <x v="0"/>
    <n v="10000"/>
  </r>
  <r>
    <s v="23138_2018"/>
    <x v="0"/>
    <x v="0"/>
    <d v="2018-02-14T00:00:00"/>
    <x v="47"/>
    <x v="2125"/>
    <x v="1"/>
    <x v="22"/>
    <x v="4"/>
    <x v="1"/>
    <x v="11"/>
    <x v="12"/>
    <x v="0"/>
    <n v="10000"/>
  </r>
  <r>
    <s v="23138_2018"/>
    <x v="0"/>
    <x v="0"/>
    <d v="2018-02-14T00:00:00"/>
    <x v="47"/>
    <x v="2126"/>
    <x v="1"/>
    <x v="22"/>
    <x v="4"/>
    <x v="1"/>
    <x v="0"/>
    <x v="12"/>
    <x v="0"/>
    <n v="10000"/>
  </r>
  <r>
    <s v="23138_2018"/>
    <x v="0"/>
    <x v="0"/>
    <d v="2018-02-14T00:00:00"/>
    <x v="47"/>
    <x v="2127"/>
    <x v="1"/>
    <x v="22"/>
    <x v="4"/>
    <x v="1"/>
    <x v="0"/>
    <x v="12"/>
    <x v="0"/>
    <n v="10000"/>
  </r>
  <r>
    <s v="23138_2018"/>
    <x v="0"/>
    <x v="0"/>
    <d v="2018-02-14T00:00:00"/>
    <x v="47"/>
    <x v="2128"/>
    <x v="1"/>
    <x v="22"/>
    <x v="4"/>
    <x v="1"/>
    <x v="11"/>
    <x v="0"/>
    <x v="0"/>
    <n v="10000"/>
  </r>
  <r>
    <s v="23138_2018"/>
    <x v="0"/>
    <x v="0"/>
    <d v="2018-02-14T00:00:00"/>
    <x v="47"/>
    <x v="2129"/>
    <x v="1"/>
    <x v="22"/>
    <x v="4"/>
    <x v="1"/>
    <x v="11"/>
    <x v="0"/>
    <x v="0"/>
    <n v="10000"/>
  </r>
  <r>
    <s v="23138_2018"/>
    <x v="0"/>
    <x v="0"/>
    <d v="2018-02-14T00:00:00"/>
    <x v="47"/>
    <x v="2130"/>
    <x v="1"/>
    <x v="22"/>
    <x v="4"/>
    <x v="1"/>
    <x v="0"/>
    <x v="0"/>
    <x v="0"/>
    <n v="10000"/>
  </r>
  <r>
    <s v="23138_2018"/>
    <x v="0"/>
    <x v="0"/>
    <d v="2018-02-14T00:00:00"/>
    <x v="47"/>
    <x v="2131"/>
    <x v="1"/>
    <x v="22"/>
    <x v="4"/>
    <x v="1"/>
    <x v="0"/>
    <x v="0"/>
    <x v="0"/>
    <n v="10000"/>
  </r>
  <r>
    <s v="23138_2018"/>
    <x v="0"/>
    <x v="0"/>
    <d v="2018-02-14T00:00:00"/>
    <x v="47"/>
    <x v="2132"/>
    <x v="1"/>
    <x v="22"/>
    <x v="4"/>
    <x v="1"/>
    <x v="2"/>
    <x v="3"/>
    <x v="0"/>
    <n v="5000"/>
  </r>
  <r>
    <s v="23138_2018"/>
    <x v="0"/>
    <x v="0"/>
    <d v="2018-02-14T00:00:00"/>
    <x v="47"/>
    <x v="2133"/>
    <x v="1"/>
    <x v="46"/>
    <x v="4"/>
    <x v="1"/>
    <x v="7"/>
    <x v="2"/>
    <x v="0"/>
    <n v="5000"/>
  </r>
  <r>
    <s v="23138_2018"/>
    <x v="0"/>
    <x v="0"/>
    <d v="2018-02-14T00:00:00"/>
    <x v="47"/>
    <x v="2134"/>
    <x v="1"/>
    <x v="46"/>
    <x v="4"/>
    <x v="1"/>
    <x v="7"/>
    <x v="2"/>
    <x v="0"/>
    <n v="5000"/>
  </r>
  <r>
    <s v="23138_2018"/>
    <x v="0"/>
    <x v="0"/>
    <d v="2018-02-14T00:00:00"/>
    <x v="47"/>
    <x v="2135"/>
    <x v="1"/>
    <x v="22"/>
    <x v="4"/>
    <x v="1"/>
    <x v="7"/>
    <x v="2"/>
    <x v="0"/>
    <n v="5000"/>
  </r>
  <r>
    <s v="23138_2018"/>
    <x v="0"/>
    <x v="0"/>
    <d v="2018-02-14T00:00:00"/>
    <x v="47"/>
    <x v="2136"/>
    <x v="1"/>
    <x v="22"/>
    <x v="4"/>
    <x v="1"/>
    <x v="7"/>
    <x v="2"/>
    <x v="0"/>
    <n v="5000"/>
  </r>
  <r>
    <s v="23138_2018"/>
    <x v="0"/>
    <x v="0"/>
    <d v="2018-02-14T00:00:00"/>
    <x v="47"/>
    <x v="2137"/>
    <x v="1"/>
    <x v="55"/>
    <x v="4"/>
    <x v="1"/>
    <x v="7"/>
    <x v="2"/>
    <x v="0"/>
    <n v="5000"/>
  </r>
  <r>
    <s v="23138_2018"/>
    <x v="0"/>
    <x v="0"/>
    <d v="2018-02-14T00:00:00"/>
    <x v="47"/>
    <x v="2138"/>
    <x v="1"/>
    <x v="55"/>
    <x v="4"/>
    <x v="1"/>
    <x v="7"/>
    <x v="2"/>
    <x v="0"/>
    <n v="5000"/>
  </r>
  <r>
    <s v="23140_2018"/>
    <x v="0"/>
    <x v="0"/>
    <d v="2018-02-17T00:00:00"/>
    <x v="25"/>
    <x v="2139"/>
    <x v="1"/>
    <x v="35"/>
    <x v="4"/>
    <x v="4"/>
    <x v="0"/>
    <x v="0"/>
    <x v="0"/>
    <n v="18000"/>
  </r>
  <r>
    <s v="23140_2018"/>
    <x v="0"/>
    <x v="0"/>
    <d v="2018-02-17T00:00:00"/>
    <x v="25"/>
    <x v="601"/>
    <x v="1"/>
    <x v="20"/>
    <x v="73"/>
    <x v="0"/>
    <x v="0"/>
    <x v="0"/>
    <x v="0"/>
    <n v="13000"/>
  </r>
  <r>
    <s v="23140_2018"/>
    <x v="0"/>
    <x v="0"/>
    <d v="2018-02-17T00:00:00"/>
    <x v="25"/>
    <x v="602"/>
    <x v="1"/>
    <x v="20"/>
    <x v="73"/>
    <x v="4"/>
    <x v="0"/>
    <x v="0"/>
    <x v="0"/>
    <n v="20000"/>
  </r>
  <r>
    <s v="23140_2018"/>
    <x v="0"/>
    <x v="0"/>
    <d v="2018-02-17T00:00:00"/>
    <x v="25"/>
    <x v="2140"/>
    <x v="1"/>
    <x v="35"/>
    <x v="4"/>
    <x v="0"/>
    <x v="0"/>
    <x v="0"/>
    <x v="0"/>
    <n v="10000"/>
  </r>
  <r>
    <s v="23141_2018"/>
    <x v="1"/>
    <x v="0"/>
    <d v="2018-02-15T00:00:00"/>
    <x v="29"/>
    <x v="4"/>
    <x v="1"/>
    <x v="4"/>
    <x v="4"/>
    <x v="1"/>
    <x v="1"/>
    <x v="1"/>
    <x v="0"/>
    <n v="1560"/>
  </r>
  <r>
    <s v="23141_2018"/>
    <x v="1"/>
    <x v="0"/>
    <d v="2018-02-15T00:00:00"/>
    <x v="29"/>
    <x v="4"/>
    <x v="1"/>
    <x v="4"/>
    <x v="4"/>
    <x v="1"/>
    <x v="1"/>
    <x v="1"/>
    <x v="0"/>
    <n v="6048"/>
  </r>
  <r>
    <s v="23141_2018"/>
    <x v="1"/>
    <x v="0"/>
    <d v="2018-02-15T00:00:00"/>
    <x v="29"/>
    <x v="4"/>
    <x v="1"/>
    <x v="4"/>
    <x v="4"/>
    <x v="1"/>
    <x v="1"/>
    <x v="1"/>
    <x v="0"/>
    <n v="6048"/>
  </r>
  <r>
    <s v="23141_2018"/>
    <x v="1"/>
    <x v="0"/>
    <d v="2018-02-15T00:00:00"/>
    <x v="29"/>
    <x v="4"/>
    <x v="1"/>
    <x v="4"/>
    <x v="4"/>
    <x v="1"/>
    <x v="1"/>
    <x v="1"/>
    <x v="0"/>
    <n v="17280"/>
  </r>
  <r>
    <s v="23141_2018"/>
    <x v="1"/>
    <x v="0"/>
    <d v="2018-02-15T00:00:00"/>
    <x v="29"/>
    <x v="4"/>
    <x v="1"/>
    <x v="4"/>
    <x v="4"/>
    <x v="1"/>
    <x v="1"/>
    <x v="1"/>
    <x v="0"/>
    <n v="3600"/>
  </r>
  <r>
    <s v="23141_2018"/>
    <x v="1"/>
    <x v="0"/>
    <d v="2018-02-15T00:00:00"/>
    <x v="29"/>
    <x v="4"/>
    <x v="1"/>
    <x v="4"/>
    <x v="4"/>
    <x v="1"/>
    <x v="1"/>
    <x v="1"/>
    <x v="0"/>
    <n v="2484"/>
  </r>
  <r>
    <s v="23141_2018"/>
    <x v="1"/>
    <x v="0"/>
    <d v="2018-02-15T00:00:00"/>
    <x v="29"/>
    <x v="4"/>
    <x v="1"/>
    <x v="4"/>
    <x v="4"/>
    <x v="1"/>
    <x v="1"/>
    <x v="1"/>
    <x v="0"/>
    <n v="5292"/>
  </r>
  <r>
    <s v="23141_2018"/>
    <x v="1"/>
    <x v="0"/>
    <d v="2018-02-15T00:00:00"/>
    <x v="29"/>
    <x v="4"/>
    <x v="1"/>
    <x v="4"/>
    <x v="4"/>
    <x v="1"/>
    <x v="1"/>
    <x v="1"/>
    <x v="0"/>
    <n v="7668"/>
  </r>
  <r>
    <s v="23141_2018"/>
    <x v="1"/>
    <x v="0"/>
    <d v="2018-02-15T00:00:00"/>
    <x v="29"/>
    <x v="4"/>
    <x v="1"/>
    <x v="4"/>
    <x v="4"/>
    <x v="1"/>
    <x v="1"/>
    <x v="1"/>
    <x v="0"/>
    <n v="3672"/>
  </r>
  <r>
    <s v="23141_2018"/>
    <x v="1"/>
    <x v="0"/>
    <d v="2018-02-15T00:00:00"/>
    <x v="29"/>
    <x v="4"/>
    <x v="1"/>
    <x v="4"/>
    <x v="4"/>
    <x v="1"/>
    <x v="1"/>
    <x v="1"/>
    <x v="0"/>
    <n v="1200"/>
  </r>
  <r>
    <s v="23141_2018"/>
    <x v="1"/>
    <x v="0"/>
    <d v="2018-02-15T00:00:00"/>
    <x v="29"/>
    <x v="4"/>
    <x v="1"/>
    <x v="4"/>
    <x v="4"/>
    <x v="1"/>
    <x v="1"/>
    <x v="1"/>
    <x v="0"/>
    <n v="2820"/>
  </r>
  <r>
    <s v="23141_2018"/>
    <x v="1"/>
    <x v="0"/>
    <d v="2018-02-15T00:00:00"/>
    <x v="29"/>
    <x v="4"/>
    <x v="1"/>
    <x v="4"/>
    <x v="4"/>
    <x v="1"/>
    <x v="1"/>
    <x v="1"/>
    <x v="0"/>
    <n v="1024"/>
  </r>
  <r>
    <s v="23141_2018"/>
    <x v="1"/>
    <x v="0"/>
    <d v="2018-02-15T00:00:00"/>
    <x v="29"/>
    <x v="4"/>
    <x v="1"/>
    <x v="4"/>
    <x v="4"/>
    <x v="1"/>
    <x v="1"/>
    <x v="1"/>
    <x v="0"/>
    <n v="1380"/>
  </r>
  <r>
    <s v="23141_2018"/>
    <x v="1"/>
    <x v="0"/>
    <d v="2018-02-15T00:00:00"/>
    <x v="29"/>
    <x v="4"/>
    <x v="1"/>
    <x v="4"/>
    <x v="4"/>
    <x v="1"/>
    <x v="1"/>
    <x v="1"/>
    <x v="0"/>
    <n v="720"/>
  </r>
  <r>
    <s v="23141_2018"/>
    <x v="1"/>
    <x v="0"/>
    <d v="2018-02-15T00:00:00"/>
    <x v="29"/>
    <x v="4"/>
    <x v="1"/>
    <x v="4"/>
    <x v="4"/>
    <x v="1"/>
    <x v="1"/>
    <x v="1"/>
    <x v="0"/>
    <n v="1216"/>
  </r>
  <r>
    <s v="23141_2018"/>
    <x v="1"/>
    <x v="0"/>
    <d v="2018-02-15T00:00:00"/>
    <x v="29"/>
    <x v="4"/>
    <x v="1"/>
    <x v="4"/>
    <x v="4"/>
    <x v="1"/>
    <x v="1"/>
    <x v="1"/>
    <x v="0"/>
    <n v="1020"/>
  </r>
  <r>
    <s v="23141_2018"/>
    <x v="1"/>
    <x v="0"/>
    <d v="2018-02-15T00:00:00"/>
    <x v="29"/>
    <x v="4"/>
    <x v="1"/>
    <x v="4"/>
    <x v="4"/>
    <x v="1"/>
    <x v="1"/>
    <x v="1"/>
    <x v="0"/>
    <n v="1008"/>
  </r>
  <r>
    <s v="23141_2018"/>
    <x v="1"/>
    <x v="0"/>
    <d v="2018-02-15T00:00:00"/>
    <x v="29"/>
    <x v="4"/>
    <x v="1"/>
    <x v="4"/>
    <x v="4"/>
    <x v="1"/>
    <x v="1"/>
    <x v="1"/>
    <x v="0"/>
    <n v="2016"/>
  </r>
  <r>
    <s v="23141_2018"/>
    <x v="1"/>
    <x v="0"/>
    <d v="2018-02-15T00:00:00"/>
    <x v="29"/>
    <x v="4"/>
    <x v="1"/>
    <x v="4"/>
    <x v="4"/>
    <x v="1"/>
    <x v="1"/>
    <x v="1"/>
    <x v="0"/>
    <n v="1008"/>
  </r>
  <r>
    <s v="23142_2018"/>
    <x v="1"/>
    <x v="0"/>
    <d v="2018-02-15T00:00:00"/>
    <x v="29"/>
    <x v="4"/>
    <x v="1"/>
    <x v="4"/>
    <x v="4"/>
    <x v="1"/>
    <x v="1"/>
    <x v="1"/>
    <x v="0"/>
    <n v="1056"/>
  </r>
  <r>
    <s v="23142_2018"/>
    <x v="1"/>
    <x v="0"/>
    <d v="2018-02-15T00:00:00"/>
    <x v="29"/>
    <x v="4"/>
    <x v="1"/>
    <x v="4"/>
    <x v="4"/>
    <x v="1"/>
    <x v="1"/>
    <x v="1"/>
    <x v="0"/>
    <n v="1056"/>
  </r>
  <r>
    <s v="23142_2018"/>
    <x v="1"/>
    <x v="0"/>
    <d v="2018-02-15T00:00:00"/>
    <x v="29"/>
    <x v="4"/>
    <x v="1"/>
    <x v="4"/>
    <x v="4"/>
    <x v="1"/>
    <x v="1"/>
    <x v="1"/>
    <x v="0"/>
    <n v="2880"/>
  </r>
  <r>
    <s v="23142_2018"/>
    <x v="1"/>
    <x v="0"/>
    <d v="2018-02-15T00:00:00"/>
    <x v="29"/>
    <x v="4"/>
    <x v="1"/>
    <x v="4"/>
    <x v="4"/>
    <x v="1"/>
    <x v="1"/>
    <x v="1"/>
    <x v="0"/>
    <n v="1344"/>
  </r>
  <r>
    <s v="23143_2018"/>
    <x v="1"/>
    <x v="0"/>
    <d v="2018-02-14T00:00:00"/>
    <x v="57"/>
    <x v="4"/>
    <x v="1"/>
    <x v="4"/>
    <x v="4"/>
    <x v="1"/>
    <x v="1"/>
    <x v="1"/>
    <x v="0"/>
    <n v="3000"/>
  </r>
  <r>
    <s v="23143_2018"/>
    <x v="1"/>
    <x v="0"/>
    <d v="2018-02-14T00:00:00"/>
    <x v="57"/>
    <x v="4"/>
    <x v="1"/>
    <x v="4"/>
    <x v="4"/>
    <x v="1"/>
    <x v="1"/>
    <x v="1"/>
    <x v="0"/>
    <n v="5000"/>
  </r>
  <r>
    <s v="23143_2018"/>
    <x v="1"/>
    <x v="0"/>
    <d v="2018-02-14T00:00:00"/>
    <x v="57"/>
    <x v="4"/>
    <x v="1"/>
    <x v="4"/>
    <x v="4"/>
    <x v="1"/>
    <x v="1"/>
    <x v="1"/>
    <x v="0"/>
    <n v="3000"/>
  </r>
  <r>
    <s v="23143_2018"/>
    <x v="1"/>
    <x v="0"/>
    <d v="2018-02-14T00:00:00"/>
    <x v="57"/>
    <x v="4"/>
    <x v="1"/>
    <x v="4"/>
    <x v="4"/>
    <x v="1"/>
    <x v="1"/>
    <x v="1"/>
    <x v="0"/>
    <n v="7000"/>
  </r>
  <r>
    <s v="23143_2018"/>
    <x v="1"/>
    <x v="0"/>
    <d v="2018-02-14T00:00:00"/>
    <x v="57"/>
    <x v="4"/>
    <x v="1"/>
    <x v="4"/>
    <x v="4"/>
    <x v="1"/>
    <x v="1"/>
    <x v="1"/>
    <x v="0"/>
    <n v="3000"/>
  </r>
  <r>
    <s v="23143_2018"/>
    <x v="1"/>
    <x v="0"/>
    <d v="2018-02-14T00:00:00"/>
    <x v="57"/>
    <x v="4"/>
    <x v="1"/>
    <x v="4"/>
    <x v="4"/>
    <x v="1"/>
    <x v="1"/>
    <x v="1"/>
    <x v="0"/>
    <n v="9000"/>
  </r>
  <r>
    <s v="23143_2018"/>
    <x v="1"/>
    <x v="0"/>
    <d v="2018-02-14T00:00:00"/>
    <x v="57"/>
    <x v="4"/>
    <x v="1"/>
    <x v="4"/>
    <x v="4"/>
    <x v="1"/>
    <x v="1"/>
    <x v="1"/>
    <x v="0"/>
    <n v="9000"/>
  </r>
  <r>
    <s v="23143_2018"/>
    <x v="1"/>
    <x v="0"/>
    <d v="2018-02-14T00:00:00"/>
    <x v="57"/>
    <x v="4"/>
    <x v="1"/>
    <x v="4"/>
    <x v="4"/>
    <x v="1"/>
    <x v="1"/>
    <x v="1"/>
    <x v="0"/>
    <n v="4000"/>
  </r>
  <r>
    <s v="23143_2018"/>
    <x v="1"/>
    <x v="0"/>
    <d v="2018-02-14T00:00:00"/>
    <x v="57"/>
    <x v="4"/>
    <x v="1"/>
    <x v="4"/>
    <x v="4"/>
    <x v="1"/>
    <x v="1"/>
    <x v="1"/>
    <x v="0"/>
    <n v="15000"/>
  </r>
  <r>
    <s v="23143_2018"/>
    <x v="1"/>
    <x v="0"/>
    <d v="2018-02-14T00:00:00"/>
    <x v="57"/>
    <x v="4"/>
    <x v="1"/>
    <x v="4"/>
    <x v="4"/>
    <x v="1"/>
    <x v="1"/>
    <x v="1"/>
    <x v="0"/>
    <n v="3000"/>
  </r>
  <r>
    <s v="23143_2018"/>
    <x v="1"/>
    <x v="0"/>
    <d v="2018-02-14T00:00:00"/>
    <x v="57"/>
    <x v="4"/>
    <x v="1"/>
    <x v="4"/>
    <x v="4"/>
    <x v="1"/>
    <x v="1"/>
    <x v="1"/>
    <x v="0"/>
    <n v="2000"/>
  </r>
  <r>
    <s v="23143_2018"/>
    <x v="1"/>
    <x v="0"/>
    <d v="2018-02-14T00:00:00"/>
    <x v="57"/>
    <x v="4"/>
    <x v="1"/>
    <x v="4"/>
    <x v="4"/>
    <x v="1"/>
    <x v="1"/>
    <x v="1"/>
    <x v="0"/>
    <n v="50000"/>
  </r>
  <r>
    <s v="23143_2018"/>
    <x v="1"/>
    <x v="0"/>
    <d v="2018-02-14T00:00:00"/>
    <x v="57"/>
    <x v="4"/>
    <x v="1"/>
    <x v="4"/>
    <x v="4"/>
    <x v="1"/>
    <x v="1"/>
    <x v="1"/>
    <x v="0"/>
    <n v="1500"/>
  </r>
  <r>
    <s v="23143_2018"/>
    <x v="1"/>
    <x v="0"/>
    <d v="2018-02-14T00:00:00"/>
    <x v="57"/>
    <x v="4"/>
    <x v="1"/>
    <x v="4"/>
    <x v="4"/>
    <x v="1"/>
    <x v="1"/>
    <x v="1"/>
    <x v="0"/>
    <n v="2000"/>
  </r>
  <r>
    <s v="23143_2018"/>
    <x v="1"/>
    <x v="0"/>
    <d v="2018-02-14T00:00:00"/>
    <x v="57"/>
    <x v="4"/>
    <x v="1"/>
    <x v="4"/>
    <x v="4"/>
    <x v="1"/>
    <x v="1"/>
    <x v="1"/>
    <x v="0"/>
    <n v="12500"/>
  </r>
  <r>
    <s v="23143_2018"/>
    <x v="1"/>
    <x v="0"/>
    <d v="2018-02-14T00:00:00"/>
    <x v="57"/>
    <x v="4"/>
    <x v="1"/>
    <x v="4"/>
    <x v="4"/>
    <x v="1"/>
    <x v="1"/>
    <x v="1"/>
    <x v="0"/>
    <n v="2500"/>
  </r>
  <r>
    <s v="23143_2018"/>
    <x v="1"/>
    <x v="0"/>
    <d v="2018-02-14T00:00:00"/>
    <x v="57"/>
    <x v="4"/>
    <x v="1"/>
    <x v="4"/>
    <x v="4"/>
    <x v="1"/>
    <x v="1"/>
    <x v="1"/>
    <x v="0"/>
    <n v="2000"/>
  </r>
  <r>
    <s v="23143_2018"/>
    <x v="1"/>
    <x v="0"/>
    <d v="2018-02-14T00:00:00"/>
    <x v="57"/>
    <x v="4"/>
    <x v="1"/>
    <x v="4"/>
    <x v="4"/>
    <x v="1"/>
    <x v="1"/>
    <x v="1"/>
    <x v="0"/>
    <n v="7000"/>
  </r>
  <r>
    <s v="23143_2018"/>
    <x v="1"/>
    <x v="0"/>
    <d v="2018-02-14T00:00:00"/>
    <x v="57"/>
    <x v="4"/>
    <x v="1"/>
    <x v="4"/>
    <x v="4"/>
    <x v="1"/>
    <x v="1"/>
    <x v="1"/>
    <x v="0"/>
    <n v="2000"/>
  </r>
  <r>
    <s v="23159_2018"/>
    <x v="1"/>
    <x v="0"/>
    <d v="2018-02-13T00:00:00"/>
    <x v="65"/>
    <x v="4"/>
    <x v="1"/>
    <x v="4"/>
    <x v="4"/>
    <x v="1"/>
    <x v="1"/>
    <x v="1"/>
    <x v="0"/>
    <n v="1000"/>
  </r>
  <r>
    <s v="23317_2018"/>
    <x v="1"/>
    <x v="0"/>
    <d v="2018-02-14T00:00:00"/>
    <x v="50"/>
    <x v="4"/>
    <x v="2"/>
    <x v="4"/>
    <x v="4"/>
    <x v="1"/>
    <x v="1"/>
    <x v="1"/>
    <x v="0"/>
    <n v="3000"/>
  </r>
  <r>
    <s v="23317_2018"/>
    <x v="1"/>
    <x v="0"/>
    <d v="2018-02-14T00:00:00"/>
    <x v="50"/>
    <x v="4"/>
    <x v="2"/>
    <x v="4"/>
    <x v="4"/>
    <x v="1"/>
    <x v="1"/>
    <x v="1"/>
    <x v="0"/>
    <n v="500"/>
  </r>
  <r>
    <s v="23317_2018"/>
    <x v="1"/>
    <x v="0"/>
    <d v="2018-02-14T00:00:00"/>
    <x v="50"/>
    <x v="4"/>
    <x v="2"/>
    <x v="4"/>
    <x v="4"/>
    <x v="1"/>
    <x v="1"/>
    <x v="1"/>
    <x v="0"/>
    <n v="500"/>
  </r>
  <r>
    <s v="23318_2018"/>
    <x v="1"/>
    <x v="0"/>
    <d v="2018-02-15T00:00:00"/>
    <x v="35"/>
    <x v="4"/>
    <x v="2"/>
    <x v="4"/>
    <x v="4"/>
    <x v="1"/>
    <x v="1"/>
    <x v="1"/>
    <x v="0"/>
    <n v="8000"/>
  </r>
  <r>
    <s v="23319_2018"/>
    <x v="0"/>
    <x v="0"/>
    <d v="2018-02-15T00:00:00"/>
    <x v="18"/>
    <x v="302"/>
    <x v="2"/>
    <x v="21"/>
    <x v="4"/>
    <x v="1"/>
    <x v="29"/>
    <x v="5"/>
    <x v="0"/>
    <n v="5000"/>
  </r>
  <r>
    <s v="23322_2018"/>
    <x v="1"/>
    <x v="0"/>
    <d v="2018-02-15T00:00:00"/>
    <x v="35"/>
    <x v="4"/>
    <x v="2"/>
    <x v="4"/>
    <x v="4"/>
    <x v="1"/>
    <x v="1"/>
    <x v="1"/>
    <x v="0"/>
    <n v="10000"/>
  </r>
  <r>
    <s v="23322_2018"/>
    <x v="1"/>
    <x v="0"/>
    <d v="2018-02-15T00:00:00"/>
    <x v="35"/>
    <x v="4"/>
    <x v="2"/>
    <x v="4"/>
    <x v="4"/>
    <x v="1"/>
    <x v="1"/>
    <x v="1"/>
    <x v="0"/>
    <n v="133000"/>
  </r>
  <r>
    <s v="23325_2018"/>
    <x v="0"/>
    <x v="0"/>
    <d v="2018-02-15T00:00:00"/>
    <x v="18"/>
    <x v="335"/>
    <x v="2"/>
    <x v="20"/>
    <x v="4"/>
    <x v="1"/>
    <x v="5"/>
    <x v="5"/>
    <x v="0"/>
    <n v="10000"/>
  </r>
  <r>
    <s v="23325_2018"/>
    <x v="0"/>
    <x v="0"/>
    <d v="2018-02-15T00:00:00"/>
    <x v="18"/>
    <x v="336"/>
    <x v="2"/>
    <x v="16"/>
    <x v="4"/>
    <x v="1"/>
    <x v="5"/>
    <x v="5"/>
    <x v="0"/>
    <n v="80000"/>
  </r>
  <r>
    <s v="23325_2018"/>
    <x v="0"/>
    <x v="0"/>
    <d v="2018-02-15T00:00:00"/>
    <x v="18"/>
    <x v="337"/>
    <x v="2"/>
    <x v="6"/>
    <x v="4"/>
    <x v="1"/>
    <x v="29"/>
    <x v="5"/>
    <x v="0"/>
    <n v="3000"/>
  </r>
  <r>
    <s v="23325_2018"/>
    <x v="0"/>
    <x v="0"/>
    <d v="2018-02-15T00:00:00"/>
    <x v="18"/>
    <x v="334"/>
    <x v="2"/>
    <x v="21"/>
    <x v="4"/>
    <x v="1"/>
    <x v="29"/>
    <x v="5"/>
    <x v="0"/>
    <n v="2000"/>
  </r>
  <r>
    <s v="23327_2018"/>
    <x v="1"/>
    <x v="0"/>
    <d v="2018-02-14T00:00:00"/>
    <x v="3"/>
    <x v="4"/>
    <x v="2"/>
    <x v="4"/>
    <x v="4"/>
    <x v="1"/>
    <x v="1"/>
    <x v="1"/>
    <x v="0"/>
    <n v="100"/>
  </r>
  <r>
    <s v="23337_2018"/>
    <x v="1"/>
    <x v="0"/>
    <d v="2018-02-14T00:00:00"/>
    <x v="50"/>
    <x v="4"/>
    <x v="3"/>
    <x v="4"/>
    <x v="4"/>
    <x v="1"/>
    <x v="1"/>
    <x v="1"/>
    <x v="0"/>
    <n v="15000"/>
  </r>
  <r>
    <s v="23337_2018"/>
    <x v="1"/>
    <x v="0"/>
    <d v="2018-02-14T00:00:00"/>
    <x v="50"/>
    <x v="4"/>
    <x v="3"/>
    <x v="4"/>
    <x v="4"/>
    <x v="1"/>
    <x v="1"/>
    <x v="1"/>
    <x v="0"/>
    <n v="10000"/>
  </r>
  <r>
    <s v="23337_2018"/>
    <x v="1"/>
    <x v="0"/>
    <d v="2018-02-14T00:00:00"/>
    <x v="50"/>
    <x v="4"/>
    <x v="3"/>
    <x v="4"/>
    <x v="4"/>
    <x v="1"/>
    <x v="1"/>
    <x v="1"/>
    <x v="0"/>
    <n v="15000"/>
  </r>
  <r>
    <s v="23337_2018"/>
    <x v="1"/>
    <x v="0"/>
    <d v="2018-02-14T00:00:00"/>
    <x v="50"/>
    <x v="4"/>
    <x v="3"/>
    <x v="4"/>
    <x v="4"/>
    <x v="1"/>
    <x v="1"/>
    <x v="1"/>
    <x v="0"/>
    <n v="10000"/>
  </r>
  <r>
    <s v="23339_2018"/>
    <x v="0"/>
    <x v="0"/>
    <d v="2018-02-14T00:00:00"/>
    <x v="46"/>
    <x v="818"/>
    <x v="3"/>
    <x v="29"/>
    <x v="115"/>
    <x v="7"/>
    <x v="12"/>
    <x v="6"/>
    <x v="0"/>
    <n v="875"/>
  </r>
  <r>
    <s v="23339_2018"/>
    <x v="0"/>
    <x v="0"/>
    <d v="2018-02-14T00:00:00"/>
    <x v="46"/>
    <x v="1210"/>
    <x v="3"/>
    <x v="24"/>
    <x v="226"/>
    <x v="7"/>
    <x v="12"/>
    <x v="6"/>
    <x v="0"/>
    <n v="3000"/>
  </r>
  <r>
    <s v="23339_2018"/>
    <x v="0"/>
    <x v="0"/>
    <d v="2018-02-14T00:00:00"/>
    <x v="46"/>
    <x v="1417"/>
    <x v="3"/>
    <x v="28"/>
    <x v="246"/>
    <x v="21"/>
    <x v="12"/>
    <x v="6"/>
    <x v="0"/>
    <n v="41000"/>
  </r>
  <r>
    <s v="23339_2018"/>
    <x v="0"/>
    <x v="0"/>
    <d v="2018-02-14T00:00:00"/>
    <x v="46"/>
    <x v="1614"/>
    <x v="3"/>
    <x v="28"/>
    <x v="20"/>
    <x v="5"/>
    <x v="12"/>
    <x v="6"/>
    <x v="0"/>
    <n v="1250"/>
  </r>
  <r>
    <s v="23341_2018"/>
    <x v="1"/>
    <x v="0"/>
    <d v="2018-02-14T00:00:00"/>
    <x v="50"/>
    <x v="4"/>
    <x v="4"/>
    <x v="4"/>
    <x v="4"/>
    <x v="1"/>
    <x v="1"/>
    <x v="1"/>
    <x v="0"/>
    <n v="500"/>
  </r>
  <r>
    <s v="23341_2018"/>
    <x v="1"/>
    <x v="0"/>
    <d v="2018-02-14T00:00:00"/>
    <x v="50"/>
    <x v="4"/>
    <x v="4"/>
    <x v="4"/>
    <x v="4"/>
    <x v="1"/>
    <x v="1"/>
    <x v="1"/>
    <x v="0"/>
    <n v="2000"/>
  </r>
  <r>
    <s v="23345_2018"/>
    <x v="1"/>
    <x v="0"/>
    <d v="2018-02-15T00:00:00"/>
    <x v="35"/>
    <x v="4"/>
    <x v="5"/>
    <x v="4"/>
    <x v="4"/>
    <x v="1"/>
    <x v="1"/>
    <x v="1"/>
    <x v="0"/>
    <n v="680"/>
  </r>
  <r>
    <s v="23345_2018"/>
    <x v="1"/>
    <x v="0"/>
    <d v="2018-02-15T00:00:00"/>
    <x v="35"/>
    <x v="4"/>
    <x v="5"/>
    <x v="4"/>
    <x v="4"/>
    <x v="1"/>
    <x v="1"/>
    <x v="1"/>
    <x v="0"/>
    <n v="18520"/>
  </r>
  <r>
    <s v="23346_2018"/>
    <x v="1"/>
    <x v="0"/>
    <d v="2018-02-15T00:00:00"/>
    <x v="35"/>
    <x v="4"/>
    <x v="6"/>
    <x v="4"/>
    <x v="4"/>
    <x v="1"/>
    <x v="1"/>
    <x v="1"/>
    <x v="0"/>
    <n v="1775"/>
  </r>
  <r>
    <s v="23346_2018"/>
    <x v="1"/>
    <x v="0"/>
    <d v="2018-02-15T00:00:00"/>
    <x v="35"/>
    <x v="4"/>
    <x v="6"/>
    <x v="4"/>
    <x v="4"/>
    <x v="1"/>
    <x v="1"/>
    <x v="1"/>
    <x v="0"/>
    <n v="6700"/>
  </r>
  <r>
    <s v="23347_2018"/>
    <x v="1"/>
    <x v="0"/>
    <d v="2018-02-14T00:00:00"/>
    <x v="21"/>
    <x v="4"/>
    <x v="7"/>
    <x v="4"/>
    <x v="4"/>
    <x v="1"/>
    <x v="1"/>
    <x v="1"/>
    <x v="0"/>
    <n v="184"/>
  </r>
  <r>
    <s v="23348_2018"/>
    <x v="1"/>
    <x v="0"/>
    <d v="2018-02-14T00:00:00"/>
    <x v="21"/>
    <x v="4"/>
    <x v="7"/>
    <x v="4"/>
    <x v="4"/>
    <x v="1"/>
    <x v="1"/>
    <x v="1"/>
    <x v="0"/>
    <n v="132"/>
  </r>
  <r>
    <s v="23349_2018"/>
    <x v="1"/>
    <x v="0"/>
    <d v="2018-02-15T00:00:00"/>
    <x v="35"/>
    <x v="4"/>
    <x v="7"/>
    <x v="4"/>
    <x v="4"/>
    <x v="1"/>
    <x v="1"/>
    <x v="1"/>
    <x v="0"/>
    <n v="800"/>
  </r>
  <r>
    <s v="23354_2018"/>
    <x v="0"/>
    <x v="0"/>
    <d v="2018-02-14T00:00:00"/>
    <x v="8"/>
    <x v="2141"/>
    <x v="1"/>
    <x v="22"/>
    <x v="72"/>
    <x v="0"/>
    <x v="11"/>
    <x v="13"/>
    <x v="1"/>
    <n v="2000"/>
  </r>
  <r>
    <s v="23354_2018"/>
    <x v="0"/>
    <x v="0"/>
    <d v="2018-02-14T00:00:00"/>
    <x v="8"/>
    <x v="2142"/>
    <x v="1"/>
    <x v="22"/>
    <x v="77"/>
    <x v="7"/>
    <x v="11"/>
    <x v="13"/>
    <x v="1"/>
    <n v="1500"/>
  </r>
  <r>
    <s v="23354_2018"/>
    <x v="0"/>
    <x v="0"/>
    <d v="2018-02-14T00:00:00"/>
    <x v="8"/>
    <x v="2143"/>
    <x v="1"/>
    <x v="20"/>
    <x v="222"/>
    <x v="0"/>
    <x v="0"/>
    <x v="0"/>
    <x v="1"/>
    <n v="1520"/>
  </r>
  <r>
    <s v="23354_2018"/>
    <x v="0"/>
    <x v="0"/>
    <d v="2018-02-14T00:00:00"/>
    <x v="8"/>
    <x v="2144"/>
    <x v="1"/>
    <x v="20"/>
    <x v="44"/>
    <x v="7"/>
    <x v="0"/>
    <x v="0"/>
    <x v="1"/>
    <n v="1000"/>
  </r>
  <r>
    <s v="23354_2018"/>
    <x v="0"/>
    <x v="0"/>
    <d v="2018-02-14T00:00:00"/>
    <x v="8"/>
    <x v="2145"/>
    <x v="1"/>
    <x v="22"/>
    <x v="72"/>
    <x v="0"/>
    <x v="11"/>
    <x v="12"/>
    <x v="1"/>
    <n v="3000"/>
  </r>
  <r>
    <s v="23354_2018"/>
    <x v="0"/>
    <x v="0"/>
    <d v="2018-02-14T00:00:00"/>
    <x v="8"/>
    <x v="2146"/>
    <x v="1"/>
    <x v="22"/>
    <x v="77"/>
    <x v="7"/>
    <x v="11"/>
    <x v="12"/>
    <x v="1"/>
    <n v="1500"/>
  </r>
  <r>
    <s v="23354_2018"/>
    <x v="0"/>
    <x v="0"/>
    <d v="2018-02-14T00:00:00"/>
    <x v="8"/>
    <x v="2147"/>
    <x v="1"/>
    <x v="22"/>
    <x v="72"/>
    <x v="0"/>
    <x v="0"/>
    <x v="14"/>
    <x v="1"/>
    <n v="2000"/>
  </r>
  <r>
    <s v="23354_2018"/>
    <x v="0"/>
    <x v="0"/>
    <d v="2018-02-14T00:00:00"/>
    <x v="8"/>
    <x v="2148"/>
    <x v="1"/>
    <x v="22"/>
    <x v="77"/>
    <x v="7"/>
    <x v="0"/>
    <x v="14"/>
    <x v="1"/>
    <n v="1500"/>
  </r>
  <r>
    <s v="23355_2018"/>
    <x v="0"/>
    <x v="0"/>
    <d v="2018-02-14T00:00:00"/>
    <x v="7"/>
    <x v="834"/>
    <x v="1"/>
    <x v="34"/>
    <x v="84"/>
    <x v="5"/>
    <x v="0"/>
    <x v="12"/>
    <x v="0"/>
    <n v="23000"/>
  </r>
  <r>
    <s v="23355_2018"/>
    <x v="0"/>
    <x v="0"/>
    <d v="2018-02-14T00:00:00"/>
    <x v="7"/>
    <x v="144"/>
    <x v="1"/>
    <x v="44"/>
    <x v="42"/>
    <x v="4"/>
    <x v="0"/>
    <x v="0"/>
    <x v="0"/>
    <n v="30000"/>
  </r>
  <r>
    <s v="23355_2018"/>
    <x v="0"/>
    <x v="0"/>
    <d v="2018-02-14T00:00:00"/>
    <x v="7"/>
    <x v="2149"/>
    <x v="1"/>
    <x v="44"/>
    <x v="47"/>
    <x v="5"/>
    <x v="0"/>
    <x v="0"/>
    <x v="0"/>
    <n v="8000"/>
  </r>
  <r>
    <s v="23355_2018"/>
    <x v="0"/>
    <x v="0"/>
    <d v="2018-02-14T00:00:00"/>
    <x v="7"/>
    <x v="396"/>
    <x v="1"/>
    <x v="23"/>
    <x v="20"/>
    <x v="4"/>
    <x v="0"/>
    <x v="0"/>
    <x v="0"/>
    <n v="40000"/>
  </r>
  <r>
    <s v="23356_2018"/>
    <x v="0"/>
    <x v="0"/>
    <d v="2018-02-14T00:00:00"/>
    <x v="18"/>
    <x v="763"/>
    <x v="1"/>
    <x v="35"/>
    <x v="4"/>
    <x v="0"/>
    <x v="0"/>
    <x v="0"/>
    <x v="1"/>
    <n v="16500"/>
  </r>
  <r>
    <s v="23356_2018"/>
    <x v="0"/>
    <x v="0"/>
    <d v="2018-02-14T00:00:00"/>
    <x v="18"/>
    <x v="767"/>
    <x v="1"/>
    <x v="34"/>
    <x v="70"/>
    <x v="0"/>
    <x v="11"/>
    <x v="12"/>
    <x v="1"/>
    <n v="8000"/>
  </r>
  <r>
    <s v="23356_2018"/>
    <x v="0"/>
    <x v="0"/>
    <d v="2018-02-14T00:00:00"/>
    <x v="18"/>
    <x v="769"/>
    <x v="1"/>
    <x v="34"/>
    <x v="110"/>
    <x v="4"/>
    <x v="11"/>
    <x v="12"/>
    <x v="1"/>
    <n v="9500"/>
  </r>
  <r>
    <s v="23356_2018"/>
    <x v="0"/>
    <x v="0"/>
    <d v="2018-02-14T00:00:00"/>
    <x v="18"/>
    <x v="378"/>
    <x v="1"/>
    <x v="41"/>
    <x v="4"/>
    <x v="5"/>
    <x v="12"/>
    <x v="6"/>
    <x v="0"/>
    <n v="3900"/>
  </r>
  <r>
    <s v="23356_2018"/>
    <x v="0"/>
    <x v="0"/>
    <d v="2018-02-14T00:00:00"/>
    <x v="18"/>
    <x v="377"/>
    <x v="1"/>
    <x v="28"/>
    <x v="4"/>
    <x v="5"/>
    <x v="12"/>
    <x v="6"/>
    <x v="0"/>
    <n v="9725"/>
  </r>
  <r>
    <s v="23358_2018"/>
    <x v="0"/>
    <x v="0"/>
    <d v="2018-02-18T00:00:00"/>
    <x v="15"/>
    <x v="270"/>
    <x v="1"/>
    <x v="17"/>
    <x v="21"/>
    <x v="13"/>
    <x v="0"/>
    <x v="18"/>
    <x v="0"/>
    <n v="5380"/>
  </r>
  <r>
    <s v="23358_2018"/>
    <x v="0"/>
    <x v="0"/>
    <d v="2018-02-18T00:00:00"/>
    <x v="15"/>
    <x v="2150"/>
    <x v="1"/>
    <x v="29"/>
    <x v="185"/>
    <x v="5"/>
    <x v="0"/>
    <x v="4"/>
    <x v="0"/>
    <n v="4000"/>
  </r>
  <r>
    <s v="23358_2018"/>
    <x v="0"/>
    <x v="0"/>
    <d v="2018-02-18T00:00:00"/>
    <x v="15"/>
    <x v="271"/>
    <x v="1"/>
    <x v="29"/>
    <x v="21"/>
    <x v="13"/>
    <x v="0"/>
    <x v="18"/>
    <x v="0"/>
    <n v="5500"/>
  </r>
  <r>
    <s v="23358_2018"/>
    <x v="0"/>
    <x v="0"/>
    <d v="2018-02-18T00:00:00"/>
    <x v="15"/>
    <x v="2151"/>
    <x v="1"/>
    <x v="0"/>
    <x v="30"/>
    <x v="5"/>
    <x v="0"/>
    <x v="4"/>
    <x v="0"/>
    <n v="4500"/>
  </r>
  <r>
    <s v="23358_2018"/>
    <x v="0"/>
    <x v="0"/>
    <d v="2018-02-18T00:00:00"/>
    <x v="15"/>
    <x v="2152"/>
    <x v="1"/>
    <x v="0"/>
    <x v="30"/>
    <x v="4"/>
    <x v="0"/>
    <x v="4"/>
    <x v="0"/>
    <n v="6000"/>
  </r>
  <r>
    <s v="23359_2018"/>
    <x v="1"/>
    <x v="0"/>
    <d v="2018-02-16T00:00:00"/>
    <x v="75"/>
    <x v="4"/>
    <x v="1"/>
    <x v="4"/>
    <x v="4"/>
    <x v="1"/>
    <x v="1"/>
    <x v="1"/>
    <x v="0"/>
    <n v="49000"/>
  </r>
  <r>
    <s v="23359_2018"/>
    <x v="1"/>
    <x v="0"/>
    <d v="2018-02-16T00:00:00"/>
    <x v="75"/>
    <x v="4"/>
    <x v="1"/>
    <x v="4"/>
    <x v="4"/>
    <x v="1"/>
    <x v="1"/>
    <x v="1"/>
    <x v="0"/>
    <n v="89600"/>
  </r>
  <r>
    <s v="23360_2018"/>
    <x v="0"/>
    <x v="0"/>
    <d v="2018-02-15T00:00:00"/>
    <x v="47"/>
    <x v="823"/>
    <x v="1"/>
    <x v="35"/>
    <x v="4"/>
    <x v="1"/>
    <x v="11"/>
    <x v="12"/>
    <x v="0"/>
    <n v="50000"/>
  </r>
  <r>
    <s v="23360_2018"/>
    <x v="0"/>
    <x v="0"/>
    <d v="2018-02-15T00:00:00"/>
    <x v="47"/>
    <x v="824"/>
    <x v="1"/>
    <x v="35"/>
    <x v="4"/>
    <x v="1"/>
    <x v="11"/>
    <x v="12"/>
    <x v="0"/>
    <n v="30000"/>
  </r>
  <r>
    <s v="23360_2018"/>
    <x v="0"/>
    <x v="0"/>
    <d v="2018-02-15T00:00:00"/>
    <x v="47"/>
    <x v="2153"/>
    <x v="1"/>
    <x v="35"/>
    <x v="4"/>
    <x v="1"/>
    <x v="11"/>
    <x v="0"/>
    <x v="0"/>
    <n v="30000"/>
  </r>
  <r>
    <s v="23360_2018"/>
    <x v="0"/>
    <x v="0"/>
    <d v="2018-02-15T00:00:00"/>
    <x v="47"/>
    <x v="826"/>
    <x v="1"/>
    <x v="35"/>
    <x v="4"/>
    <x v="1"/>
    <x v="0"/>
    <x v="14"/>
    <x v="0"/>
    <n v="45000"/>
  </r>
  <r>
    <s v="23360_2018"/>
    <x v="0"/>
    <x v="0"/>
    <d v="2018-02-15T00:00:00"/>
    <x v="47"/>
    <x v="827"/>
    <x v="1"/>
    <x v="35"/>
    <x v="4"/>
    <x v="1"/>
    <x v="11"/>
    <x v="14"/>
    <x v="0"/>
    <n v="35000"/>
  </r>
  <r>
    <s v="23360_2018"/>
    <x v="0"/>
    <x v="0"/>
    <d v="2018-02-15T00:00:00"/>
    <x v="47"/>
    <x v="828"/>
    <x v="1"/>
    <x v="35"/>
    <x v="4"/>
    <x v="1"/>
    <x v="0"/>
    <x v="14"/>
    <x v="0"/>
    <n v="15000"/>
  </r>
  <r>
    <s v="23361_2018"/>
    <x v="0"/>
    <x v="0"/>
    <d v="2018-02-15T00:00:00"/>
    <x v="47"/>
    <x v="824"/>
    <x v="1"/>
    <x v="35"/>
    <x v="4"/>
    <x v="1"/>
    <x v="11"/>
    <x v="12"/>
    <x v="0"/>
    <n v="30000"/>
  </r>
  <r>
    <s v="23361_2018"/>
    <x v="0"/>
    <x v="0"/>
    <d v="2018-02-15T00:00:00"/>
    <x v="47"/>
    <x v="825"/>
    <x v="1"/>
    <x v="35"/>
    <x v="4"/>
    <x v="1"/>
    <x v="11"/>
    <x v="14"/>
    <x v="0"/>
    <n v="30000"/>
  </r>
  <r>
    <s v="23361_2018"/>
    <x v="0"/>
    <x v="0"/>
    <d v="2018-02-15T00:00:00"/>
    <x v="47"/>
    <x v="826"/>
    <x v="1"/>
    <x v="35"/>
    <x v="4"/>
    <x v="1"/>
    <x v="0"/>
    <x v="14"/>
    <x v="0"/>
    <n v="45000"/>
  </r>
  <r>
    <s v="23361_2018"/>
    <x v="0"/>
    <x v="0"/>
    <d v="2018-02-15T00:00:00"/>
    <x v="47"/>
    <x v="827"/>
    <x v="1"/>
    <x v="35"/>
    <x v="4"/>
    <x v="1"/>
    <x v="11"/>
    <x v="14"/>
    <x v="0"/>
    <n v="35000"/>
  </r>
  <r>
    <s v="23361_2018"/>
    <x v="0"/>
    <x v="0"/>
    <d v="2018-02-15T00:00:00"/>
    <x v="47"/>
    <x v="828"/>
    <x v="1"/>
    <x v="35"/>
    <x v="4"/>
    <x v="1"/>
    <x v="0"/>
    <x v="14"/>
    <x v="0"/>
    <n v="15000"/>
  </r>
  <r>
    <s v="23361_2018"/>
    <x v="0"/>
    <x v="0"/>
    <d v="2018-02-15T00:00:00"/>
    <x v="47"/>
    <x v="823"/>
    <x v="1"/>
    <x v="35"/>
    <x v="4"/>
    <x v="1"/>
    <x v="11"/>
    <x v="12"/>
    <x v="0"/>
    <n v="50000"/>
  </r>
  <r>
    <s v="23362_2018"/>
    <x v="0"/>
    <x v="0"/>
    <d v="2018-02-15T00:00:00"/>
    <x v="25"/>
    <x v="403"/>
    <x v="1"/>
    <x v="16"/>
    <x v="18"/>
    <x v="5"/>
    <x v="0"/>
    <x v="4"/>
    <x v="0"/>
    <n v="5000"/>
  </r>
  <r>
    <s v="23362_2018"/>
    <x v="0"/>
    <x v="0"/>
    <d v="2018-02-15T00:00:00"/>
    <x v="25"/>
    <x v="2001"/>
    <x v="1"/>
    <x v="29"/>
    <x v="14"/>
    <x v="5"/>
    <x v="0"/>
    <x v="4"/>
    <x v="0"/>
    <n v="4000"/>
  </r>
  <r>
    <s v="23362_2018"/>
    <x v="0"/>
    <x v="0"/>
    <d v="2018-02-15T00:00:00"/>
    <x v="25"/>
    <x v="628"/>
    <x v="1"/>
    <x v="0"/>
    <x v="12"/>
    <x v="5"/>
    <x v="0"/>
    <x v="4"/>
    <x v="0"/>
    <n v="5000"/>
  </r>
  <r>
    <s v="23362_2018"/>
    <x v="0"/>
    <x v="0"/>
    <d v="2018-02-15T00:00:00"/>
    <x v="25"/>
    <x v="2002"/>
    <x v="1"/>
    <x v="73"/>
    <x v="4"/>
    <x v="5"/>
    <x v="0"/>
    <x v="4"/>
    <x v="0"/>
    <n v="3000"/>
  </r>
  <r>
    <s v="23365_2018"/>
    <x v="0"/>
    <x v="0"/>
    <d v="2018-02-19T00:00:00"/>
    <x v="11"/>
    <x v="2154"/>
    <x v="1"/>
    <x v="90"/>
    <x v="132"/>
    <x v="4"/>
    <x v="5"/>
    <x v="5"/>
    <x v="0"/>
    <n v="10000"/>
  </r>
  <r>
    <s v="23365_2018"/>
    <x v="0"/>
    <x v="0"/>
    <d v="2018-02-19T00:00:00"/>
    <x v="11"/>
    <x v="2155"/>
    <x v="1"/>
    <x v="90"/>
    <x v="132"/>
    <x v="11"/>
    <x v="5"/>
    <x v="5"/>
    <x v="0"/>
    <n v="8000"/>
  </r>
  <r>
    <s v="23365_2018"/>
    <x v="0"/>
    <x v="0"/>
    <d v="2018-02-19T00:00:00"/>
    <x v="11"/>
    <x v="2156"/>
    <x v="1"/>
    <x v="59"/>
    <x v="294"/>
    <x v="11"/>
    <x v="5"/>
    <x v="5"/>
    <x v="0"/>
    <n v="15000"/>
  </r>
  <r>
    <s v="23365_2018"/>
    <x v="0"/>
    <x v="0"/>
    <d v="2018-02-19T00:00:00"/>
    <x v="11"/>
    <x v="2156"/>
    <x v="1"/>
    <x v="59"/>
    <x v="294"/>
    <x v="11"/>
    <x v="5"/>
    <x v="5"/>
    <x v="0"/>
    <n v="14000"/>
  </r>
  <r>
    <s v="23365_2018"/>
    <x v="0"/>
    <x v="0"/>
    <d v="2018-02-19T00:00:00"/>
    <x v="11"/>
    <x v="2157"/>
    <x v="1"/>
    <x v="59"/>
    <x v="57"/>
    <x v="4"/>
    <x v="4"/>
    <x v="5"/>
    <x v="0"/>
    <n v="3000"/>
  </r>
  <r>
    <s v="23365_2018"/>
    <x v="0"/>
    <x v="0"/>
    <d v="2018-02-19T00:00:00"/>
    <x v="11"/>
    <x v="2158"/>
    <x v="1"/>
    <x v="54"/>
    <x v="84"/>
    <x v="4"/>
    <x v="4"/>
    <x v="5"/>
    <x v="0"/>
    <n v="5000"/>
  </r>
  <r>
    <s v="23365_2018"/>
    <x v="0"/>
    <x v="0"/>
    <d v="2018-02-19T00:00:00"/>
    <x v="11"/>
    <x v="2159"/>
    <x v="1"/>
    <x v="44"/>
    <x v="125"/>
    <x v="4"/>
    <x v="4"/>
    <x v="5"/>
    <x v="0"/>
    <n v="4000"/>
  </r>
  <r>
    <s v="23365_2018"/>
    <x v="0"/>
    <x v="0"/>
    <d v="2018-02-19T00:00:00"/>
    <x v="11"/>
    <x v="205"/>
    <x v="1"/>
    <x v="40"/>
    <x v="16"/>
    <x v="4"/>
    <x v="26"/>
    <x v="15"/>
    <x v="0"/>
    <n v="6000"/>
  </r>
  <r>
    <s v="23365_2018"/>
    <x v="0"/>
    <x v="0"/>
    <d v="2018-02-19T00:00:00"/>
    <x v="92"/>
    <x v="2160"/>
    <x v="1"/>
    <x v="20"/>
    <x v="4"/>
    <x v="4"/>
    <x v="12"/>
    <x v="6"/>
    <x v="0"/>
    <n v="12000"/>
  </r>
  <r>
    <s v="23365_2018"/>
    <x v="0"/>
    <x v="0"/>
    <d v="2018-02-19T00:00:00"/>
    <x v="92"/>
    <x v="2161"/>
    <x v="1"/>
    <x v="28"/>
    <x v="4"/>
    <x v="4"/>
    <x v="12"/>
    <x v="6"/>
    <x v="0"/>
    <n v="4020"/>
  </r>
  <r>
    <s v="23365_2018"/>
    <x v="0"/>
    <x v="0"/>
    <d v="2018-02-19T00:00:00"/>
    <x v="92"/>
    <x v="2162"/>
    <x v="1"/>
    <x v="28"/>
    <x v="4"/>
    <x v="5"/>
    <x v="12"/>
    <x v="6"/>
    <x v="0"/>
    <n v="57960"/>
  </r>
  <r>
    <s v="23366_2018"/>
    <x v="0"/>
    <x v="0"/>
    <d v="2018-02-19T00:00:00"/>
    <x v="92"/>
    <x v="2162"/>
    <x v="1"/>
    <x v="28"/>
    <x v="4"/>
    <x v="5"/>
    <x v="12"/>
    <x v="6"/>
    <x v="0"/>
    <n v="12060"/>
  </r>
  <r>
    <s v="23367_2018"/>
    <x v="0"/>
    <x v="0"/>
    <d v="2018-02-19T00:00:00"/>
    <x v="0"/>
    <x v="2163"/>
    <x v="1"/>
    <x v="40"/>
    <x v="64"/>
    <x v="3"/>
    <x v="0"/>
    <x v="0"/>
    <x v="0"/>
    <n v="144000"/>
  </r>
  <r>
    <s v="23367_2018"/>
    <x v="0"/>
    <x v="0"/>
    <d v="2018-02-19T00:00:00"/>
    <x v="0"/>
    <x v="952"/>
    <x v="1"/>
    <x v="40"/>
    <x v="64"/>
    <x v="5"/>
    <x v="0"/>
    <x v="0"/>
    <x v="0"/>
    <n v="3000"/>
  </r>
  <r>
    <s v="23367_2018"/>
    <x v="0"/>
    <x v="0"/>
    <d v="2018-02-19T00:00:00"/>
    <x v="0"/>
    <x v="1881"/>
    <x v="1"/>
    <x v="16"/>
    <x v="49"/>
    <x v="4"/>
    <x v="0"/>
    <x v="0"/>
    <x v="0"/>
    <n v="52400"/>
  </r>
  <r>
    <s v="23367_2018"/>
    <x v="0"/>
    <x v="0"/>
    <d v="2018-02-19T00:00:00"/>
    <x v="12"/>
    <x v="1883"/>
    <x v="1"/>
    <x v="102"/>
    <x v="4"/>
    <x v="5"/>
    <x v="22"/>
    <x v="4"/>
    <x v="0"/>
    <n v="4830"/>
  </r>
  <r>
    <s v="23368_2018"/>
    <x v="1"/>
    <x v="0"/>
    <d v="2018-02-24T00:00:00"/>
    <x v="19"/>
    <x v="4"/>
    <x v="1"/>
    <x v="4"/>
    <x v="4"/>
    <x v="1"/>
    <x v="1"/>
    <x v="1"/>
    <x v="0"/>
    <n v="1500"/>
  </r>
  <r>
    <s v="23369_2018"/>
    <x v="0"/>
    <x v="0"/>
    <d v="2018-02-22T00:00:00"/>
    <x v="92"/>
    <x v="2164"/>
    <x v="1"/>
    <x v="0"/>
    <x v="4"/>
    <x v="5"/>
    <x v="0"/>
    <x v="4"/>
    <x v="0"/>
    <n v="7000"/>
  </r>
  <r>
    <s v="23369_2018"/>
    <x v="0"/>
    <x v="0"/>
    <d v="2018-02-22T00:00:00"/>
    <x v="92"/>
    <x v="2165"/>
    <x v="1"/>
    <x v="73"/>
    <x v="4"/>
    <x v="5"/>
    <x v="0"/>
    <x v="4"/>
    <x v="0"/>
    <n v="2508"/>
  </r>
  <r>
    <s v="23369_2018"/>
    <x v="0"/>
    <x v="0"/>
    <d v="2018-02-22T00:00:00"/>
    <x v="92"/>
    <x v="2166"/>
    <x v="1"/>
    <x v="21"/>
    <x v="4"/>
    <x v="5"/>
    <x v="0"/>
    <x v="4"/>
    <x v="0"/>
    <n v="5000"/>
  </r>
  <r>
    <s v="23369_2018"/>
    <x v="0"/>
    <x v="0"/>
    <d v="2018-02-22T00:00:00"/>
    <x v="11"/>
    <x v="2167"/>
    <x v="1"/>
    <x v="23"/>
    <x v="97"/>
    <x v="4"/>
    <x v="26"/>
    <x v="15"/>
    <x v="0"/>
    <n v="5000"/>
  </r>
  <r>
    <s v="23369_2018"/>
    <x v="0"/>
    <x v="0"/>
    <d v="2018-02-22T00:00:00"/>
    <x v="11"/>
    <x v="2168"/>
    <x v="1"/>
    <x v="23"/>
    <x v="97"/>
    <x v="11"/>
    <x v="26"/>
    <x v="15"/>
    <x v="0"/>
    <n v="5000"/>
  </r>
  <r>
    <s v="23370_2018"/>
    <x v="0"/>
    <x v="0"/>
    <d v="2018-02-20T00:00:00"/>
    <x v="25"/>
    <x v="404"/>
    <x v="1"/>
    <x v="16"/>
    <x v="18"/>
    <x v="4"/>
    <x v="0"/>
    <x v="4"/>
    <x v="0"/>
    <n v="5000"/>
  </r>
  <r>
    <s v="23370_2018"/>
    <x v="0"/>
    <x v="0"/>
    <d v="2018-02-20T00:00:00"/>
    <x v="25"/>
    <x v="2033"/>
    <x v="1"/>
    <x v="29"/>
    <x v="14"/>
    <x v="4"/>
    <x v="0"/>
    <x v="4"/>
    <x v="0"/>
    <n v="4000"/>
  </r>
  <r>
    <s v="23370_2018"/>
    <x v="0"/>
    <x v="0"/>
    <d v="2018-02-20T00:00:00"/>
    <x v="25"/>
    <x v="629"/>
    <x v="1"/>
    <x v="0"/>
    <x v="12"/>
    <x v="4"/>
    <x v="0"/>
    <x v="4"/>
    <x v="0"/>
    <n v="5000"/>
  </r>
  <r>
    <s v="23370_2018"/>
    <x v="0"/>
    <x v="0"/>
    <d v="2018-02-20T00:00:00"/>
    <x v="25"/>
    <x v="2003"/>
    <x v="1"/>
    <x v="73"/>
    <x v="4"/>
    <x v="4"/>
    <x v="0"/>
    <x v="4"/>
    <x v="0"/>
    <n v="3000"/>
  </r>
  <r>
    <s v="23371_2018"/>
    <x v="0"/>
    <x v="0"/>
    <d v="2018-02-22T00:00:00"/>
    <x v="11"/>
    <x v="199"/>
    <x v="1"/>
    <x v="54"/>
    <x v="59"/>
    <x v="4"/>
    <x v="11"/>
    <x v="14"/>
    <x v="0"/>
    <n v="15000"/>
  </r>
  <r>
    <s v="23371_2018"/>
    <x v="0"/>
    <x v="0"/>
    <d v="2018-02-22T00:00:00"/>
    <x v="11"/>
    <x v="189"/>
    <x v="1"/>
    <x v="54"/>
    <x v="59"/>
    <x v="4"/>
    <x v="0"/>
    <x v="14"/>
    <x v="0"/>
    <n v="15000"/>
  </r>
  <r>
    <s v="23371_2018"/>
    <x v="0"/>
    <x v="0"/>
    <d v="2018-02-22T00:00:00"/>
    <x v="11"/>
    <x v="2169"/>
    <x v="1"/>
    <x v="55"/>
    <x v="45"/>
    <x v="3"/>
    <x v="0"/>
    <x v="14"/>
    <x v="0"/>
    <n v="5000"/>
  </r>
  <r>
    <s v="23371_2018"/>
    <x v="0"/>
    <x v="0"/>
    <d v="2018-02-22T00:00:00"/>
    <x v="11"/>
    <x v="190"/>
    <x v="1"/>
    <x v="55"/>
    <x v="45"/>
    <x v="4"/>
    <x v="0"/>
    <x v="14"/>
    <x v="0"/>
    <n v="45000"/>
  </r>
  <r>
    <s v="23371_2018"/>
    <x v="0"/>
    <x v="0"/>
    <d v="2018-02-22T00:00:00"/>
    <x v="11"/>
    <x v="208"/>
    <x v="1"/>
    <x v="57"/>
    <x v="63"/>
    <x v="3"/>
    <x v="11"/>
    <x v="14"/>
    <x v="0"/>
    <n v="7000"/>
  </r>
  <r>
    <s v="23371_2018"/>
    <x v="0"/>
    <x v="0"/>
    <d v="2018-02-22T00:00:00"/>
    <x v="11"/>
    <x v="209"/>
    <x v="1"/>
    <x v="57"/>
    <x v="63"/>
    <x v="4"/>
    <x v="11"/>
    <x v="14"/>
    <x v="0"/>
    <n v="5000"/>
  </r>
  <r>
    <s v="23371_2018"/>
    <x v="0"/>
    <x v="0"/>
    <d v="2018-02-22T00:00:00"/>
    <x v="11"/>
    <x v="210"/>
    <x v="1"/>
    <x v="57"/>
    <x v="63"/>
    <x v="4"/>
    <x v="0"/>
    <x v="14"/>
    <x v="0"/>
    <n v="20000"/>
  </r>
  <r>
    <s v="23371_2018"/>
    <x v="0"/>
    <x v="0"/>
    <d v="2018-02-22T00:00:00"/>
    <x v="11"/>
    <x v="2170"/>
    <x v="1"/>
    <x v="54"/>
    <x v="59"/>
    <x v="3"/>
    <x v="11"/>
    <x v="12"/>
    <x v="0"/>
    <n v="5000"/>
  </r>
  <r>
    <s v="23371_2018"/>
    <x v="0"/>
    <x v="0"/>
    <d v="2018-02-22T00:00:00"/>
    <x v="11"/>
    <x v="2171"/>
    <x v="1"/>
    <x v="55"/>
    <x v="63"/>
    <x v="4"/>
    <x v="11"/>
    <x v="13"/>
    <x v="0"/>
    <n v="15000"/>
  </r>
  <r>
    <s v="23371_2018"/>
    <x v="0"/>
    <x v="0"/>
    <d v="2018-02-22T00:00:00"/>
    <x v="11"/>
    <x v="193"/>
    <x v="1"/>
    <x v="55"/>
    <x v="45"/>
    <x v="4"/>
    <x v="11"/>
    <x v="12"/>
    <x v="0"/>
    <n v="30000"/>
  </r>
  <r>
    <s v="23371_2018"/>
    <x v="0"/>
    <x v="0"/>
    <d v="2018-02-22T00:00:00"/>
    <x v="11"/>
    <x v="194"/>
    <x v="1"/>
    <x v="55"/>
    <x v="45"/>
    <x v="4"/>
    <x v="0"/>
    <x v="12"/>
    <x v="0"/>
    <n v="25000"/>
  </r>
  <r>
    <s v="23371_2018"/>
    <x v="0"/>
    <x v="0"/>
    <d v="2018-02-22T00:00:00"/>
    <x v="11"/>
    <x v="202"/>
    <x v="1"/>
    <x v="22"/>
    <x v="51"/>
    <x v="4"/>
    <x v="7"/>
    <x v="2"/>
    <x v="0"/>
    <n v="15000"/>
  </r>
  <r>
    <s v="23371_2018"/>
    <x v="0"/>
    <x v="0"/>
    <d v="2018-02-22T00:00:00"/>
    <x v="11"/>
    <x v="196"/>
    <x v="1"/>
    <x v="55"/>
    <x v="60"/>
    <x v="4"/>
    <x v="7"/>
    <x v="2"/>
    <x v="0"/>
    <n v="40000"/>
  </r>
  <r>
    <s v="23372_2018"/>
    <x v="0"/>
    <x v="0"/>
    <d v="2018-02-22T00:00:00"/>
    <x v="11"/>
    <x v="254"/>
    <x v="1"/>
    <x v="40"/>
    <x v="16"/>
    <x v="3"/>
    <x v="0"/>
    <x v="0"/>
    <x v="0"/>
    <n v="10000"/>
  </r>
  <r>
    <s v="23372_2018"/>
    <x v="0"/>
    <x v="0"/>
    <d v="2018-02-22T00:00:00"/>
    <x v="11"/>
    <x v="2172"/>
    <x v="1"/>
    <x v="40"/>
    <x v="16"/>
    <x v="4"/>
    <x v="0"/>
    <x v="0"/>
    <x v="0"/>
    <n v="80000"/>
  </r>
  <r>
    <s v="23372_2018"/>
    <x v="0"/>
    <x v="0"/>
    <d v="2018-02-22T00:00:00"/>
    <x v="11"/>
    <x v="963"/>
    <x v="1"/>
    <x v="16"/>
    <x v="4"/>
    <x v="3"/>
    <x v="0"/>
    <x v="0"/>
    <x v="0"/>
    <n v="2000"/>
  </r>
  <r>
    <s v="23372_2018"/>
    <x v="0"/>
    <x v="0"/>
    <d v="2018-02-22T00:00:00"/>
    <x v="11"/>
    <x v="188"/>
    <x v="1"/>
    <x v="16"/>
    <x v="58"/>
    <x v="4"/>
    <x v="0"/>
    <x v="0"/>
    <x v="0"/>
    <n v="10000"/>
  </r>
  <r>
    <s v="23372_2018"/>
    <x v="0"/>
    <x v="0"/>
    <d v="2018-02-22T00:00:00"/>
    <x v="11"/>
    <x v="200"/>
    <x v="1"/>
    <x v="55"/>
    <x v="45"/>
    <x v="4"/>
    <x v="11"/>
    <x v="14"/>
    <x v="0"/>
    <n v="10000"/>
  </r>
  <r>
    <s v="23372_2018"/>
    <x v="0"/>
    <x v="0"/>
    <d v="2018-02-22T00:00:00"/>
    <x v="11"/>
    <x v="190"/>
    <x v="1"/>
    <x v="55"/>
    <x v="45"/>
    <x v="4"/>
    <x v="0"/>
    <x v="14"/>
    <x v="0"/>
    <n v="15000"/>
  </r>
  <r>
    <s v="23372_2018"/>
    <x v="0"/>
    <x v="0"/>
    <d v="2018-02-22T00:00:00"/>
    <x v="11"/>
    <x v="964"/>
    <x v="1"/>
    <x v="20"/>
    <x v="4"/>
    <x v="4"/>
    <x v="11"/>
    <x v="14"/>
    <x v="0"/>
    <n v="5000"/>
  </r>
  <r>
    <s v="23372_2018"/>
    <x v="0"/>
    <x v="0"/>
    <d v="2018-02-22T00:00:00"/>
    <x v="11"/>
    <x v="965"/>
    <x v="1"/>
    <x v="20"/>
    <x v="4"/>
    <x v="4"/>
    <x v="0"/>
    <x v="14"/>
    <x v="0"/>
    <n v="15000"/>
  </r>
  <r>
    <s v="23372_2018"/>
    <x v="0"/>
    <x v="0"/>
    <d v="2018-02-22T00:00:00"/>
    <x v="11"/>
    <x v="2173"/>
    <x v="1"/>
    <x v="55"/>
    <x v="45"/>
    <x v="3"/>
    <x v="11"/>
    <x v="12"/>
    <x v="0"/>
    <n v="2000"/>
  </r>
  <r>
    <s v="23372_2018"/>
    <x v="0"/>
    <x v="0"/>
    <d v="2018-02-22T00:00:00"/>
    <x v="11"/>
    <x v="193"/>
    <x v="1"/>
    <x v="55"/>
    <x v="45"/>
    <x v="4"/>
    <x v="11"/>
    <x v="12"/>
    <x v="0"/>
    <n v="20000"/>
  </r>
  <r>
    <s v="23372_2018"/>
    <x v="0"/>
    <x v="0"/>
    <d v="2018-02-22T00:00:00"/>
    <x v="11"/>
    <x v="2174"/>
    <x v="1"/>
    <x v="55"/>
    <x v="45"/>
    <x v="3"/>
    <x v="0"/>
    <x v="12"/>
    <x v="0"/>
    <n v="3000"/>
  </r>
  <r>
    <s v="23372_2018"/>
    <x v="0"/>
    <x v="0"/>
    <d v="2018-02-22T00:00:00"/>
    <x v="11"/>
    <x v="194"/>
    <x v="1"/>
    <x v="55"/>
    <x v="45"/>
    <x v="4"/>
    <x v="0"/>
    <x v="12"/>
    <x v="0"/>
    <n v="10000"/>
  </r>
  <r>
    <s v="23372_2018"/>
    <x v="0"/>
    <x v="0"/>
    <d v="2018-02-22T00:00:00"/>
    <x v="11"/>
    <x v="966"/>
    <x v="1"/>
    <x v="20"/>
    <x v="4"/>
    <x v="4"/>
    <x v="0"/>
    <x v="12"/>
    <x v="0"/>
    <n v="10000"/>
  </r>
  <r>
    <s v="23372_2018"/>
    <x v="0"/>
    <x v="0"/>
    <d v="2018-02-22T00:00:00"/>
    <x v="11"/>
    <x v="2175"/>
    <x v="1"/>
    <x v="35"/>
    <x v="70"/>
    <x v="4"/>
    <x v="0"/>
    <x v="19"/>
    <x v="0"/>
    <n v="3000"/>
  </r>
  <r>
    <s v="23479_2018"/>
    <x v="1"/>
    <x v="0"/>
    <d v="2018-02-14T00:00:00"/>
    <x v="93"/>
    <x v="4"/>
    <x v="1"/>
    <x v="4"/>
    <x v="4"/>
    <x v="1"/>
    <x v="1"/>
    <x v="1"/>
    <x v="0"/>
    <n v="3000"/>
  </r>
  <r>
    <s v="23554_2018"/>
    <x v="1"/>
    <x v="0"/>
    <d v="2018-02-15T00:00:00"/>
    <x v="3"/>
    <x v="4"/>
    <x v="2"/>
    <x v="4"/>
    <x v="4"/>
    <x v="1"/>
    <x v="1"/>
    <x v="1"/>
    <x v="0"/>
    <n v="300"/>
  </r>
  <r>
    <s v="23554_2018"/>
    <x v="1"/>
    <x v="0"/>
    <d v="2018-02-15T00:00:00"/>
    <x v="3"/>
    <x v="4"/>
    <x v="2"/>
    <x v="4"/>
    <x v="4"/>
    <x v="1"/>
    <x v="1"/>
    <x v="1"/>
    <x v="0"/>
    <n v="408"/>
  </r>
  <r>
    <s v="23554_2018"/>
    <x v="1"/>
    <x v="0"/>
    <d v="2018-02-15T00:00:00"/>
    <x v="3"/>
    <x v="4"/>
    <x v="2"/>
    <x v="4"/>
    <x v="4"/>
    <x v="1"/>
    <x v="1"/>
    <x v="1"/>
    <x v="0"/>
    <n v="10"/>
  </r>
  <r>
    <s v="23554_2018"/>
    <x v="1"/>
    <x v="0"/>
    <d v="2018-02-15T00:00:00"/>
    <x v="3"/>
    <x v="4"/>
    <x v="2"/>
    <x v="4"/>
    <x v="4"/>
    <x v="1"/>
    <x v="1"/>
    <x v="1"/>
    <x v="0"/>
    <n v="10"/>
  </r>
  <r>
    <s v="23560_2018"/>
    <x v="1"/>
    <x v="0"/>
    <d v="2018-02-15T00:00:00"/>
    <x v="3"/>
    <x v="4"/>
    <x v="2"/>
    <x v="4"/>
    <x v="4"/>
    <x v="1"/>
    <x v="1"/>
    <x v="1"/>
    <x v="0"/>
    <n v="130"/>
  </r>
  <r>
    <s v="23565_2018"/>
    <x v="1"/>
    <x v="0"/>
    <d v="2018-02-15T00:00:00"/>
    <x v="3"/>
    <x v="4"/>
    <x v="0"/>
    <x v="4"/>
    <x v="4"/>
    <x v="1"/>
    <x v="1"/>
    <x v="1"/>
    <x v="0"/>
    <n v="3960"/>
  </r>
  <r>
    <s v="23565_2018"/>
    <x v="1"/>
    <x v="0"/>
    <d v="2018-02-15T00:00:00"/>
    <x v="3"/>
    <x v="4"/>
    <x v="0"/>
    <x v="4"/>
    <x v="4"/>
    <x v="1"/>
    <x v="1"/>
    <x v="1"/>
    <x v="0"/>
    <n v="80"/>
  </r>
  <r>
    <s v="23565_2018"/>
    <x v="1"/>
    <x v="0"/>
    <d v="2018-02-15T00:00:00"/>
    <x v="3"/>
    <x v="4"/>
    <x v="0"/>
    <x v="4"/>
    <x v="4"/>
    <x v="1"/>
    <x v="1"/>
    <x v="1"/>
    <x v="0"/>
    <n v="1200"/>
  </r>
  <r>
    <s v="23569_2018"/>
    <x v="1"/>
    <x v="0"/>
    <d v="2018-02-15T00:00:00"/>
    <x v="3"/>
    <x v="4"/>
    <x v="0"/>
    <x v="4"/>
    <x v="4"/>
    <x v="1"/>
    <x v="1"/>
    <x v="1"/>
    <x v="0"/>
    <n v="4300"/>
  </r>
  <r>
    <s v="23569_2018"/>
    <x v="1"/>
    <x v="0"/>
    <d v="2018-02-15T00:00:00"/>
    <x v="3"/>
    <x v="4"/>
    <x v="0"/>
    <x v="4"/>
    <x v="4"/>
    <x v="1"/>
    <x v="1"/>
    <x v="1"/>
    <x v="0"/>
    <n v="300"/>
  </r>
  <r>
    <s v="23574_2018"/>
    <x v="1"/>
    <x v="0"/>
    <d v="2018-02-15T00:00:00"/>
    <x v="3"/>
    <x v="4"/>
    <x v="0"/>
    <x v="4"/>
    <x v="4"/>
    <x v="1"/>
    <x v="1"/>
    <x v="1"/>
    <x v="0"/>
    <n v="1"/>
  </r>
  <r>
    <s v="23583_2018"/>
    <x v="1"/>
    <x v="0"/>
    <d v="2018-02-15T00:00:00"/>
    <x v="3"/>
    <x v="4"/>
    <x v="3"/>
    <x v="4"/>
    <x v="4"/>
    <x v="1"/>
    <x v="1"/>
    <x v="1"/>
    <x v="0"/>
    <n v="25"/>
  </r>
  <r>
    <s v="23596_2018"/>
    <x v="1"/>
    <x v="0"/>
    <d v="2018-02-15T00:00:00"/>
    <x v="3"/>
    <x v="4"/>
    <x v="4"/>
    <x v="4"/>
    <x v="4"/>
    <x v="1"/>
    <x v="1"/>
    <x v="1"/>
    <x v="0"/>
    <n v="30"/>
  </r>
  <r>
    <s v="23596_2018"/>
    <x v="1"/>
    <x v="0"/>
    <d v="2018-02-15T00:00:00"/>
    <x v="3"/>
    <x v="4"/>
    <x v="4"/>
    <x v="4"/>
    <x v="4"/>
    <x v="1"/>
    <x v="1"/>
    <x v="1"/>
    <x v="0"/>
    <n v="20"/>
  </r>
  <r>
    <s v="23596_2018"/>
    <x v="1"/>
    <x v="0"/>
    <d v="2018-02-15T00:00:00"/>
    <x v="3"/>
    <x v="4"/>
    <x v="4"/>
    <x v="4"/>
    <x v="4"/>
    <x v="1"/>
    <x v="1"/>
    <x v="1"/>
    <x v="0"/>
    <n v="20"/>
  </r>
  <r>
    <s v="23596_2018"/>
    <x v="1"/>
    <x v="0"/>
    <d v="2018-02-15T00:00:00"/>
    <x v="3"/>
    <x v="4"/>
    <x v="4"/>
    <x v="4"/>
    <x v="4"/>
    <x v="1"/>
    <x v="1"/>
    <x v="1"/>
    <x v="0"/>
    <n v="50"/>
  </r>
  <r>
    <s v="23596_2018"/>
    <x v="1"/>
    <x v="0"/>
    <d v="2018-02-15T00:00:00"/>
    <x v="3"/>
    <x v="4"/>
    <x v="4"/>
    <x v="4"/>
    <x v="4"/>
    <x v="1"/>
    <x v="1"/>
    <x v="1"/>
    <x v="0"/>
    <n v="50"/>
  </r>
  <r>
    <s v="23596_2018"/>
    <x v="1"/>
    <x v="0"/>
    <d v="2018-02-15T00:00:00"/>
    <x v="3"/>
    <x v="4"/>
    <x v="4"/>
    <x v="4"/>
    <x v="4"/>
    <x v="1"/>
    <x v="1"/>
    <x v="1"/>
    <x v="0"/>
    <n v="50"/>
  </r>
  <r>
    <s v="23596_2018"/>
    <x v="1"/>
    <x v="0"/>
    <d v="2018-02-15T00:00:00"/>
    <x v="3"/>
    <x v="4"/>
    <x v="4"/>
    <x v="4"/>
    <x v="4"/>
    <x v="1"/>
    <x v="1"/>
    <x v="1"/>
    <x v="0"/>
    <n v="20"/>
  </r>
  <r>
    <s v="23598_2018"/>
    <x v="0"/>
    <x v="0"/>
    <d v="2018-02-16T00:00:00"/>
    <x v="4"/>
    <x v="2176"/>
    <x v="4"/>
    <x v="45"/>
    <x v="70"/>
    <x v="4"/>
    <x v="11"/>
    <x v="8"/>
    <x v="0"/>
    <n v="4000"/>
  </r>
  <r>
    <s v="23598_2018"/>
    <x v="0"/>
    <x v="0"/>
    <d v="2018-02-16T00:00:00"/>
    <x v="4"/>
    <x v="2177"/>
    <x v="4"/>
    <x v="45"/>
    <x v="70"/>
    <x v="0"/>
    <x v="0"/>
    <x v="8"/>
    <x v="0"/>
    <n v="6000"/>
  </r>
  <r>
    <s v="23598_2018"/>
    <x v="0"/>
    <x v="0"/>
    <d v="2018-02-16T00:00:00"/>
    <x v="4"/>
    <x v="89"/>
    <x v="4"/>
    <x v="23"/>
    <x v="16"/>
    <x v="0"/>
    <x v="0"/>
    <x v="8"/>
    <x v="0"/>
    <n v="15000"/>
  </r>
  <r>
    <s v="23598_2018"/>
    <x v="0"/>
    <x v="0"/>
    <d v="2018-02-16T00:00:00"/>
    <x v="4"/>
    <x v="2178"/>
    <x v="4"/>
    <x v="23"/>
    <x v="16"/>
    <x v="4"/>
    <x v="0"/>
    <x v="8"/>
    <x v="0"/>
    <n v="18000"/>
  </r>
  <r>
    <s v="23598_2018"/>
    <x v="0"/>
    <x v="0"/>
    <d v="2018-02-16T00:00:00"/>
    <x v="4"/>
    <x v="2179"/>
    <x v="4"/>
    <x v="23"/>
    <x v="16"/>
    <x v="4"/>
    <x v="11"/>
    <x v="8"/>
    <x v="0"/>
    <n v="12000"/>
  </r>
  <r>
    <s v="23598_2018"/>
    <x v="0"/>
    <x v="0"/>
    <d v="2018-02-16T00:00:00"/>
    <x v="4"/>
    <x v="2180"/>
    <x v="4"/>
    <x v="16"/>
    <x v="17"/>
    <x v="0"/>
    <x v="0"/>
    <x v="8"/>
    <x v="0"/>
    <n v="10000"/>
  </r>
  <r>
    <s v="23598_2018"/>
    <x v="0"/>
    <x v="0"/>
    <d v="2018-02-16T00:00:00"/>
    <x v="4"/>
    <x v="90"/>
    <x v="4"/>
    <x v="16"/>
    <x v="17"/>
    <x v="4"/>
    <x v="0"/>
    <x v="8"/>
    <x v="0"/>
    <n v="19000"/>
  </r>
  <r>
    <s v="23598_2018"/>
    <x v="0"/>
    <x v="0"/>
    <d v="2018-02-16T00:00:00"/>
    <x v="4"/>
    <x v="91"/>
    <x v="4"/>
    <x v="36"/>
    <x v="18"/>
    <x v="0"/>
    <x v="0"/>
    <x v="8"/>
    <x v="0"/>
    <n v="22000"/>
  </r>
  <r>
    <s v="23598_2018"/>
    <x v="0"/>
    <x v="0"/>
    <d v="2018-02-16T00:00:00"/>
    <x v="4"/>
    <x v="92"/>
    <x v="4"/>
    <x v="36"/>
    <x v="18"/>
    <x v="4"/>
    <x v="0"/>
    <x v="8"/>
    <x v="0"/>
    <n v="30000"/>
  </r>
  <r>
    <s v="23599_2018"/>
    <x v="0"/>
    <x v="0"/>
    <d v="2018-02-16T00:00:00"/>
    <x v="6"/>
    <x v="740"/>
    <x v="4"/>
    <x v="40"/>
    <x v="87"/>
    <x v="4"/>
    <x v="0"/>
    <x v="8"/>
    <x v="0"/>
    <n v="5940"/>
  </r>
  <r>
    <s v="23599_2018"/>
    <x v="0"/>
    <x v="0"/>
    <d v="2018-02-16T00:00:00"/>
    <x v="6"/>
    <x v="2181"/>
    <x v="4"/>
    <x v="41"/>
    <x v="77"/>
    <x v="0"/>
    <x v="0"/>
    <x v="8"/>
    <x v="0"/>
    <n v="3000"/>
  </r>
  <r>
    <s v="23599_2018"/>
    <x v="0"/>
    <x v="0"/>
    <d v="2018-02-16T00:00:00"/>
    <x v="6"/>
    <x v="2182"/>
    <x v="4"/>
    <x v="79"/>
    <x v="295"/>
    <x v="5"/>
    <x v="0"/>
    <x v="9"/>
    <x v="0"/>
    <n v="1000"/>
  </r>
  <r>
    <s v="23599_2018"/>
    <x v="0"/>
    <x v="0"/>
    <d v="2018-02-16T00:00:00"/>
    <x v="6"/>
    <x v="1831"/>
    <x v="4"/>
    <x v="41"/>
    <x v="60"/>
    <x v="4"/>
    <x v="20"/>
    <x v="4"/>
    <x v="0"/>
    <n v="3600"/>
  </r>
  <r>
    <s v="23599_2018"/>
    <x v="0"/>
    <x v="0"/>
    <d v="2018-02-16T00:00:00"/>
    <x v="6"/>
    <x v="2183"/>
    <x v="4"/>
    <x v="79"/>
    <x v="296"/>
    <x v="4"/>
    <x v="0"/>
    <x v="8"/>
    <x v="0"/>
    <n v="1008"/>
  </r>
  <r>
    <s v="23599_2018"/>
    <x v="0"/>
    <x v="0"/>
    <d v="2018-02-16T00:00:00"/>
    <x v="6"/>
    <x v="2184"/>
    <x v="4"/>
    <x v="79"/>
    <x v="296"/>
    <x v="5"/>
    <x v="0"/>
    <x v="8"/>
    <x v="0"/>
    <n v="1008"/>
  </r>
  <r>
    <s v="23599_2018"/>
    <x v="0"/>
    <x v="0"/>
    <d v="2018-02-16T00:00:00"/>
    <x v="6"/>
    <x v="2185"/>
    <x v="4"/>
    <x v="40"/>
    <x v="127"/>
    <x v="4"/>
    <x v="20"/>
    <x v="4"/>
    <x v="0"/>
    <n v="12200"/>
  </r>
  <r>
    <s v="23599_2018"/>
    <x v="0"/>
    <x v="0"/>
    <d v="2018-02-16T00:00:00"/>
    <x v="6"/>
    <x v="744"/>
    <x v="4"/>
    <x v="16"/>
    <x v="144"/>
    <x v="0"/>
    <x v="0"/>
    <x v="8"/>
    <x v="0"/>
    <n v="9900"/>
  </r>
  <r>
    <s v="23599_2018"/>
    <x v="0"/>
    <x v="0"/>
    <d v="2018-02-16T00:00:00"/>
    <x v="6"/>
    <x v="1834"/>
    <x v="4"/>
    <x v="23"/>
    <x v="77"/>
    <x v="4"/>
    <x v="0"/>
    <x v="8"/>
    <x v="0"/>
    <n v="30000"/>
  </r>
  <r>
    <s v="23599_2018"/>
    <x v="0"/>
    <x v="0"/>
    <d v="2018-02-16T00:00:00"/>
    <x v="6"/>
    <x v="2186"/>
    <x v="4"/>
    <x v="23"/>
    <x v="77"/>
    <x v="5"/>
    <x v="0"/>
    <x v="8"/>
    <x v="0"/>
    <n v="3000"/>
  </r>
  <r>
    <s v="23600_2018"/>
    <x v="0"/>
    <x v="0"/>
    <d v="2018-02-20T00:00:00"/>
    <x v="49"/>
    <x v="2187"/>
    <x v="4"/>
    <x v="40"/>
    <x v="110"/>
    <x v="0"/>
    <x v="11"/>
    <x v="8"/>
    <x v="0"/>
    <n v="90000"/>
  </r>
  <r>
    <s v="23600_2018"/>
    <x v="0"/>
    <x v="0"/>
    <d v="2018-02-20T00:00:00"/>
    <x v="49"/>
    <x v="2188"/>
    <x v="4"/>
    <x v="23"/>
    <x v="16"/>
    <x v="0"/>
    <x v="0"/>
    <x v="8"/>
    <x v="0"/>
    <n v="40020"/>
  </r>
  <r>
    <s v="23600_2018"/>
    <x v="0"/>
    <x v="0"/>
    <d v="2018-02-20T00:00:00"/>
    <x v="49"/>
    <x v="2189"/>
    <x v="4"/>
    <x v="23"/>
    <x v="16"/>
    <x v="4"/>
    <x v="0"/>
    <x v="8"/>
    <x v="0"/>
    <n v="5040"/>
  </r>
  <r>
    <s v="23600_2018"/>
    <x v="0"/>
    <x v="0"/>
    <d v="2018-02-20T00:00:00"/>
    <x v="49"/>
    <x v="2190"/>
    <x v="4"/>
    <x v="16"/>
    <x v="92"/>
    <x v="0"/>
    <x v="0"/>
    <x v="8"/>
    <x v="0"/>
    <n v="60000"/>
  </r>
  <r>
    <s v="23600_2018"/>
    <x v="0"/>
    <x v="0"/>
    <d v="2018-02-20T00:00:00"/>
    <x v="49"/>
    <x v="2191"/>
    <x v="4"/>
    <x v="37"/>
    <x v="79"/>
    <x v="4"/>
    <x v="0"/>
    <x v="8"/>
    <x v="0"/>
    <n v="3000"/>
  </r>
  <r>
    <s v="23600_2018"/>
    <x v="0"/>
    <x v="0"/>
    <d v="2018-02-20T00:00:00"/>
    <x v="49"/>
    <x v="2192"/>
    <x v="4"/>
    <x v="41"/>
    <x v="125"/>
    <x v="0"/>
    <x v="11"/>
    <x v="8"/>
    <x v="0"/>
    <n v="6060"/>
  </r>
  <r>
    <s v="23600_2018"/>
    <x v="0"/>
    <x v="0"/>
    <d v="2018-02-20T00:00:00"/>
    <x v="49"/>
    <x v="2193"/>
    <x v="4"/>
    <x v="41"/>
    <x v="125"/>
    <x v="0"/>
    <x v="0"/>
    <x v="8"/>
    <x v="0"/>
    <n v="5040"/>
  </r>
  <r>
    <s v="23604_2018"/>
    <x v="1"/>
    <x v="0"/>
    <d v="2018-02-15T00:00:00"/>
    <x v="3"/>
    <x v="4"/>
    <x v="6"/>
    <x v="4"/>
    <x v="4"/>
    <x v="1"/>
    <x v="1"/>
    <x v="1"/>
    <x v="0"/>
    <n v="36"/>
  </r>
  <r>
    <s v="23607_2018"/>
    <x v="1"/>
    <x v="0"/>
    <d v="2018-02-15T00:00:00"/>
    <x v="3"/>
    <x v="4"/>
    <x v="7"/>
    <x v="4"/>
    <x v="4"/>
    <x v="1"/>
    <x v="1"/>
    <x v="1"/>
    <x v="0"/>
    <n v="120"/>
  </r>
  <r>
    <s v="23607_2018"/>
    <x v="1"/>
    <x v="0"/>
    <d v="2018-02-15T00:00:00"/>
    <x v="3"/>
    <x v="4"/>
    <x v="7"/>
    <x v="4"/>
    <x v="4"/>
    <x v="1"/>
    <x v="1"/>
    <x v="1"/>
    <x v="0"/>
    <n v="60"/>
  </r>
  <r>
    <s v="23607_2018"/>
    <x v="1"/>
    <x v="0"/>
    <d v="2018-02-15T00:00:00"/>
    <x v="3"/>
    <x v="4"/>
    <x v="7"/>
    <x v="4"/>
    <x v="4"/>
    <x v="1"/>
    <x v="1"/>
    <x v="1"/>
    <x v="0"/>
    <n v="120"/>
  </r>
  <r>
    <s v="23607_2018"/>
    <x v="1"/>
    <x v="0"/>
    <d v="2018-02-15T00:00:00"/>
    <x v="3"/>
    <x v="4"/>
    <x v="7"/>
    <x v="4"/>
    <x v="4"/>
    <x v="1"/>
    <x v="1"/>
    <x v="1"/>
    <x v="0"/>
    <n v="120"/>
  </r>
  <r>
    <s v="23607_2018"/>
    <x v="1"/>
    <x v="0"/>
    <d v="2018-02-15T00:00:00"/>
    <x v="3"/>
    <x v="4"/>
    <x v="7"/>
    <x v="4"/>
    <x v="4"/>
    <x v="1"/>
    <x v="1"/>
    <x v="1"/>
    <x v="0"/>
    <n v="12"/>
  </r>
  <r>
    <s v="23607_2018"/>
    <x v="1"/>
    <x v="0"/>
    <d v="2018-02-15T00:00:00"/>
    <x v="3"/>
    <x v="4"/>
    <x v="7"/>
    <x v="4"/>
    <x v="4"/>
    <x v="1"/>
    <x v="1"/>
    <x v="1"/>
    <x v="0"/>
    <n v="12"/>
  </r>
  <r>
    <s v="23607_2018"/>
    <x v="1"/>
    <x v="0"/>
    <d v="2018-02-15T00:00:00"/>
    <x v="3"/>
    <x v="4"/>
    <x v="7"/>
    <x v="4"/>
    <x v="4"/>
    <x v="1"/>
    <x v="1"/>
    <x v="1"/>
    <x v="0"/>
    <n v="1500"/>
  </r>
  <r>
    <s v="23614_2018"/>
    <x v="0"/>
    <x v="0"/>
    <d v="2018-02-16T00:00:00"/>
    <x v="13"/>
    <x v="1302"/>
    <x v="1"/>
    <x v="17"/>
    <x v="81"/>
    <x v="5"/>
    <x v="0"/>
    <x v="0"/>
    <x v="0"/>
    <n v="5400"/>
  </r>
  <r>
    <s v="23616_2018"/>
    <x v="1"/>
    <x v="0"/>
    <d v="2018-02-15T00:00:00"/>
    <x v="19"/>
    <x v="4"/>
    <x v="1"/>
    <x v="4"/>
    <x v="4"/>
    <x v="1"/>
    <x v="1"/>
    <x v="1"/>
    <x v="0"/>
    <n v="2573"/>
  </r>
  <r>
    <s v="23617_2018"/>
    <x v="0"/>
    <x v="0"/>
    <d v="2018-02-15T00:00:00"/>
    <x v="7"/>
    <x v="354"/>
    <x v="1"/>
    <x v="45"/>
    <x v="78"/>
    <x v="4"/>
    <x v="0"/>
    <x v="0"/>
    <x v="0"/>
    <n v="10000"/>
  </r>
  <r>
    <s v="23617_2018"/>
    <x v="0"/>
    <x v="0"/>
    <d v="2018-02-15T00:00:00"/>
    <x v="7"/>
    <x v="396"/>
    <x v="1"/>
    <x v="23"/>
    <x v="20"/>
    <x v="4"/>
    <x v="0"/>
    <x v="0"/>
    <x v="0"/>
    <n v="20000"/>
  </r>
  <r>
    <s v="23617_2018"/>
    <x v="0"/>
    <x v="0"/>
    <d v="2018-02-15T00:00:00"/>
    <x v="7"/>
    <x v="358"/>
    <x v="1"/>
    <x v="16"/>
    <x v="49"/>
    <x v="5"/>
    <x v="0"/>
    <x v="0"/>
    <x v="0"/>
    <n v="65000"/>
  </r>
  <r>
    <s v="23619_2018"/>
    <x v="0"/>
    <x v="0"/>
    <d v="2018-02-15T00:00:00"/>
    <x v="25"/>
    <x v="2194"/>
    <x v="1"/>
    <x v="33"/>
    <x v="4"/>
    <x v="0"/>
    <x v="0"/>
    <x v="0"/>
    <x v="0"/>
    <n v="10000"/>
  </r>
  <r>
    <s v="23622_2018"/>
    <x v="1"/>
    <x v="0"/>
    <d v="2018-02-15T00:00:00"/>
    <x v="3"/>
    <x v="4"/>
    <x v="1"/>
    <x v="4"/>
    <x v="4"/>
    <x v="1"/>
    <x v="1"/>
    <x v="1"/>
    <x v="0"/>
    <n v="56"/>
  </r>
  <r>
    <s v="23622_2018"/>
    <x v="1"/>
    <x v="0"/>
    <d v="2018-02-15T00:00:00"/>
    <x v="3"/>
    <x v="4"/>
    <x v="1"/>
    <x v="4"/>
    <x v="4"/>
    <x v="1"/>
    <x v="1"/>
    <x v="1"/>
    <x v="0"/>
    <n v="10"/>
  </r>
  <r>
    <s v="23622_2018"/>
    <x v="1"/>
    <x v="0"/>
    <d v="2018-02-15T00:00:00"/>
    <x v="3"/>
    <x v="4"/>
    <x v="1"/>
    <x v="4"/>
    <x v="4"/>
    <x v="1"/>
    <x v="1"/>
    <x v="1"/>
    <x v="0"/>
    <n v="70"/>
  </r>
  <r>
    <s v="23622_2018"/>
    <x v="1"/>
    <x v="0"/>
    <d v="2018-02-15T00:00:00"/>
    <x v="3"/>
    <x v="4"/>
    <x v="1"/>
    <x v="4"/>
    <x v="4"/>
    <x v="1"/>
    <x v="1"/>
    <x v="1"/>
    <x v="0"/>
    <n v="70"/>
  </r>
  <r>
    <s v="23622_2018"/>
    <x v="1"/>
    <x v="0"/>
    <d v="2018-02-15T00:00:00"/>
    <x v="3"/>
    <x v="4"/>
    <x v="1"/>
    <x v="4"/>
    <x v="4"/>
    <x v="1"/>
    <x v="1"/>
    <x v="1"/>
    <x v="0"/>
    <n v="80"/>
  </r>
  <r>
    <s v="23622_2018"/>
    <x v="1"/>
    <x v="0"/>
    <d v="2018-02-15T00:00:00"/>
    <x v="3"/>
    <x v="4"/>
    <x v="1"/>
    <x v="4"/>
    <x v="4"/>
    <x v="1"/>
    <x v="1"/>
    <x v="1"/>
    <x v="0"/>
    <n v="30"/>
  </r>
  <r>
    <s v="23622_2018"/>
    <x v="1"/>
    <x v="0"/>
    <d v="2018-02-15T00:00:00"/>
    <x v="3"/>
    <x v="4"/>
    <x v="1"/>
    <x v="4"/>
    <x v="4"/>
    <x v="1"/>
    <x v="1"/>
    <x v="1"/>
    <x v="0"/>
    <n v="12"/>
  </r>
  <r>
    <s v="23622_2018"/>
    <x v="1"/>
    <x v="0"/>
    <d v="2018-02-15T00:00:00"/>
    <x v="3"/>
    <x v="4"/>
    <x v="1"/>
    <x v="4"/>
    <x v="4"/>
    <x v="1"/>
    <x v="1"/>
    <x v="1"/>
    <x v="0"/>
    <n v="12"/>
  </r>
  <r>
    <s v="23622_2018"/>
    <x v="1"/>
    <x v="0"/>
    <d v="2018-02-15T00:00:00"/>
    <x v="3"/>
    <x v="4"/>
    <x v="1"/>
    <x v="4"/>
    <x v="4"/>
    <x v="1"/>
    <x v="1"/>
    <x v="1"/>
    <x v="0"/>
    <n v="15"/>
  </r>
  <r>
    <s v="23622_2018"/>
    <x v="1"/>
    <x v="0"/>
    <d v="2018-02-15T00:00:00"/>
    <x v="3"/>
    <x v="4"/>
    <x v="1"/>
    <x v="4"/>
    <x v="4"/>
    <x v="1"/>
    <x v="1"/>
    <x v="1"/>
    <x v="0"/>
    <n v="60"/>
  </r>
  <r>
    <s v="23622_2018"/>
    <x v="1"/>
    <x v="0"/>
    <d v="2018-02-15T00:00:00"/>
    <x v="3"/>
    <x v="4"/>
    <x v="1"/>
    <x v="4"/>
    <x v="4"/>
    <x v="1"/>
    <x v="1"/>
    <x v="1"/>
    <x v="0"/>
    <n v="6"/>
  </r>
  <r>
    <s v="23622_2018"/>
    <x v="1"/>
    <x v="0"/>
    <d v="2018-02-15T00:00:00"/>
    <x v="3"/>
    <x v="4"/>
    <x v="1"/>
    <x v="4"/>
    <x v="4"/>
    <x v="1"/>
    <x v="1"/>
    <x v="1"/>
    <x v="0"/>
    <n v="12"/>
  </r>
  <r>
    <s v="23622_2018"/>
    <x v="1"/>
    <x v="0"/>
    <d v="2018-02-15T00:00:00"/>
    <x v="3"/>
    <x v="4"/>
    <x v="1"/>
    <x v="4"/>
    <x v="4"/>
    <x v="1"/>
    <x v="1"/>
    <x v="1"/>
    <x v="0"/>
    <n v="20"/>
  </r>
  <r>
    <s v="23622_2018"/>
    <x v="1"/>
    <x v="0"/>
    <d v="2018-02-15T00:00:00"/>
    <x v="3"/>
    <x v="4"/>
    <x v="1"/>
    <x v="4"/>
    <x v="4"/>
    <x v="1"/>
    <x v="1"/>
    <x v="1"/>
    <x v="0"/>
    <n v="12"/>
  </r>
  <r>
    <s v="23622_2018"/>
    <x v="1"/>
    <x v="0"/>
    <d v="2018-02-15T00:00:00"/>
    <x v="3"/>
    <x v="4"/>
    <x v="1"/>
    <x v="4"/>
    <x v="4"/>
    <x v="1"/>
    <x v="1"/>
    <x v="1"/>
    <x v="0"/>
    <n v="30"/>
  </r>
  <r>
    <s v="23622_2018"/>
    <x v="1"/>
    <x v="0"/>
    <d v="2018-02-15T00:00:00"/>
    <x v="3"/>
    <x v="4"/>
    <x v="1"/>
    <x v="4"/>
    <x v="4"/>
    <x v="1"/>
    <x v="1"/>
    <x v="1"/>
    <x v="0"/>
    <n v="15"/>
  </r>
  <r>
    <s v="23622_2018"/>
    <x v="1"/>
    <x v="0"/>
    <d v="2018-02-15T00:00:00"/>
    <x v="3"/>
    <x v="4"/>
    <x v="1"/>
    <x v="4"/>
    <x v="4"/>
    <x v="1"/>
    <x v="1"/>
    <x v="1"/>
    <x v="0"/>
    <n v="8"/>
  </r>
  <r>
    <s v="23622_2018"/>
    <x v="1"/>
    <x v="0"/>
    <d v="2018-02-15T00:00:00"/>
    <x v="3"/>
    <x v="4"/>
    <x v="1"/>
    <x v="4"/>
    <x v="4"/>
    <x v="1"/>
    <x v="1"/>
    <x v="1"/>
    <x v="0"/>
    <n v="6"/>
  </r>
  <r>
    <s v="23622_2018"/>
    <x v="1"/>
    <x v="0"/>
    <d v="2018-02-15T00:00:00"/>
    <x v="3"/>
    <x v="4"/>
    <x v="1"/>
    <x v="4"/>
    <x v="4"/>
    <x v="1"/>
    <x v="1"/>
    <x v="1"/>
    <x v="0"/>
    <n v="180"/>
  </r>
  <r>
    <s v="23622_2018"/>
    <x v="1"/>
    <x v="0"/>
    <d v="2018-02-15T00:00:00"/>
    <x v="3"/>
    <x v="4"/>
    <x v="1"/>
    <x v="4"/>
    <x v="4"/>
    <x v="1"/>
    <x v="1"/>
    <x v="1"/>
    <x v="0"/>
    <n v="15"/>
  </r>
  <r>
    <s v="23623_2018"/>
    <x v="1"/>
    <x v="0"/>
    <d v="2018-02-15T00:00:00"/>
    <x v="3"/>
    <x v="4"/>
    <x v="1"/>
    <x v="4"/>
    <x v="4"/>
    <x v="1"/>
    <x v="1"/>
    <x v="1"/>
    <x v="0"/>
    <n v="6"/>
  </r>
  <r>
    <s v="23625_2018"/>
    <x v="0"/>
    <x v="0"/>
    <d v="2018-02-16T00:00:00"/>
    <x v="13"/>
    <x v="611"/>
    <x v="1"/>
    <x v="44"/>
    <x v="4"/>
    <x v="0"/>
    <x v="0"/>
    <x v="0"/>
    <x v="0"/>
    <n v="10000"/>
  </r>
  <r>
    <s v="23625_2018"/>
    <x v="0"/>
    <x v="0"/>
    <d v="2018-02-16T00:00:00"/>
    <x v="13"/>
    <x v="616"/>
    <x v="1"/>
    <x v="44"/>
    <x v="45"/>
    <x v="0"/>
    <x v="11"/>
    <x v="12"/>
    <x v="0"/>
    <n v="1000"/>
  </r>
  <r>
    <s v="23625_2018"/>
    <x v="0"/>
    <x v="0"/>
    <d v="2018-02-16T00:00:00"/>
    <x v="13"/>
    <x v="836"/>
    <x v="1"/>
    <x v="44"/>
    <x v="45"/>
    <x v="0"/>
    <x v="11"/>
    <x v="13"/>
    <x v="0"/>
    <n v="7500"/>
  </r>
  <r>
    <s v="23625_2018"/>
    <x v="0"/>
    <x v="0"/>
    <d v="2018-02-16T00:00:00"/>
    <x v="13"/>
    <x v="786"/>
    <x v="1"/>
    <x v="57"/>
    <x v="73"/>
    <x v="0"/>
    <x v="0"/>
    <x v="0"/>
    <x v="0"/>
    <n v="2200"/>
  </r>
  <r>
    <s v="23625_2018"/>
    <x v="0"/>
    <x v="0"/>
    <d v="2018-02-16T00:00:00"/>
    <x v="13"/>
    <x v="2195"/>
    <x v="1"/>
    <x v="57"/>
    <x v="73"/>
    <x v="4"/>
    <x v="0"/>
    <x v="0"/>
    <x v="0"/>
    <n v="700"/>
  </r>
  <r>
    <s v="23625_2018"/>
    <x v="0"/>
    <x v="0"/>
    <d v="2018-02-16T00:00:00"/>
    <x v="13"/>
    <x v="2196"/>
    <x v="1"/>
    <x v="41"/>
    <x v="73"/>
    <x v="4"/>
    <x v="0"/>
    <x v="14"/>
    <x v="0"/>
    <n v="2700"/>
  </r>
  <r>
    <s v="23626_2018"/>
    <x v="0"/>
    <x v="0"/>
    <d v="2018-02-16T00:00:00"/>
    <x v="6"/>
    <x v="1892"/>
    <x v="1"/>
    <x v="44"/>
    <x v="186"/>
    <x v="3"/>
    <x v="11"/>
    <x v="14"/>
    <x v="0"/>
    <n v="56800"/>
  </r>
  <r>
    <s v="23626_2018"/>
    <x v="0"/>
    <x v="0"/>
    <d v="2018-02-16T00:00:00"/>
    <x v="6"/>
    <x v="1013"/>
    <x v="1"/>
    <x v="44"/>
    <x v="186"/>
    <x v="4"/>
    <x v="11"/>
    <x v="14"/>
    <x v="0"/>
    <n v="161400"/>
  </r>
  <r>
    <s v="23626_2018"/>
    <x v="0"/>
    <x v="0"/>
    <d v="2018-02-16T00:00:00"/>
    <x v="6"/>
    <x v="1014"/>
    <x v="1"/>
    <x v="44"/>
    <x v="186"/>
    <x v="4"/>
    <x v="0"/>
    <x v="14"/>
    <x v="0"/>
    <n v="50200"/>
  </r>
  <r>
    <s v="23626_2018"/>
    <x v="0"/>
    <x v="0"/>
    <d v="2018-02-16T00:00:00"/>
    <x v="6"/>
    <x v="1811"/>
    <x v="1"/>
    <x v="20"/>
    <x v="16"/>
    <x v="4"/>
    <x v="12"/>
    <x v="6"/>
    <x v="0"/>
    <n v="360"/>
  </r>
  <r>
    <s v="23626_2018"/>
    <x v="0"/>
    <x v="0"/>
    <d v="2018-02-16T00:00:00"/>
    <x v="6"/>
    <x v="1654"/>
    <x v="1"/>
    <x v="20"/>
    <x v="4"/>
    <x v="5"/>
    <x v="12"/>
    <x v="6"/>
    <x v="0"/>
    <n v="10700"/>
  </r>
  <r>
    <s v="23626_2018"/>
    <x v="0"/>
    <x v="0"/>
    <d v="2018-02-16T00:00:00"/>
    <x v="6"/>
    <x v="1812"/>
    <x v="1"/>
    <x v="28"/>
    <x v="102"/>
    <x v="4"/>
    <x v="12"/>
    <x v="6"/>
    <x v="0"/>
    <n v="20000"/>
  </r>
  <r>
    <s v="23626_2018"/>
    <x v="0"/>
    <x v="0"/>
    <d v="2018-02-16T00:00:00"/>
    <x v="6"/>
    <x v="2197"/>
    <x v="1"/>
    <x v="28"/>
    <x v="4"/>
    <x v="5"/>
    <x v="12"/>
    <x v="6"/>
    <x v="0"/>
    <n v="20000"/>
  </r>
  <r>
    <s v="23626_2018"/>
    <x v="0"/>
    <x v="0"/>
    <d v="2018-02-16T00:00:00"/>
    <x v="6"/>
    <x v="1646"/>
    <x v="1"/>
    <x v="22"/>
    <x v="77"/>
    <x v="3"/>
    <x v="11"/>
    <x v="14"/>
    <x v="0"/>
    <n v="4300"/>
  </r>
  <r>
    <s v="23626_2018"/>
    <x v="0"/>
    <x v="0"/>
    <d v="2018-02-16T00:00:00"/>
    <x v="6"/>
    <x v="1011"/>
    <x v="1"/>
    <x v="22"/>
    <x v="77"/>
    <x v="4"/>
    <x v="11"/>
    <x v="14"/>
    <x v="0"/>
    <n v="3300"/>
  </r>
  <r>
    <s v="23626_2018"/>
    <x v="0"/>
    <x v="0"/>
    <d v="2018-02-16T00:00:00"/>
    <x v="6"/>
    <x v="1892"/>
    <x v="1"/>
    <x v="44"/>
    <x v="186"/>
    <x v="3"/>
    <x v="11"/>
    <x v="14"/>
    <x v="0"/>
    <n v="13700"/>
  </r>
  <r>
    <s v="23626_2018"/>
    <x v="0"/>
    <x v="0"/>
    <d v="2018-02-16T00:00:00"/>
    <x v="6"/>
    <x v="1013"/>
    <x v="1"/>
    <x v="44"/>
    <x v="186"/>
    <x v="4"/>
    <x v="11"/>
    <x v="14"/>
    <x v="0"/>
    <n v="8000"/>
  </r>
  <r>
    <s v="23626_2018"/>
    <x v="0"/>
    <x v="0"/>
    <d v="2018-02-16T00:00:00"/>
    <x v="6"/>
    <x v="1659"/>
    <x v="1"/>
    <x v="22"/>
    <x v="77"/>
    <x v="3"/>
    <x v="0"/>
    <x v="14"/>
    <x v="0"/>
    <n v="9000"/>
  </r>
  <r>
    <s v="23626_2018"/>
    <x v="0"/>
    <x v="0"/>
    <d v="2018-02-16T00:00:00"/>
    <x v="6"/>
    <x v="2198"/>
    <x v="1"/>
    <x v="41"/>
    <x v="126"/>
    <x v="3"/>
    <x v="0"/>
    <x v="0"/>
    <x v="0"/>
    <n v="15300"/>
  </r>
  <r>
    <s v="23626_2018"/>
    <x v="0"/>
    <x v="0"/>
    <d v="2018-02-16T00:00:00"/>
    <x v="6"/>
    <x v="1007"/>
    <x v="1"/>
    <x v="23"/>
    <x v="4"/>
    <x v="4"/>
    <x v="0"/>
    <x v="0"/>
    <x v="0"/>
    <n v="200"/>
  </r>
  <r>
    <s v="23626_2018"/>
    <x v="0"/>
    <x v="0"/>
    <d v="2018-02-16T00:00:00"/>
    <x v="6"/>
    <x v="1497"/>
    <x v="1"/>
    <x v="23"/>
    <x v="4"/>
    <x v="5"/>
    <x v="0"/>
    <x v="0"/>
    <x v="0"/>
    <n v="400"/>
  </r>
  <r>
    <s v="23626_2018"/>
    <x v="0"/>
    <x v="0"/>
    <d v="2018-02-16T00:00:00"/>
    <x v="6"/>
    <x v="1813"/>
    <x v="1"/>
    <x v="22"/>
    <x v="77"/>
    <x v="3"/>
    <x v="0"/>
    <x v="12"/>
    <x v="0"/>
    <n v="10000"/>
  </r>
  <r>
    <s v="23626_2018"/>
    <x v="0"/>
    <x v="0"/>
    <d v="2018-02-16T00:00:00"/>
    <x v="6"/>
    <x v="995"/>
    <x v="1"/>
    <x v="22"/>
    <x v="77"/>
    <x v="4"/>
    <x v="0"/>
    <x v="12"/>
    <x v="0"/>
    <n v="3300"/>
  </r>
  <r>
    <s v="23626_2018"/>
    <x v="0"/>
    <x v="0"/>
    <d v="2018-02-16T00:00:00"/>
    <x v="6"/>
    <x v="1647"/>
    <x v="1"/>
    <x v="22"/>
    <x v="77"/>
    <x v="3"/>
    <x v="7"/>
    <x v="2"/>
    <x v="0"/>
    <n v="8800"/>
  </r>
  <r>
    <s v="23626_2018"/>
    <x v="0"/>
    <x v="0"/>
    <d v="2018-02-16T00:00:00"/>
    <x v="6"/>
    <x v="1000"/>
    <x v="1"/>
    <x v="22"/>
    <x v="77"/>
    <x v="4"/>
    <x v="7"/>
    <x v="2"/>
    <x v="0"/>
    <n v="21600"/>
  </r>
  <r>
    <s v="23626_2018"/>
    <x v="0"/>
    <x v="0"/>
    <d v="2018-02-16T00:00:00"/>
    <x v="6"/>
    <x v="2199"/>
    <x v="1"/>
    <x v="22"/>
    <x v="4"/>
    <x v="5"/>
    <x v="50"/>
    <x v="2"/>
    <x v="0"/>
    <n v="1200"/>
  </r>
  <r>
    <s v="23626_2018"/>
    <x v="0"/>
    <x v="0"/>
    <d v="2018-02-16T00:00:00"/>
    <x v="6"/>
    <x v="2200"/>
    <x v="1"/>
    <x v="22"/>
    <x v="77"/>
    <x v="3"/>
    <x v="11"/>
    <x v="19"/>
    <x v="0"/>
    <n v="3100"/>
  </r>
  <r>
    <s v="23626_2018"/>
    <x v="0"/>
    <x v="0"/>
    <d v="2018-02-16T00:00:00"/>
    <x v="6"/>
    <x v="992"/>
    <x v="1"/>
    <x v="22"/>
    <x v="77"/>
    <x v="4"/>
    <x v="11"/>
    <x v="19"/>
    <x v="0"/>
    <n v="22800"/>
  </r>
  <r>
    <s v="23626_2018"/>
    <x v="0"/>
    <x v="0"/>
    <d v="2018-02-16T00:00:00"/>
    <x v="6"/>
    <x v="1811"/>
    <x v="1"/>
    <x v="20"/>
    <x v="16"/>
    <x v="4"/>
    <x v="12"/>
    <x v="6"/>
    <x v="0"/>
    <n v="9640"/>
  </r>
  <r>
    <s v="23626_2018"/>
    <x v="0"/>
    <x v="0"/>
    <d v="2018-02-16T00:00:00"/>
    <x v="6"/>
    <x v="1654"/>
    <x v="1"/>
    <x v="20"/>
    <x v="4"/>
    <x v="5"/>
    <x v="12"/>
    <x v="6"/>
    <x v="0"/>
    <n v="19300"/>
  </r>
  <r>
    <s v="23626_2018"/>
    <x v="0"/>
    <x v="0"/>
    <d v="2018-02-16T00:00:00"/>
    <x v="6"/>
    <x v="1498"/>
    <x v="1"/>
    <x v="21"/>
    <x v="4"/>
    <x v="4"/>
    <x v="0"/>
    <x v="4"/>
    <x v="0"/>
    <n v="2050"/>
  </r>
  <r>
    <s v="23626_2018"/>
    <x v="0"/>
    <x v="0"/>
    <d v="2018-02-16T00:00:00"/>
    <x v="6"/>
    <x v="1500"/>
    <x v="1"/>
    <x v="44"/>
    <x v="186"/>
    <x v="3"/>
    <x v="0"/>
    <x v="14"/>
    <x v="0"/>
    <n v="3300"/>
  </r>
  <r>
    <s v="23626_2018"/>
    <x v="0"/>
    <x v="0"/>
    <d v="2018-02-16T00:00:00"/>
    <x v="6"/>
    <x v="1814"/>
    <x v="1"/>
    <x v="29"/>
    <x v="4"/>
    <x v="4"/>
    <x v="0"/>
    <x v="4"/>
    <x v="0"/>
    <n v="19120"/>
  </r>
  <r>
    <s v="23626_2018"/>
    <x v="0"/>
    <x v="0"/>
    <d v="2018-02-16T00:00:00"/>
    <x v="6"/>
    <x v="1005"/>
    <x v="1"/>
    <x v="40"/>
    <x v="64"/>
    <x v="4"/>
    <x v="0"/>
    <x v="0"/>
    <x v="0"/>
    <n v="72300"/>
  </r>
  <r>
    <s v="23626_2018"/>
    <x v="0"/>
    <x v="0"/>
    <d v="2018-02-16T00:00:00"/>
    <x v="6"/>
    <x v="1497"/>
    <x v="1"/>
    <x v="23"/>
    <x v="4"/>
    <x v="5"/>
    <x v="0"/>
    <x v="0"/>
    <x v="0"/>
    <n v="64600"/>
  </r>
  <r>
    <s v="23627_2018"/>
    <x v="1"/>
    <x v="0"/>
    <d v="2018-02-17T00:00:00"/>
    <x v="41"/>
    <x v="746"/>
    <x v="1"/>
    <x v="4"/>
    <x v="4"/>
    <x v="1"/>
    <x v="1"/>
    <x v="1"/>
    <x v="0"/>
    <n v="19200"/>
  </r>
  <r>
    <s v="23628_2018"/>
    <x v="1"/>
    <x v="0"/>
    <d v="2018-02-17T00:00:00"/>
    <x v="41"/>
    <x v="838"/>
    <x v="1"/>
    <x v="4"/>
    <x v="4"/>
    <x v="1"/>
    <x v="1"/>
    <x v="1"/>
    <x v="0"/>
    <n v="3240"/>
  </r>
  <r>
    <s v="23629_2018"/>
    <x v="0"/>
    <x v="0"/>
    <d v="2018-02-17T00:00:00"/>
    <x v="51"/>
    <x v="2201"/>
    <x v="1"/>
    <x v="21"/>
    <x v="191"/>
    <x v="4"/>
    <x v="22"/>
    <x v="4"/>
    <x v="0"/>
    <n v="3000"/>
  </r>
  <r>
    <s v="23631_2018"/>
    <x v="0"/>
    <x v="0"/>
    <d v="2018-02-15T00:00:00"/>
    <x v="7"/>
    <x v="1196"/>
    <x v="1"/>
    <x v="34"/>
    <x v="46"/>
    <x v="4"/>
    <x v="11"/>
    <x v="12"/>
    <x v="0"/>
    <n v="60000"/>
  </r>
  <r>
    <s v="23631_2018"/>
    <x v="0"/>
    <x v="0"/>
    <d v="2018-02-15T00:00:00"/>
    <x v="7"/>
    <x v="397"/>
    <x v="1"/>
    <x v="34"/>
    <x v="84"/>
    <x v="5"/>
    <x v="11"/>
    <x v="12"/>
    <x v="0"/>
    <n v="20000"/>
  </r>
  <r>
    <s v="23631_2018"/>
    <x v="0"/>
    <x v="0"/>
    <d v="2018-02-15T00:00:00"/>
    <x v="7"/>
    <x v="401"/>
    <x v="1"/>
    <x v="35"/>
    <x v="45"/>
    <x v="4"/>
    <x v="11"/>
    <x v="12"/>
    <x v="0"/>
    <n v="95000"/>
  </r>
  <r>
    <s v="23631_2018"/>
    <x v="0"/>
    <x v="0"/>
    <d v="2018-02-15T00:00:00"/>
    <x v="7"/>
    <x v="147"/>
    <x v="1"/>
    <x v="35"/>
    <x v="42"/>
    <x v="0"/>
    <x v="0"/>
    <x v="12"/>
    <x v="0"/>
    <n v="15000"/>
  </r>
  <r>
    <s v="23631_2018"/>
    <x v="0"/>
    <x v="0"/>
    <d v="2018-02-15T00:00:00"/>
    <x v="7"/>
    <x v="398"/>
    <x v="1"/>
    <x v="35"/>
    <x v="47"/>
    <x v="5"/>
    <x v="0"/>
    <x v="12"/>
    <x v="0"/>
    <n v="20000"/>
  </r>
  <r>
    <s v="23631_2018"/>
    <x v="0"/>
    <x v="0"/>
    <d v="2018-02-15T00:00:00"/>
    <x v="7"/>
    <x v="2202"/>
    <x v="1"/>
    <x v="35"/>
    <x v="125"/>
    <x v="0"/>
    <x v="11"/>
    <x v="13"/>
    <x v="0"/>
    <n v="15000"/>
  </r>
  <r>
    <s v="23631_2018"/>
    <x v="0"/>
    <x v="0"/>
    <d v="2018-02-15T00:00:00"/>
    <x v="7"/>
    <x v="148"/>
    <x v="1"/>
    <x v="35"/>
    <x v="45"/>
    <x v="4"/>
    <x v="11"/>
    <x v="13"/>
    <x v="0"/>
    <n v="35000"/>
  </r>
  <r>
    <s v="23631_2018"/>
    <x v="0"/>
    <x v="0"/>
    <d v="2018-02-15T00:00:00"/>
    <x v="7"/>
    <x v="149"/>
    <x v="1"/>
    <x v="35"/>
    <x v="4"/>
    <x v="5"/>
    <x v="11"/>
    <x v="13"/>
    <x v="0"/>
    <n v="20000"/>
  </r>
  <r>
    <s v="23632_2018"/>
    <x v="0"/>
    <x v="0"/>
    <d v="2018-02-15T00:00:00"/>
    <x v="18"/>
    <x v="2203"/>
    <x v="1"/>
    <x v="44"/>
    <x v="4"/>
    <x v="0"/>
    <x v="11"/>
    <x v="12"/>
    <x v="0"/>
    <n v="3000"/>
  </r>
  <r>
    <s v="23632_2018"/>
    <x v="0"/>
    <x v="0"/>
    <d v="2018-02-15T00:00:00"/>
    <x v="18"/>
    <x v="1153"/>
    <x v="1"/>
    <x v="44"/>
    <x v="4"/>
    <x v="4"/>
    <x v="0"/>
    <x v="12"/>
    <x v="0"/>
    <n v="1000"/>
  </r>
  <r>
    <s v="23632_2018"/>
    <x v="0"/>
    <x v="0"/>
    <d v="2018-02-15T00:00:00"/>
    <x v="18"/>
    <x v="364"/>
    <x v="1"/>
    <x v="57"/>
    <x v="47"/>
    <x v="0"/>
    <x v="11"/>
    <x v="12"/>
    <x v="0"/>
    <n v="2000"/>
  </r>
  <r>
    <s v="23632_2018"/>
    <x v="0"/>
    <x v="0"/>
    <d v="2018-02-15T00:00:00"/>
    <x v="18"/>
    <x v="376"/>
    <x v="1"/>
    <x v="57"/>
    <x v="80"/>
    <x v="5"/>
    <x v="11"/>
    <x v="14"/>
    <x v="0"/>
    <n v="3000"/>
  </r>
  <r>
    <s v="23632_2018"/>
    <x v="0"/>
    <x v="0"/>
    <d v="2018-02-15T00:00:00"/>
    <x v="18"/>
    <x v="1484"/>
    <x v="1"/>
    <x v="46"/>
    <x v="4"/>
    <x v="3"/>
    <x v="7"/>
    <x v="2"/>
    <x v="0"/>
    <n v="3000"/>
  </r>
  <r>
    <s v="23632_2018"/>
    <x v="0"/>
    <x v="0"/>
    <d v="2018-02-15T00:00:00"/>
    <x v="18"/>
    <x v="1150"/>
    <x v="1"/>
    <x v="22"/>
    <x v="4"/>
    <x v="3"/>
    <x v="2"/>
    <x v="3"/>
    <x v="0"/>
    <n v="4000"/>
  </r>
  <r>
    <s v="23632_2018"/>
    <x v="0"/>
    <x v="0"/>
    <d v="2018-02-15T00:00:00"/>
    <x v="18"/>
    <x v="1129"/>
    <x v="1"/>
    <x v="44"/>
    <x v="4"/>
    <x v="3"/>
    <x v="7"/>
    <x v="2"/>
    <x v="0"/>
    <n v="12000"/>
  </r>
  <r>
    <s v="23632_2018"/>
    <x v="0"/>
    <x v="0"/>
    <d v="2018-02-15T00:00:00"/>
    <x v="18"/>
    <x v="753"/>
    <x v="1"/>
    <x v="22"/>
    <x v="4"/>
    <x v="0"/>
    <x v="0"/>
    <x v="14"/>
    <x v="0"/>
    <n v="8000"/>
  </r>
  <r>
    <s v="23632_2018"/>
    <x v="0"/>
    <x v="0"/>
    <d v="2018-02-15T00:00:00"/>
    <x v="18"/>
    <x v="1154"/>
    <x v="1"/>
    <x v="22"/>
    <x v="4"/>
    <x v="4"/>
    <x v="0"/>
    <x v="14"/>
    <x v="0"/>
    <n v="10000"/>
  </r>
  <r>
    <s v="23632_2018"/>
    <x v="0"/>
    <x v="0"/>
    <d v="2018-02-15T00:00:00"/>
    <x v="18"/>
    <x v="1123"/>
    <x v="1"/>
    <x v="44"/>
    <x v="4"/>
    <x v="0"/>
    <x v="0"/>
    <x v="0"/>
    <x v="0"/>
    <n v="13000"/>
  </r>
  <r>
    <s v="23632_2018"/>
    <x v="0"/>
    <x v="0"/>
    <d v="2018-02-15T00:00:00"/>
    <x v="18"/>
    <x v="2204"/>
    <x v="1"/>
    <x v="45"/>
    <x v="4"/>
    <x v="0"/>
    <x v="0"/>
    <x v="0"/>
    <x v="0"/>
    <n v="12000"/>
  </r>
  <r>
    <s v="23632_2018"/>
    <x v="0"/>
    <x v="0"/>
    <d v="2018-02-15T00:00:00"/>
    <x v="18"/>
    <x v="1232"/>
    <x v="1"/>
    <x v="45"/>
    <x v="4"/>
    <x v="4"/>
    <x v="0"/>
    <x v="0"/>
    <x v="0"/>
    <n v="9000"/>
  </r>
  <r>
    <s v="23632_2018"/>
    <x v="0"/>
    <x v="0"/>
    <d v="2018-02-15T00:00:00"/>
    <x v="18"/>
    <x v="362"/>
    <x v="1"/>
    <x v="44"/>
    <x v="4"/>
    <x v="0"/>
    <x v="0"/>
    <x v="12"/>
    <x v="0"/>
    <n v="10000"/>
  </r>
  <r>
    <s v="23632_2018"/>
    <x v="0"/>
    <x v="0"/>
    <d v="2018-02-15T00:00:00"/>
    <x v="18"/>
    <x v="369"/>
    <x v="1"/>
    <x v="44"/>
    <x v="4"/>
    <x v="5"/>
    <x v="11"/>
    <x v="13"/>
    <x v="0"/>
    <n v="2000"/>
  </r>
  <r>
    <s v="23632_2018"/>
    <x v="0"/>
    <x v="0"/>
    <d v="2018-02-15T00:00:00"/>
    <x v="18"/>
    <x v="1480"/>
    <x v="1"/>
    <x v="80"/>
    <x v="4"/>
    <x v="4"/>
    <x v="22"/>
    <x v="4"/>
    <x v="0"/>
    <n v="1000"/>
  </r>
  <r>
    <s v="23632_2018"/>
    <x v="0"/>
    <x v="0"/>
    <d v="2018-02-15T00:00:00"/>
    <x v="18"/>
    <x v="1233"/>
    <x v="1"/>
    <x v="22"/>
    <x v="4"/>
    <x v="0"/>
    <x v="0"/>
    <x v="19"/>
    <x v="0"/>
    <n v="1000"/>
  </r>
  <r>
    <s v="23632_2018"/>
    <x v="0"/>
    <x v="0"/>
    <d v="2018-02-15T00:00:00"/>
    <x v="18"/>
    <x v="380"/>
    <x v="1"/>
    <x v="35"/>
    <x v="4"/>
    <x v="0"/>
    <x v="26"/>
    <x v="15"/>
    <x v="0"/>
    <n v="1000"/>
  </r>
  <r>
    <s v="23632_2018"/>
    <x v="0"/>
    <x v="0"/>
    <d v="2018-02-15T00:00:00"/>
    <x v="18"/>
    <x v="1128"/>
    <x v="1"/>
    <x v="44"/>
    <x v="4"/>
    <x v="0"/>
    <x v="11"/>
    <x v="12"/>
    <x v="0"/>
    <n v="1000"/>
  </r>
  <r>
    <s v="23632_2018"/>
    <x v="0"/>
    <x v="0"/>
    <d v="2018-02-15T00:00:00"/>
    <x v="18"/>
    <x v="370"/>
    <x v="1"/>
    <x v="44"/>
    <x v="4"/>
    <x v="0"/>
    <x v="0"/>
    <x v="14"/>
    <x v="0"/>
    <n v="1000"/>
  </r>
  <r>
    <s v="23632_2018"/>
    <x v="0"/>
    <x v="0"/>
    <d v="2018-02-15T00:00:00"/>
    <x v="18"/>
    <x v="366"/>
    <x v="1"/>
    <x v="57"/>
    <x v="63"/>
    <x v="4"/>
    <x v="11"/>
    <x v="12"/>
    <x v="0"/>
    <n v="2000"/>
  </r>
  <r>
    <s v="23632_2018"/>
    <x v="0"/>
    <x v="0"/>
    <d v="2018-02-15T00:00:00"/>
    <x v="18"/>
    <x v="367"/>
    <x v="1"/>
    <x v="57"/>
    <x v="63"/>
    <x v="4"/>
    <x v="0"/>
    <x v="12"/>
    <x v="0"/>
    <n v="3000"/>
  </r>
  <r>
    <s v="23632_2018"/>
    <x v="0"/>
    <x v="0"/>
    <d v="2018-02-15T00:00:00"/>
    <x v="18"/>
    <x v="2205"/>
    <x v="1"/>
    <x v="57"/>
    <x v="80"/>
    <x v="5"/>
    <x v="11"/>
    <x v="13"/>
    <x v="0"/>
    <n v="4000"/>
  </r>
  <r>
    <s v="23632_2018"/>
    <x v="0"/>
    <x v="0"/>
    <d v="2018-02-15T00:00:00"/>
    <x v="18"/>
    <x v="762"/>
    <x v="1"/>
    <x v="34"/>
    <x v="4"/>
    <x v="0"/>
    <x v="0"/>
    <x v="0"/>
    <x v="1"/>
    <n v="5000"/>
  </r>
  <r>
    <s v="23632_2018"/>
    <x v="0"/>
    <x v="0"/>
    <d v="2018-02-15T00:00:00"/>
    <x v="18"/>
    <x v="1134"/>
    <x v="1"/>
    <x v="34"/>
    <x v="110"/>
    <x v="4"/>
    <x v="0"/>
    <x v="0"/>
    <x v="1"/>
    <n v="5000"/>
  </r>
  <r>
    <s v="23632_2018"/>
    <x v="0"/>
    <x v="0"/>
    <d v="2018-02-15T00:00:00"/>
    <x v="18"/>
    <x v="764"/>
    <x v="1"/>
    <x v="35"/>
    <x v="145"/>
    <x v="4"/>
    <x v="0"/>
    <x v="0"/>
    <x v="1"/>
    <n v="5000"/>
  </r>
  <r>
    <s v="23632_2018"/>
    <x v="0"/>
    <x v="0"/>
    <d v="2018-02-15T00:00:00"/>
    <x v="18"/>
    <x v="4"/>
    <x v="1"/>
    <x v="4"/>
    <x v="4"/>
    <x v="1"/>
    <x v="1"/>
    <x v="1"/>
    <x v="0"/>
    <n v="48000"/>
  </r>
  <r>
    <s v="23634_2018"/>
    <x v="0"/>
    <x v="0"/>
    <d v="2018-02-15T00:00:00"/>
    <x v="9"/>
    <x v="1332"/>
    <x v="1"/>
    <x v="47"/>
    <x v="85"/>
    <x v="0"/>
    <x v="0"/>
    <x v="0"/>
    <x v="0"/>
    <n v="10000"/>
  </r>
  <r>
    <s v="23640_2018"/>
    <x v="1"/>
    <x v="0"/>
    <d v="2018-02-24T00:00:00"/>
    <x v="19"/>
    <x v="4"/>
    <x v="1"/>
    <x v="4"/>
    <x v="4"/>
    <x v="1"/>
    <x v="1"/>
    <x v="1"/>
    <x v="0"/>
    <n v="4200"/>
  </r>
  <r>
    <s v="23642_2018"/>
    <x v="0"/>
    <x v="0"/>
    <d v="2018-02-20T00:00:00"/>
    <x v="13"/>
    <x v="1324"/>
    <x v="1"/>
    <x v="20"/>
    <x v="82"/>
    <x v="5"/>
    <x v="12"/>
    <x v="6"/>
    <x v="0"/>
    <n v="9900"/>
  </r>
  <r>
    <s v="23642_2018"/>
    <x v="0"/>
    <x v="0"/>
    <d v="2018-02-20T00:00:00"/>
    <x v="13"/>
    <x v="1326"/>
    <x v="1"/>
    <x v="28"/>
    <x v="18"/>
    <x v="5"/>
    <x v="12"/>
    <x v="6"/>
    <x v="0"/>
    <n v="16500"/>
  </r>
  <r>
    <s v="23642_2018"/>
    <x v="0"/>
    <x v="0"/>
    <d v="2018-02-20T00:00:00"/>
    <x v="13"/>
    <x v="1326"/>
    <x v="1"/>
    <x v="28"/>
    <x v="18"/>
    <x v="5"/>
    <x v="12"/>
    <x v="6"/>
    <x v="0"/>
    <n v="11950"/>
  </r>
  <r>
    <s v="23894_2018"/>
    <x v="0"/>
    <x v="0"/>
    <d v="2018-02-16T00:00:00"/>
    <x v="32"/>
    <x v="730"/>
    <x v="2"/>
    <x v="16"/>
    <x v="4"/>
    <x v="1"/>
    <x v="4"/>
    <x v="5"/>
    <x v="0"/>
    <n v="4200"/>
  </r>
  <r>
    <s v="23894_2018"/>
    <x v="0"/>
    <x v="0"/>
    <d v="2018-02-16T00:00:00"/>
    <x v="32"/>
    <x v="728"/>
    <x v="2"/>
    <x v="0"/>
    <x v="4"/>
    <x v="1"/>
    <x v="4"/>
    <x v="5"/>
    <x v="0"/>
    <n v="28200"/>
  </r>
  <r>
    <s v="23894_2018"/>
    <x v="0"/>
    <x v="0"/>
    <d v="2018-02-16T00:00:00"/>
    <x v="32"/>
    <x v="729"/>
    <x v="2"/>
    <x v="3"/>
    <x v="4"/>
    <x v="1"/>
    <x v="4"/>
    <x v="5"/>
    <x v="0"/>
    <n v="12300"/>
  </r>
  <r>
    <s v="23894_2018"/>
    <x v="0"/>
    <x v="0"/>
    <d v="2018-02-16T00:00:00"/>
    <x v="32"/>
    <x v="726"/>
    <x v="2"/>
    <x v="6"/>
    <x v="4"/>
    <x v="1"/>
    <x v="2"/>
    <x v="19"/>
    <x v="0"/>
    <n v="1600"/>
  </r>
  <r>
    <s v="23897_2018"/>
    <x v="0"/>
    <x v="0"/>
    <d v="2018-02-16T00:00:00"/>
    <x v="4"/>
    <x v="458"/>
    <x v="2"/>
    <x v="69"/>
    <x v="4"/>
    <x v="1"/>
    <x v="6"/>
    <x v="1"/>
    <x v="0"/>
    <n v="12"/>
  </r>
  <r>
    <s v="23898_2018"/>
    <x v="0"/>
    <x v="0"/>
    <d v="2018-02-16T00:00:00"/>
    <x v="4"/>
    <x v="10"/>
    <x v="2"/>
    <x v="8"/>
    <x v="4"/>
    <x v="1"/>
    <x v="0"/>
    <x v="1"/>
    <x v="0"/>
    <n v="108"/>
  </r>
  <r>
    <s v="23898_2018"/>
    <x v="0"/>
    <x v="0"/>
    <d v="2018-02-16T00:00:00"/>
    <x v="4"/>
    <x v="22"/>
    <x v="2"/>
    <x v="17"/>
    <x v="7"/>
    <x v="1"/>
    <x v="4"/>
    <x v="5"/>
    <x v="0"/>
    <n v="40"/>
  </r>
  <r>
    <s v="23905_2018"/>
    <x v="0"/>
    <x v="0"/>
    <d v="2018-02-16T00:00:00"/>
    <x v="32"/>
    <x v="736"/>
    <x v="2"/>
    <x v="45"/>
    <x v="4"/>
    <x v="1"/>
    <x v="5"/>
    <x v="5"/>
    <x v="0"/>
    <n v="21000"/>
  </r>
  <r>
    <s v="23905_2018"/>
    <x v="0"/>
    <x v="0"/>
    <d v="2018-02-16T00:00:00"/>
    <x v="32"/>
    <x v="733"/>
    <x v="2"/>
    <x v="45"/>
    <x v="4"/>
    <x v="1"/>
    <x v="5"/>
    <x v="5"/>
    <x v="0"/>
    <n v="74400"/>
  </r>
  <r>
    <s v="23905_2018"/>
    <x v="0"/>
    <x v="0"/>
    <d v="2018-02-16T00:00:00"/>
    <x v="32"/>
    <x v="737"/>
    <x v="2"/>
    <x v="21"/>
    <x v="4"/>
    <x v="1"/>
    <x v="9"/>
    <x v="5"/>
    <x v="0"/>
    <n v="6000"/>
  </r>
  <r>
    <s v="23905_2018"/>
    <x v="0"/>
    <x v="0"/>
    <d v="2018-02-16T00:00:00"/>
    <x v="32"/>
    <x v="734"/>
    <x v="2"/>
    <x v="6"/>
    <x v="4"/>
    <x v="1"/>
    <x v="7"/>
    <x v="2"/>
    <x v="0"/>
    <n v="3600"/>
  </r>
  <r>
    <s v="23905_2018"/>
    <x v="0"/>
    <x v="0"/>
    <d v="2018-02-16T00:00:00"/>
    <x v="32"/>
    <x v="732"/>
    <x v="2"/>
    <x v="65"/>
    <x v="4"/>
    <x v="1"/>
    <x v="7"/>
    <x v="2"/>
    <x v="0"/>
    <n v="7000"/>
  </r>
  <r>
    <s v="23906_2018"/>
    <x v="0"/>
    <x v="0"/>
    <d v="2018-02-16T00:00:00"/>
    <x v="4"/>
    <x v="477"/>
    <x v="2"/>
    <x v="9"/>
    <x v="4"/>
    <x v="1"/>
    <x v="29"/>
    <x v="1"/>
    <x v="0"/>
    <n v="120"/>
  </r>
  <r>
    <s v="23913_2018"/>
    <x v="0"/>
    <x v="0"/>
    <d v="2018-02-16T00:00:00"/>
    <x v="4"/>
    <x v="2206"/>
    <x v="2"/>
    <x v="6"/>
    <x v="4"/>
    <x v="16"/>
    <x v="7"/>
    <x v="2"/>
    <x v="0"/>
    <n v="21600"/>
  </r>
  <r>
    <s v="23913_2018"/>
    <x v="0"/>
    <x v="0"/>
    <d v="2018-02-16T00:00:00"/>
    <x v="4"/>
    <x v="31"/>
    <x v="2"/>
    <x v="20"/>
    <x v="4"/>
    <x v="1"/>
    <x v="8"/>
    <x v="1"/>
    <x v="0"/>
    <n v="10"/>
  </r>
  <r>
    <s v="23913_2018"/>
    <x v="0"/>
    <x v="0"/>
    <d v="2018-02-16T00:00:00"/>
    <x v="4"/>
    <x v="1243"/>
    <x v="2"/>
    <x v="16"/>
    <x v="4"/>
    <x v="1"/>
    <x v="7"/>
    <x v="2"/>
    <x v="0"/>
    <n v="100"/>
  </r>
  <r>
    <s v="23913_2018"/>
    <x v="0"/>
    <x v="0"/>
    <d v="2018-02-16T00:00:00"/>
    <x v="4"/>
    <x v="53"/>
    <x v="2"/>
    <x v="21"/>
    <x v="4"/>
    <x v="1"/>
    <x v="9"/>
    <x v="5"/>
    <x v="0"/>
    <n v="40"/>
  </r>
  <r>
    <s v="23913_2018"/>
    <x v="0"/>
    <x v="0"/>
    <d v="2018-02-16T00:00:00"/>
    <x v="4"/>
    <x v="1583"/>
    <x v="2"/>
    <x v="102"/>
    <x v="49"/>
    <x v="3"/>
    <x v="9"/>
    <x v="5"/>
    <x v="0"/>
    <n v="120"/>
  </r>
  <r>
    <s v="23914_2018"/>
    <x v="1"/>
    <x v="0"/>
    <d v="2018-02-16T00:00:00"/>
    <x v="3"/>
    <x v="4"/>
    <x v="2"/>
    <x v="4"/>
    <x v="4"/>
    <x v="1"/>
    <x v="1"/>
    <x v="1"/>
    <x v="0"/>
    <n v="50"/>
  </r>
  <r>
    <s v="23918_2018"/>
    <x v="0"/>
    <x v="0"/>
    <d v="2018-02-16T00:00:00"/>
    <x v="18"/>
    <x v="2207"/>
    <x v="0"/>
    <x v="0"/>
    <x v="4"/>
    <x v="0"/>
    <x v="11"/>
    <x v="13"/>
    <x v="1"/>
    <n v="3000"/>
  </r>
  <r>
    <s v="23918_2018"/>
    <x v="0"/>
    <x v="0"/>
    <d v="2018-02-16T00:00:00"/>
    <x v="18"/>
    <x v="2208"/>
    <x v="0"/>
    <x v="3"/>
    <x v="4"/>
    <x v="0"/>
    <x v="0"/>
    <x v="4"/>
    <x v="1"/>
    <n v="1500"/>
  </r>
  <r>
    <s v="23918_2018"/>
    <x v="0"/>
    <x v="0"/>
    <d v="2018-02-16T00:00:00"/>
    <x v="18"/>
    <x v="2209"/>
    <x v="0"/>
    <x v="0"/>
    <x v="4"/>
    <x v="0"/>
    <x v="11"/>
    <x v="12"/>
    <x v="1"/>
    <n v="3000"/>
  </r>
  <r>
    <s v="23922_2018"/>
    <x v="0"/>
    <x v="0"/>
    <d v="2018-02-16T00:00:00"/>
    <x v="0"/>
    <x v="1585"/>
    <x v="0"/>
    <x v="17"/>
    <x v="4"/>
    <x v="1"/>
    <x v="1"/>
    <x v="1"/>
    <x v="0"/>
    <n v="300"/>
  </r>
  <r>
    <s v="23922_2018"/>
    <x v="0"/>
    <x v="0"/>
    <d v="2018-02-16T00:00:00"/>
    <x v="0"/>
    <x v="0"/>
    <x v="0"/>
    <x v="0"/>
    <x v="0"/>
    <x v="0"/>
    <x v="0"/>
    <x v="0"/>
    <x v="0"/>
    <n v="17000"/>
  </r>
  <r>
    <s v="23922_2018"/>
    <x v="0"/>
    <x v="0"/>
    <d v="2018-02-16T00:00:00"/>
    <x v="0"/>
    <x v="1"/>
    <x v="0"/>
    <x v="1"/>
    <x v="1"/>
    <x v="0"/>
    <x v="0"/>
    <x v="0"/>
    <x v="0"/>
    <n v="41000"/>
  </r>
  <r>
    <s v="23922_2018"/>
    <x v="0"/>
    <x v="0"/>
    <d v="2018-02-16T00:00:00"/>
    <x v="0"/>
    <x v="2"/>
    <x v="0"/>
    <x v="2"/>
    <x v="2"/>
    <x v="0"/>
    <x v="0"/>
    <x v="0"/>
    <x v="0"/>
    <n v="43000"/>
  </r>
  <r>
    <s v="23922_2018"/>
    <x v="0"/>
    <x v="0"/>
    <d v="2018-02-16T00:00:00"/>
    <x v="0"/>
    <x v="3"/>
    <x v="0"/>
    <x v="3"/>
    <x v="3"/>
    <x v="0"/>
    <x v="0"/>
    <x v="0"/>
    <x v="0"/>
    <n v="140900"/>
  </r>
  <r>
    <s v="23924_2018"/>
    <x v="0"/>
    <x v="0"/>
    <d v="2018-02-16T00:00:00"/>
    <x v="4"/>
    <x v="59"/>
    <x v="0"/>
    <x v="23"/>
    <x v="4"/>
    <x v="1"/>
    <x v="11"/>
    <x v="1"/>
    <x v="0"/>
    <n v="6000"/>
  </r>
  <r>
    <s v="23933_2018"/>
    <x v="0"/>
    <x v="0"/>
    <d v="2018-02-16T00:00:00"/>
    <x v="4"/>
    <x v="1699"/>
    <x v="3"/>
    <x v="23"/>
    <x v="245"/>
    <x v="3"/>
    <x v="12"/>
    <x v="6"/>
    <x v="0"/>
    <n v="25"/>
  </r>
  <r>
    <s v="23933_2018"/>
    <x v="0"/>
    <x v="0"/>
    <d v="2018-02-16T00:00:00"/>
    <x v="4"/>
    <x v="71"/>
    <x v="3"/>
    <x v="28"/>
    <x v="4"/>
    <x v="0"/>
    <x v="12"/>
    <x v="6"/>
    <x v="0"/>
    <n v="25"/>
  </r>
  <r>
    <s v="23933_2018"/>
    <x v="0"/>
    <x v="0"/>
    <d v="2018-02-16T00:00:00"/>
    <x v="4"/>
    <x v="484"/>
    <x v="3"/>
    <x v="24"/>
    <x v="4"/>
    <x v="4"/>
    <x v="12"/>
    <x v="6"/>
    <x v="0"/>
    <n v="300"/>
  </r>
  <r>
    <s v="23933_2018"/>
    <x v="0"/>
    <x v="0"/>
    <d v="2018-02-16T00:00:00"/>
    <x v="4"/>
    <x v="2210"/>
    <x v="3"/>
    <x v="92"/>
    <x v="4"/>
    <x v="26"/>
    <x v="12"/>
    <x v="6"/>
    <x v="0"/>
    <n v="100"/>
  </r>
  <r>
    <s v="23936_2018"/>
    <x v="1"/>
    <x v="0"/>
    <d v="2018-02-16T00:00:00"/>
    <x v="35"/>
    <x v="4"/>
    <x v="4"/>
    <x v="4"/>
    <x v="4"/>
    <x v="1"/>
    <x v="1"/>
    <x v="1"/>
    <x v="0"/>
    <n v="1000"/>
  </r>
  <r>
    <s v="23936_2018"/>
    <x v="1"/>
    <x v="0"/>
    <d v="2018-02-16T00:00:00"/>
    <x v="35"/>
    <x v="4"/>
    <x v="4"/>
    <x v="4"/>
    <x v="4"/>
    <x v="1"/>
    <x v="1"/>
    <x v="1"/>
    <x v="0"/>
    <n v="1080"/>
  </r>
  <r>
    <s v="23936_2018"/>
    <x v="1"/>
    <x v="0"/>
    <d v="2018-02-16T00:00:00"/>
    <x v="35"/>
    <x v="4"/>
    <x v="4"/>
    <x v="4"/>
    <x v="4"/>
    <x v="1"/>
    <x v="1"/>
    <x v="1"/>
    <x v="0"/>
    <n v="1000"/>
  </r>
  <r>
    <s v="23936_2018"/>
    <x v="1"/>
    <x v="0"/>
    <d v="2018-02-16T00:00:00"/>
    <x v="35"/>
    <x v="4"/>
    <x v="4"/>
    <x v="4"/>
    <x v="4"/>
    <x v="1"/>
    <x v="1"/>
    <x v="1"/>
    <x v="0"/>
    <n v="1000"/>
  </r>
  <r>
    <s v="23936_2018"/>
    <x v="1"/>
    <x v="0"/>
    <d v="2018-02-16T00:00:00"/>
    <x v="35"/>
    <x v="4"/>
    <x v="4"/>
    <x v="4"/>
    <x v="4"/>
    <x v="1"/>
    <x v="1"/>
    <x v="1"/>
    <x v="0"/>
    <n v="1520"/>
  </r>
  <r>
    <s v="23936_2018"/>
    <x v="1"/>
    <x v="0"/>
    <d v="2018-02-16T00:00:00"/>
    <x v="35"/>
    <x v="4"/>
    <x v="4"/>
    <x v="4"/>
    <x v="4"/>
    <x v="1"/>
    <x v="1"/>
    <x v="1"/>
    <x v="0"/>
    <n v="1000"/>
  </r>
  <r>
    <s v="23936_2018"/>
    <x v="1"/>
    <x v="0"/>
    <d v="2018-02-16T00:00:00"/>
    <x v="35"/>
    <x v="4"/>
    <x v="4"/>
    <x v="4"/>
    <x v="4"/>
    <x v="1"/>
    <x v="1"/>
    <x v="1"/>
    <x v="0"/>
    <n v="1400"/>
  </r>
  <r>
    <s v="23936_2018"/>
    <x v="1"/>
    <x v="0"/>
    <d v="2018-02-16T00:00:00"/>
    <x v="35"/>
    <x v="4"/>
    <x v="4"/>
    <x v="4"/>
    <x v="4"/>
    <x v="1"/>
    <x v="1"/>
    <x v="1"/>
    <x v="0"/>
    <n v="1000"/>
  </r>
  <r>
    <s v="23936_2018"/>
    <x v="1"/>
    <x v="0"/>
    <d v="2018-02-16T00:00:00"/>
    <x v="35"/>
    <x v="4"/>
    <x v="4"/>
    <x v="4"/>
    <x v="4"/>
    <x v="1"/>
    <x v="1"/>
    <x v="1"/>
    <x v="0"/>
    <n v="1325"/>
  </r>
  <r>
    <s v="23936_2018"/>
    <x v="1"/>
    <x v="0"/>
    <d v="2018-02-16T00:00:00"/>
    <x v="35"/>
    <x v="4"/>
    <x v="4"/>
    <x v="4"/>
    <x v="4"/>
    <x v="1"/>
    <x v="1"/>
    <x v="1"/>
    <x v="0"/>
    <n v="1000"/>
  </r>
  <r>
    <s v="23936_2018"/>
    <x v="1"/>
    <x v="0"/>
    <d v="2018-02-16T00:00:00"/>
    <x v="35"/>
    <x v="4"/>
    <x v="4"/>
    <x v="4"/>
    <x v="4"/>
    <x v="1"/>
    <x v="1"/>
    <x v="1"/>
    <x v="0"/>
    <n v="1000"/>
  </r>
  <r>
    <s v="23936_2018"/>
    <x v="1"/>
    <x v="0"/>
    <d v="2018-02-16T00:00:00"/>
    <x v="35"/>
    <x v="4"/>
    <x v="4"/>
    <x v="4"/>
    <x v="4"/>
    <x v="1"/>
    <x v="1"/>
    <x v="1"/>
    <x v="0"/>
    <n v="18540"/>
  </r>
  <r>
    <s v="23938_2018"/>
    <x v="1"/>
    <x v="0"/>
    <d v="2018-02-17T00:00:00"/>
    <x v="94"/>
    <x v="4"/>
    <x v="4"/>
    <x v="4"/>
    <x v="4"/>
    <x v="1"/>
    <x v="1"/>
    <x v="1"/>
    <x v="0"/>
    <n v="30024"/>
  </r>
  <r>
    <s v="23938_2018"/>
    <x v="1"/>
    <x v="0"/>
    <d v="2018-02-17T00:00:00"/>
    <x v="94"/>
    <x v="4"/>
    <x v="4"/>
    <x v="4"/>
    <x v="4"/>
    <x v="1"/>
    <x v="1"/>
    <x v="1"/>
    <x v="0"/>
    <n v="40014"/>
  </r>
  <r>
    <s v="23938_2018"/>
    <x v="1"/>
    <x v="0"/>
    <d v="2018-02-17T00:00:00"/>
    <x v="94"/>
    <x v="4"/>
    <x v="4"/>
    <x v="4"/>
    <x v="4"/>
    <x v="1"/>
    <x v="1"/>
    <x v="1"/>
    <x v="0"/>
    <n v="50004"/>
  </r>
  <r>
    <s v="23938_2018"/>
    <x v="1"/>
    <x v="0"/>
    <d v="2018-02-17T00:00:00"/>
    <x v="94"/>
    <x v="4"/>
    <x v="4"/>
    <x v="4"/>
    <x v="4"/>
    <x v="1"/>
    <x v="1"/>
    <x v="1"/>
    <x v="0"/>
    <n v="80010"/>
  </r>
  <r>
    <s v="23939_2018"/>
    <x v="0"/>
    <x v="0"/>
    <d v="2018-02-16T00:00:00"/>
    <x v="4"/>
    <x v="1705"/>
    <x v="3"/>
    <x v="26"/>
    <x v="267"/>
    <x v="26"/>
    <x v="43"/>
    <x v="26"/>
    <x v="0"/>
    <n v="20"/>
  </r>
  <r>
    <s v="23939_2018"/>
    <x v="0"/>
    <x v="0"/>
    <d v="2018-02-16T00:00:00"/>
    <x v="4"/>
    <x v="496"/>
    <x v="4"/>
    <x v="37"/>
    <x v="49"/>
    <x v="4"/>
    <x v="15"/>
    <x v="9"/>
    <x v="0"/>
    <n v="4000"/>
  </r>
  <r>
    <s v="23939_2018"/>
    <x v="0"/>
    <x v="0"/>
    <d v="2018-02-16T00:00:00"/>
    <x v="4"/>
    <x v="100"/>
    <x v="4"/>
    <x v="38"/>
    <x v="4"/>
    <x v="4"/>
    <x v="18"/>
    <x v="10"/>
    <x v="0"/>
    <n v="96"/>
  </r>
  <r>
    <s v="23939_2018"/>
    <x v="0"/>
    <x v="0"/>
    <d v="2018-02-16T00:00:00"/>
    <x v="4"/>
    <x v="499"/>
    <x v="4"/>
    <x v="39"/>
    <x v="4"/>
    <x v="4"/>
    <x v="18"/>
    <x v="10"/>
    <x v="0"/>
    <n v="108"/>
  </r>
  <r>
    <s v="23940_2018"/>
    <x v="0"/>
    <x v="0"/>
    <d v="2018-02-16T00:00:00"/>
    <x v="4"/>
    <x v="1919"/>
    <x v="4"/>
    <x v="41"/>
    <x v="4"/>
    <x v="3"/>
    <x v="21"/>
    <x v="1"/>
    <x v="0"/>
    <n v="20"/>
  </r>
  <r>
    <s v="23944_2018"/>
    <x v="0"/>
    <x v="0"/>
    <d v="2018-02-17T00:00:00"/>
    <x v="6"/>
    <x v="2211"/>
    <x v="6"/>
    <x v="9"/>
    <x v="25"/>
    <x v="1"/>
    <x v="22"/>
    <x v="4"/>
    <x v="0"/>
    <n v="3000"/>
  </r>
  <r>
    <s v="23944_2018"/>
    <x v="0"/>
    <x v="0"/>
    <d v="2018-02-17T00:00:00"/>
    <x v="6"/>
    <x v="119"/>
    <x v="6"/>
    <x v="14"/>
    <x v="29"/>
    <x v="1"/>
    <x v="22"/>
    <x v="4"/>
    <x v="0"/>
    <n v="1200"/>
  </r>
  <r>
    <s v="23944_2018"/>
    <x v="0"/>
    <x v="0"/>
    <d v="2018-02-17T00:00:00"/>
    <x v="6"/>
    <x v="2212"/>
    <x v="6"/>
    <x v="8"/>
    <x v="235"/>
    <x v="17"/>
    <x v="0"/>
    <x v="4"/>
    <x v="0"/>
    <n v="1200"/>
  </r>
  <r>
    <s v="23945_2018"/>
    <x v="0"/>
    <x v="0"/>
    <d v="2018-02-16T00:00:00"/>
    <x v="4"/>
    <x v="521"/>
    <x v="6"/>
    <x v="8"/>
    <x v="93"/>
    <x v="17"/>
    <x v="0"/>
    <x v="11"/>
    <x v="0"/>
    <n v="168"/>
  </r>
  <r>
    <s v="23945_2018"/>
    <x v="0"/>
    <x v="0"/>
    <d v="2018-02-16T00:00:00"/>
    <x v="4"/>
    <x v="522"/>
    <x v="6"/>
    <x v="9"/>
    <x v="4"/>
    <x v="1"/>
    <x v="22"/>
    <x v="4"/>
    <x v="0"/>
    <n v="120"/>
  </r>
  <r>
    <s v="23946_2018"/>
    <x v="1"/>
    <x v="0"/>
    <d v="2018-02-16T00:00:00"/>
    <x v="19"/>
    <x v="4"/>
    <x v="6"/>
    <x v="4"/>
    <x v="4"/>
    <x v="1"/>
    <x v="1"/>
    <x v="1"/>
    <x v="0"/>
    <n v="156"/>
  </r>
  <r>
    <s v="23952_2018"/>
    <x v="0"/>
    <x v="0"/>
    <d v="2018-02-17T00:00:00"/>
    <x v="6"/>
    <x v="142"/>
    <x v="7"/>
    <x v="19"/>
    <x v="41"/>
    <x v="13"/>
    <x v="22"/>
    <x v="1"/>
    <x v="0"/>
    <n v="1200"/>
  </r>
  <r>
    <s v="23952_2018"/>
    <x v="0"/>
    <x v="0"/>
    <d v="2018-02-17T00:00:00"/>
    <x v="6"/>
    <x v="143"/>
    <x v="7"/>
    <x v="14"/>
    <x v="39"/>
    <x v="13"/>
    <x v="22"/>
    <x v="1"/>
    <x v="0"/>
    <n v="1200"/>
  </r>
  <r>
    <s v="23952_2018"/>
    <x v="0"/>
    <x v="0"/>
    <d v="2018-02-17T00:00:00"/>
    <x v="6"/>
    <x v="2213"/>
    <x v="7"/>
    <x v="8"/>
    <x v="95"/>
    <x v="10"/>
    <x v="23"/>
    <x v="1"/>
    <x v="0"/>
    <n v="1900"/>
  </r>
  <r>
    <s v="23953_2018"/>
    <x v="0"/>
    <x v="0"/>
    <d v="2018-02-16T00:00:00"/>
    <x v="4"/>
    <x v="120"/>
    <x v="7"/>
    <x v="9"/>
    <x v="4"/>
    <x v="10"/>
    <x v="24"/>
    <x v="1"/>
    <x v="0"/>
    <n v="24"/>
  </r>
  <r>
    <s v="23953_2018"/>
    <x v="0"/>
    <x v="0"/>
    <d v="2018-02-16T00:00:00"/>
    <x v="4"/>
    <x v="123"/>
    <x v="7"/>
    <x v="8"/>
    <x v="26"/>
    <x v="1"/>
    <x v="24"/>
    <x v="4"/>
    <x v="0"/>
    <n v="120"/>
  </r>
  <r>
    <s v="23953_2018"/>
    <x v="0"/>
    <x v="0"/>
    <d v="2018-02-16T00:00:00"/>
    <x v="4"/>
    <x v="1930"/>
    <x v="7"/>
    <x v="14"/>
    <x v="4"/>
    <x v="10"/>
    <x v="22"/>
    <x v="11"/>
    <x v="0"/>
    <n v="200"/>
  </r>
  <r>
    <s v="23953_2018"/>
    <x v="0"/>
    <x v="0"/>
    <d v="2018-02-16T00:00:00"/>
    <x v="4"/>
    <x v="527"/>
    <x v="7"/>
    <x v="8"/>
    <x v="95"/>
    <x v="1"/>
    <x v="23"/>
    <x v="4"/>
    <x v="0"/>
    <n v="540"/>
  </r>
  <r>
    <s v="23954_2018"/>
    <x v="0"/>
    <x v="0"/>
    <d v="2018-02-16T00:00:00"/>
    <x v="4"/>
    <x v="2214"/>
    <x v="7"/>
    <x v="8"/>
    <x v="4"/>
    <x v="10"/>
    <x v="23"/>
    <x v="1"/>
    <x v="0"/>
    <n v="24"/>
  </r>
  <r>
    <s v="23954_2018"/>
    <x v="0"/>
    <x v="0"/>
    <d v="2018-02-16T00:00:00"/>
    <x v="4"/>
    <x v="2215"/>
    <x v="7"/>
    <x v="9"/>
    <x v="247"/>
    <x v="10"/>
    <x v="24"/>
    <x v="5"/>
    <x v="0"/>
    <n v="12"/>
  </r>
  <r>
    <s v="23954_2018"/>
    <x v="0"/>
    <x v="0"/>
    <d v="2018-02-16T00:00:00"/>
    <x v="4"/>
    <x v="1715"/>
    <x v="7"/>
    <x v="19"/>
    <x v="271"/>
    <x v="23"/>
    <x v="45"/>
    <x v="4"/>
    <x v="0"/>
    <n v="12"/>
  </r>
  <r>
    <s v="23955_2018"/>
    <x v="0"/>
    <x v="0"/>
    <d v="2018-02-16T00:00:00"/>
    <x v="4"/>
    <x v="2216"/>
    <x v="7"/>
    <x v="19"/>
    <x v="297"/>
    <x v="8"/>
    <x v="22"/>
    <x v="11"/>
    <x v="0"/>
    <n v="6"/>
  </r>
  <r>
    <s v="23955_2018"/>
    <x v="0"/>
    <x v="0"/>
    <d v="2018-02-16T00:00:00"/>
    <x v="4"/>
    <x v="2217"/>
    <x v="7"/>
    <x v="8"/>
    <x v="4"/>
    <x v="1"/>
    <x v="0"/>
    <x v="11"/>
    <x v="0"/>
    <n v="80"/>
  </r>
  <r>
    <s v="23958_2018"/>
    <x v="0"/>
    <x v="0"/>
    <d v="2018-02-16T00:00:00"/>
    <x v="16"/>
    <x v="2218"/>
    <x v="1"/>
    <x v="29"/>
    <x v="199"/>
    <x v="5"/>
    <x v="0"/>
    <x v="4"/>
    <x v="0"/>
    <n v="6960"/>
  </r>
  <r>
    <s v="23958_2018"/>
    <x v="0"/>
    <x v="0"/>
    <d v="2018-02-16T00:00:00"/>
    <x v="16"/>
    <x v="2219"/>
    <x v="1"/>
    <x v="0"/>
    <x v="298"/>
    <x v="5"/>
    <x v="0"/>
    <x v="4"/>
    <x v="0"/>
    <n v="6996"/>
  </r>
  <r>
    <s v="23958_2018"/>
    <x v="0"/>
    <x v="0"/>
    <d v="2018-02-16T00:00:00"/>
    <x v="16"/>
    <x v="2220"/>
    <x v="1"/>
    <x v="21"/>
    <x v="190"/>
    <x v="5"/>
    <x v="0"/>
    <x v="4"/>
    <x v="0"/>
    <n v="3200"/>
  </r>
  <r>
    <s v="23959_2018"/>
    <x v="0"/>
    <x v="0"/>
    <d v="2018-02-16T00:00:00"/>
    <x v="16"/>
    <x v="2218"/>
    <x v="1"/>
    <x v="29"/>
    <x v="199"/>
    <x v="5"/>
    <x v="0"/>
    <x v="4"/>
    <x v="0"/>
    <n v="7240"/>
  </r>
  <r>
    <s v="23959_2018"/>
    <x v="0"/>
    <x v="0"/>
    <d v="2018-02-16T00:00:00"/>
    <x v="16"/>
    <x v="2219"/>
    <x v="1"/>
    <x v="0"/>
    <x v="298"/>
    <x v="5"/>
    <x v="0"/>
    <x v="4"/>
    <x v="0"/>
    <n v="6996"/>
  </r>
  <r>
    <s v="23959_2018"/>
    <x v="0"/>
    <x v="0"/>
    <d v="2018-02-16T00:00:00"/>
    <x v="16"/>
    <x v="2220"/>
    <x v="1"/>
    <x v="21"/>
    <x v="190"/>
    <x v="5"/>
    <x v="0"/>
    <x v="4"/>
    <x v="0"/>
    <n v="3200"/>
  </r>
  <r>
    <s v="23964_2018"/>
    <x v="0"/>
    <x v="0"/>
    <d v="2018-02-18T00:00:00"/>
    <x v="32"/>
    <x v="571"/>
    <x v="1"/>
    <x v="35"/>
    <x v="69"/>
    <x v="4"/>
    <x v="11"/>
    <x v="12"/>
    <x v="0"/>
    <n v="2030"/>
  </r>
  <r>
    <s v="23973_2018"/>
    <x v="0"/>
    <x v="0"/>
    <d v="2018-02-17T00:00:00"/>
    <x v="6"/>
    <x v="1641"/>
    <x v="1"/>
    <x v="33"/>
    <x v="4"/>
    <x v="3"/>
    <x v="0"/>
    <x v="0"/>
    <x v="0"/>
    <n v="700"/>
  </r>
  <r>
    <s v="23973_2018"/>
    <x v="0"/>
    <x v="0"/>
    <d v="2018-02-17T00:00:00"/>
    <x v="6"/>
    <x v="1006"/>
    <x v="1"/>
    <x v="33"/>
    <x v="4"/>
    <x v="4"/>
    <x v="0"/>
    <x v="0"/>
    <x v="0"/>
    <n v="1800"/>
  </r>
  <r>
    <s v="23973_2018"/>
    <x v="0"/>
    <x v="0"/>
    <d v="2018-02-17T00:00:00"/>
    <x v="6"/>
    <x v="1012"/>
    <x v="1"/>
    <x v="22"/>
    <x v="77"/>
    <x v="4"/>
    <x v="0"/>
    <x v="14"/>
    <x v="0"/>
    <n v="800"/>
  </r>
  <r>
    <s v="23973_2018"/>
    <x v="0"/>
    <x v="0"/>
    <d v="2018-02-17T00:00:00"/>
    <x v="6"/>
    <x v="1002"/>
    <x v="1"/>
    <x v="44"/>
    <x v="186"/>
    <x v="4"/>
    <x v="7"/>
    <x v="2"/>
    <x v="0"/>
    <n v="600"/>
  </r>
  <r>
    <s v="23973_2018"/>
    <x v="0"/>
    <x v="0"/>
    <d v="2018-02-17T00:00:00"/>
    <x v="6"/>
    <x v="1642"/>
    <x v="1"/>
    <x v="40"/>
    <x v="64"/>
    <x v="3"/>
    <x v="0"/>
    <x v="0"/>
    <x v="0"/>
    <n v="2000"/>
  </r>
  <r>
    <s v="23973_2018"/>
    <x v="0"/>
    <x v="0"/>
    <d v="2018-02-17T00:00:00"/>
    <x v="6"/>
    <x v="1005"/>
    <x v="1"/>
    <x v="40"/>
    <x v="64"/>
    <x v="4"/>
    <x v="0"/>
    <x v="0"/>
    <x v="0"/>
    <n v="3000"/>
  </r>
  <r>
    <s v="23973_2018"/>
    <x v="0"/>
    <x v="0"/>
    <d v="2018-02-17T00:00:00"/>
    <x v="6"/>
    <x v="1656"/>
    <x v="1"/>
    <x v="44"/>
    <x v="186"/>
    <x v="3"/>
    <x v="0"/>
    <x v="0"/>
    <x v="0"/>
    <n v="300"/>
  </r>
  <r>
    <s v="23973_2018"/>
    <x v="0"/>
    <x v="0"/>
    <d v="2018-02-17T00:00:00"/>
    <x v="6"/>
    <x v="1644"/>
    <x v="1"/>
    <x v="22"/>
    <x v="77"/>
    <x v="3"/>
    <x v="11"/>
    <x v="12"/>
    <x v="0"/>
    <n v="500"/>
  </r>
  <r>
    <s v="23973_2018"/>
    <x v="0"/>
    <x v="0"/>
    <d v="2018-02-17T00:00:00"/>
    <x v="6"/>
    <x v="1646"/>
    <x v="1"/>
    <x v="22"/>
    <x v="77"/>
    <x v="3"/>
    <x v="11"/>
    <x v="14"/>
    <x v="0"/>
    <n v="500"/>
  </r>
  <r>
    <s v="23973_2018"/>
    <x v="0"/>
    <x v="0"/>
    <d v="2018-02-17T00:00:00"/>
    <x v="6"/>
    <x v="1659"/>
    <x v="1"/>
    <x v="22"/>
    <x v="77"/>
    <x v="3"/>
    <x v="0"/>
    <x v="14"/>
    <x v="0"/>
    <n v="500"/>
  </r>
  <r>
    <s v="23973_2018"/>
    <x v="0"/>
    <x v="0"/>
    <d v="2018-02-17T00:00:00"/>
    <x v="6"/>
    <x v="1011"/>
    <x v="1"/>
    <x v="22"/>
    <x v="77"/>
    <x v="4"/>
    <x v="11"/>
    <x v="14"/>
    <x v="0"/>
    <n v="200"/>
  </r>
  <r>
    <s v="23973_2018"/>
    <x v="0"/>
    <x v="0"/>
    <d v="2018-02-17T00:00:00"/>
    <x v="6"/>
    <x v="1649"/>
    <x v="1"/>
    <x v="22"/>
    <x v="77"/>
    <x v="3"/>
    <x v="2"/>
    <x v="3"/>
    <x v="0"/>
    <n v="200"/>
  </r>
  <r>
    <s v="23973_2018"/>
    <x v="0"/>
    <x v="0"/>
    <d v="2018-02-17T00:00:00"/>
    <x v="6"/>
    <x v="2200"/>
    <x v="1"/>
    <x v="22"/>
    <x v="77"/>
    <x v="3"/>
    <x v="11"/>
    <x v="19"/>
    <x v="0"/>
    <n v="100"/>
  </r>
  <r>
    <s v="23973_2018"/>
    <x v="0"/>
    <x v="0"/>
    <d v="2018-02-17T00:00:00"/>
    <x v="6"/>
    <x v="992"/>
    <x v="1"/>
    <x v="22"/>
    <x v="77"/>
    <x v="4"/>
    <x v="11"/>
    <x v="19"/>
    <x v="0"/>
    <n v="250"/>
  </r>
  <r>
    <s v="23973_2018"/>
    <x v="0"/>
    <x v="0"/>
    <d v="2018-02-17T00:00:00"/>
    <x v="6"/>
    <x v="1650"/>
    <x v="1"/>
    <x v="23"/>
    <x v="4"/>
    <x v="3"/>
    <x v="0"/>
    <x v="0"/>
    <x v="0"/>
    <n v="500"/>
  </r>
  <r>
    <s v="23973_2018"/>
    <x v="0"/>
    <x v="0"/>
    <d v="2018-02-17T00:00:00"/>
    <x v="6"/>
    <x v="1007"/>
    <x v="1"/>
    <x v="23"/>
    <x v="4"/>
    <x v="4"/>
    <x v="0"/>
    <x v="0"/>
    <x v="0"/>
    <n v="1000"/>
  </r>
  <r>
    <s v="23973_2018"/>
    <x v="0"/>
    <x v="0"/>
    <d v="2018-02-17T00:00:00"/>
    <x v="6"/>
    <x v="1651"/>
    <x v="1"/>
    <x v="16"/>
    <x v="4"/>
    <x v="3"/>
    <x v="0"/>
    <x v="0"/>
    <x v="0"/>
    <n v="300"/>
  </r>
  <r>
    <s v="23973_2018"/>
    <x v="0"/>
    <x v="0"/>
    <d v="2018-02-17T00:00:00"/>
    <x v="6"/>
    <x v="1654"/>
    <x v="1"/>
    <x v="20"/>
    <x v="4"/>
    <x v="5"/>
    <x v="12"/>
    <x v="6"/>
    <x v="0"/>
    <n v="100"/>
  </r>
  <r>
    <s v="23974_2018"/>
    <x v="0"/>
    <x v="0"/>
    <d v="2018-02-17T00:00:00"/>
    <x v="6"/>
    <x v="2221"/>
    <x v="1"/>
    <x v="34"/>
    <x v="4"/>
    <x v="3"/>
    <x v="26"/>
    <x v="15"/>
    <x v="0"/>
    <n v="20"/>
  </r>
  <r>
    <s v="23974_2018"/>
    <x v="0"/>
    <x v="0"/>
    <d v="2018-02-17T00:00:00"/>
    <x v="6"/>
    <x v="2222"/>
    <x v="1"/>
    <x v="44"/>
    <x v="4"/>
    <x v="3"/>
    <x v="0"/>
    <x v="12"/>
    <x v="0"/>
    <n v="500"/>
  </r>
  <r>
    <s v="23974_2018"/>
    <x v="0"/>
    <x v="0"/>
    <d v="2018-02-17T00:00:00"/>
    <x v="6"/>
    <x v="1496"/>
    <x v="1"/>
    <x v="44"/>
    <x v="186"/>
    <x v="4"/>
    <x v="0"/>
    <x v="0"/>
    <x v="0"/>
    <n v="400"/>
  </r>
  <r>
    <s v="23974_2018"/>
    <x v="0"/>
    <x v="0"/>
    <d v="2018-02-17T00:00:00"/>
    <x v="6"/>
    <x v="1009"/>
    <x v="1"/>
    <x v="46"/>
    <x v="192"/>
    <x v="4"/>
    <x v="11"/>
    <x v="14"/>
    <x v="0"/>
    <n v="100"/>
  </r>
  <r>
    <s v="23974_2018"/>
    <x v="0"/>
    <x v="0"/>
    <d v="2018-02-17T00:00:00"/>
    <x v="6"/>
    <x v="1001"/>
    <x v="1"/>
    <x v="22"/>
    <x v="77"/>
    <x v="4"/>
    <x v="2"/>
    <x v="3"/>
    <x v="0"/>
    <n v="100"/>
  </r>
  <r>
    <s v="23974_2018"/>
    <x v="0"/>
    <x v="0"/>
    <d v="2018-02-17T00:00:00"/>
    <x v="6"/>
    <x v="2223"/>
    <x v="1"/>
    <x v="46"/>
    <x v="77"/>
    <x v="3"/>
    <x v="11"/>
    <x v="19"/>
    <x v="0"/>
    <n v="50"/>
  </r>
  <r>
    <s v="23974_2018"/>
    <x v="0"/>
    <x v="0"/>
    <d v="2018-02-17T00:00:00"/>
    <x v="6"/>
    <x v="1643"/>
    <x v="1"/>
    <x v="41"/>
    <x v="126"/>
    <x v="4"/>
    <x v="0"/>
    <x v="0"/>
    <x v="0"/>
    <n v="1200"/>
  </r>
  <r>
    <s v="23974_2018"/>
    <x v="0"/>
    <x v="0"/>
    <d v="2018-02-17T00:00:00"/>
    <x v="6"/>
    <x v="1813"/>
    <x v="1"/>
    <x v="22"/>
    <x v="77"/>
    <x v="3"/>
    <x v="0"/>
    <x v="12"/>
    <x v="0"/>
    <n v="200"/>
  </r>
  <r>
    <s v="23974_2018"/>
    <x v="0"/>
    <x v="0"/>
    <d v="2018-02-17T00:00:00"/>
    <x v="6"/>
    <x v="995"/>
    <x v="1"/>
    <x v="22"/>
    <x v="77"/>
    <x v="4"/>
    <x v="0"/>
    <x v="12"/>
    <x v="0"/>
    <n v="300"/>
  </r>
  <r>
    <s v="23974_2018"/>
    <x v="0"/>
    <x v="0"/>
    <d v="2018-02-17T00:00:00"/>
    <x v="6"/>
    <x v="1658"/>
    <x v="1"/>
    <x v="46"/>
    <x v="192"/>
    <x v="3"/>
    <x v="0"/>
    <x v="14"/>
    <x v="0"/>
    <n v="300"/>
  </r>
  <r>
    <s v="23974_2018"/>
    <x v="0"/>
    <x v="0"/>
    <d v="2018-02-17T00:00:00"/>
    <x v="6"/>
    <x v="2224"/>
    <x v="1"/>
    <x v="59"/>
    <x v="4"/>
    <x v="3"/>
    <x v="26"/>
    <x v="15"/>
    <x v="0"/>
    <n v="20"/>
  </r>
  <r>
    <s v="23974_2018"/>
    <x v="0"/>
    <x v="0"/>
    <d v="2018-02-17T00:00:00"/>
    <x v="6"/>
    <x v="2225"/>
    <x v="1"/>
    <x v="59"/>
    <x v="4"/>
    <x v="4"/>
    <x v="26"/>
    <x v="15"/>
    <x v="0"/>
    <n v="30"/>
  </r>
  <r>
    <s v="23976_2018"/>
    <x v="1"/>
    <x v="0"/>
    <d v="2018-02-17T00:00:00"/>
    <x v="95"/>
    <x v="4"/>
    <x v="1"/>
    <x v="4"/>
    <x v="4"/>
    <x v="1"/>
    <x v="1"/>
    <x v="1"/>
    <x v="0"/>
    <n v="8300"/>
  </r>
  <r>
    <s v="23976_2018"/>
    <x v="1"/>
    <x v="0"/>
    <d v="2018-02-17T00:00:00"/>
    <x v="95"/>
    <x v="4"/>
    <x v="1"/>
    <x v="4"/>
    <x v="4"/>
    <x v="1"/>
    <x v="1"/>
    <x v="1"/>
    <x v="0"/>
    <n v="7350"/>
  </r>
  <r>
    <s v="23976_2018"/>
    <x v="1"/>
    <x v="0"/>
    <d v="2018-02-17T00:00:00"/>
    <x v="95"/>
    <x v="4"/>
    <x v="1"/>
    <x v="4"/>
    <x v="4"/>
    <x v="1"/>
    <x v="1"/>
    <x v="1"/>
    <x v="0"/>
    <n v="18000"/>
  </r>
  <r>
    <s v="23976_2018"/>
    <x v="1"/>
    <x v="0"/>
    <d v="2018-02-17T00:00:00"/>
    <x v="95"/>
    <x v="4"/>
    <x v="1"/>
    <x v="4"/>
    <x v="4"/>
    <x v="1"/>
    <x v="1"/>
    <x v="1"/>
    <x v="0"/>
    <n v="12000"/>
  </r>
  <r>
    <s v="23976_2018"/>
    <x v="1"/>
    <x v="0"/>
    <d v="2018-02-17T00:00:00"/>
    <x v="95"/>
    <x v="4"/>
    <x v="1"/>
    <x v="4"/>
    <x v="4"/>
    <x v="1"/>
    <x v="1"/>
    <x v="1"/>
    <x v="0"/>
    <n v="16000"/>
  </r>
  <r>
    <s v="23976_2018"/>
    <x v="1"/>
    <x v="0"/>
    <d v="2018-02-17T00:00:00"/>
    <x v="95"/>
    <x v="4"/>
    <x v="1"/>
    <x v="4"/>
    <x v="4"/>
    <x v="1"/>
    <x v="1"/>
    <x v="1"/>
    <x v="0"/>
    <n v="12000"/>
  </r>
  <r>
    <s v="23978_2018"/>
    <x v="0"/>
    <x v="0"/>
    <d v="2018-02-16T00:00:00"/>
    <x v="4"/>
    <x v="1982"/>
    <x v="1"/>
    <x v="106"/>
    <x v="97"/>
    <x v="0"/>
    <x v="10"/>
    <x v="15"/>
    <x v="0"/>
    <n v="6"/>
  </r>
  <r>
    <s v="23978_2018"/>
    <x v="0"/>
    <x v="0"/>
    <d v="2018-02-16T00:00:00"/>
    <x v="4"/>
    <x v="1172"/>
    <x v="1"/>
    <x v="47"/>
    <x v="4"/>
    <x v="3"/>
    <x v="10"/>
    <x v="1"/>
    <x v="0"/>
    <n v="408"/>
  </r>
  <r>
    <s v="23978_2018"/>
    <x v="0"/>
    <x v="0"/>
    <d v="2018-02-16T00:00:00"/>
    <x v="4"/>
    <x v="2226"/>
    <x v="1"/>
    <x v="107"/>
    <x v="4"/>
    <x v="0"/>
    <x v="7"/>
    <x v="2"/>
    <x v="0"/>
    <n v="30"/>
  </r>
  <r>
    <s v="23979_2018"/>
    <x v="0"/>
    <x v="0"/>
    <d v="2018-02-16T00:00:00"/>
    <x v="4"/>
    <x v="2227"/>
    <x v="1"/>
    <x v="22"/>
    <x v="4"/>
    <x v="0"/>
    <x v="2"/>
    <x v="3"/>
    <x v="0"/>
    <n v="100"/>
  </r>
  <r>
    <s v="24195_2018"/>
    <x v="1"/>
    <x v="0"/>
    <d v="2018-02-17T00:00:00"/>
    <x v="19"/>
    <x v="4"/>
    <x v="1"/>
    <x v="4"/>
    <x v="4"/>
    <x v="1"/>
    <x v="1"/>
    <x v="1"/>
    <x v="0"/>
    <n v="14100"/>
  </r>
  <r>
    <s v="24226_2018"/>
    <x v="1"/>
    <x v="0"/>
    <d v="2018-02-18T00:00:00"/>
    <x v="29"/>
    <x v="4"/>
    <x v="2"/>
    <x v="4"/>
    <x v="4"/>
    <x v="1"/>
    <x v="1"/>
    <x v="1"/>
    <x v="0"/>
    <n v="5056"/>
  </r>
  <r>
    <s v="24228_2018"/>
    <x v="1"/>
    <x v="0"/>
    <d v="2018-02-18T00:00:00"/>
    <x v="29"/>
    <x v="4"/>
    <x v="2"/>
    <x v="4"/>
    <x v="4"/>
    <x v="1"/>
    <x v="1"/>
    <x v="1"/>
    <x v="0"/>
    <n v="400"/>
  </r>
  <r>
    <s v="24230_2018"/>
    <x v="0"/>
    <x v="0"/>
    <d v="2018-02-18T00:00:00"/>
    <x v="4"/>
    <x v="4"/>
    <x v="3"/>
    <x v="4"/>
    <x v="4"/>
    <x v="1"/>
    <x v="1"/>
    <x v="1"/>
    <x v="0"/>
    <n v="250"/>
  </r>
  <r>
    <s v="24231_2018"/>
    <x v="1"/>
    <x v="0"/>
    <d v="2018-02-18T00:00:00"/>
    <x v="19"/>
    <x v="4"/>
    <x v="4"/>
    <x v="4"/>
    <x v="4"/>
    <x v="1"/>
    <x v="1"/>
    <x v="1"/>
    <x v="0"/>
    <n v="50"/>
  </r>
  <r>
    <s v="24231_2018"/>
    <x v="1"/>
    <x v="0"/>
    <d v="2018-02-18T00:00:00"/>
    <x v="19"/>
    <x v="4"/>
    <x v="4"/>
    <x v="4"/>
    <x v="4"/>
    <x v="1"/>
    <x v="1"/>
    <x v="1"/>
    <x v="0"/>
    <n v="50"/>
  </r>
  <r>
    <s v="24231_2018"/>
    <x v="1"/>
    <x v="0"/>
    <d v="2018-02-18T00:00:00"/>
    <x v="19"/>
    <x v="4"/>
    <x v="4"/>
    <x v="4"/>
    <x v="4"/>
    <x v="1"/>
    <x v="1"/>
    <x v="1"/>
    <x v="0"/>
    <n v="100"/>
  </r>
  <r>
    <s v="24231_2018"/>
    <x v="1"/>
    <x v="0"/>
    <d v="2018-02-18T00:00:00"/>
    <x v="19"/>
    <x v="4"/>
    <x v="4"/>
    <x v="4"/>
    <x v="4"/>
    <x v="1"/>
    <x v="1"/>
    <x v="1"/>
    <x v="0"/>
    <n v="20"/>
  </r>
  <r>
    <s v="24232_2018"/>
    <x v="1"/>
    <x v="0"/>
    <d v="2018-02-18T00:00:00"/>
    <x v="19"/>
    <x v="4"/>
    <x v="4"/>
    <x v="4"/>
    <x v="4"/>
    <x v="1"/>
    <x v="1"/>
    <x v="1"/>
    <x v="0"/>
    <n v="120"/>
  </r>
  <r>
    <s v="24232_2018"/>
    <x v="1"/>
    <x v="0"/>
    <d v="2018-02-18T00:00:00"/>
    <x v="19"/>
    <x v="4"/>
    <x v="4"/>
    <x v="4"/>
    <x v="4"/>
    <x v="1"/>
    <x v="1"/>
    <x v="1"/>
    <x v="0"/>
    <n v="318"/>
  </r>
  <r>
    <s v="24233_2018"/>
    <x v="1"/>
    <x v="0"/>
    <d v="2018-02-18T00:00:00"/>
    <x v="19"/>
    <x v="4"/>
    <x v="4"/>
    <x v="4"/>
    <x v="4"/>
    <x v="1"/>
    <x v="1"/>
    <x v="1"/>
    <x v="0"/>
    <n v="318"/>
  </r>
  <r>
    <s v="24233_2018"/>
    <x v="1"/>
    <x v="0"/>
    <d v="2018-02-18T00:00:00"/>
    <x v="19"/>
    <x v="4"/>
    <x v="4"/>
    <x v="4"/>
    <x v="4"/>
    <x v="1"/>
    <x v="1"/>
    <x v="1"/>
    <x v="0"/>
    <n v="504"/>
  </r>
  <r>
    <s v="24234_2018"/>
    <x v="1"/>
    <x v="0"/>
    <d v="2018-02-18T00:00:00"/>
    <x v="19"/>
    <x v="4"/>
    <x v="4"/>
    <x v="4"/>
    <x v="4"/>
    <x v="1"/>
    <x v="1"/>
    <x v="1"/>
    <x v="0"/>
    <n v="520"/>
  </r>
  <r>
    <s v="24234_2018"/>
    <x v="1"/>
    <x v="0"/>
    <d v="2018-02-18T00:00:00"/>
    <x v="19"/>
    <x v="4"/>
    <x v="4"/>
    <x v="4"/>
    <x v="4"/>
    <x v="1"/>
    <x v="1"/>
    <x v="1"/>
    <x v="0"/>
    <n v="600"/>
  </r>
  <r>
    <s v="24234_2018"/>
    <x v="1"/>
    <x v="0"/>
    <d v="2018-02-18T00:00:00"/>
    <x v="19"/>
    <x v="4"/>
    <x v="4"/>
    <x v="4"/>
    <x v="4"/>
    <x v="1"/>
    <x v="1"/>
    <x v="1"/>
    <x v="0"/>
    <n v="600"/>
  </r>
  <r>
    <s v="24235_2018"/>
    <x v="1"/>
    <x v="0"/>
    <d v="2018-02-18T00:00:00"/>
    <x v="19"/>
    <x v="4"/>
    <x v="4"/>
    <x v="4"/>
    <x v="4"/>
    <x v="1"/>
    <x v="1"/>
    <x v="1"/>
    <x v="0"/>
    <n v="1000"/>
  </r>
  <r>
    <s v="24236_2018"/>
    <x v="1"/>
    <x v="0"/>
    <d v="2018-02-18T00:00:00"/>
    <x v="19"/>
    <x v="4"/>
    <x v="4"/>
    <x v="4"/>
    <x v="4"/>
    <x v="1"/>
    <x v="1"/>
    <x v="1"/>
    <x v="0"/>
    <n v="600"/>
  </r>
  <r>
    <s v="24236_2018"/>
    <x v="1"/>
    <x v="0"/>
    <d v="2018-02-18T00:00:00"/>
    <x v="19"/>
    <x v="4"/>
    <x v="4"/>
    <x v="4"/>
    <x v="4"/>
    <x v="1"/>
    <x v="1"/>
    <x v="1"/>
    <x v="0"/>
    <n v="46"/>
  </r>
  <r>
    <s v="24239_2018"/>
    <x v="0"/>
    <x v="0"/>
    <d v="2018-02-18T00:00:00"/>
    <x v="22"/>
    <x v="345"/>
    <x v="1"/>
    <x v="29"/>
    <x v="4"/>
    <x v="4"/>
    <x v="0"/>
    <x v="4"/>
    <x v="0"/>
    <n v="1000"/>
  </r>
  <r>
    <s v="24239_2018"/>
    <x v="0"/>
    <x v="0"/>
    <d v="2018-02-18T00:00:00"/>
    <x v="22"/>
    <x v="346"/>
    <x v="1"/>
    <x v="29"/>
    <x v="4"/>
    <x v="5"/>
    <x v="0"/>
    <x v="4"/>
    <x v="0"/>
    <n v="2500"/>
  </r>
  <r>
    <s v="24239_2018"/>
    <x v="0"/>
    <x v="0"/>
    <d v="2018-02-18T00:00:00"/>
    <x v="22"/>
    <x v="347"/>
    <x v="1"/>
    <x v="0"/>
    <x v="4"/>
    <x v="4"/>
    <x v="0"/>
    <x v="4"/>
    <x v="0"/>
    <n v="2004"/>
  </r>
  <r>
    <s v="24239_2018"/>
    <x v="0"/>
    <x v="0"/>
    <d v="2018-02-18T00:00:00"/>
    <x v="22"/>
    <x v="348"/>
    <x v="1"/>
    <x v="0"/>
    <x v="4"/>
    <x v="5"/>
    <x v="0"/>
    <x v="4"/>
    <x v="0"/>
    <n v="2508"/>
  </r>
  <r>
    <s v="24239_2018"/>
    <x v="0"/>
    <x v="0"/>
    <d v="2018-02-18T00:00:00"/>
    <x v="22"/>
    <x v="349"/>
    <x v="1"/>
    <x v="21"/>
    <x v="4"/>
    <x v="5"/>
    <x v="0"/>
    <x v="4"/>
    <x v="0"/>
    <n v="2500"/>
  </r>
  <r>
    <s v="24239_2018"/>
    <x v="0"/>
    <x v="0"/>
    <d v="2018-02-18T00:00:00"/>
    <x v="22"/>
    <x v="350"/>
    <x v="1"/>
    <x v="73"/>
    <x v="4"/>
    <x v="5"/>
    <x v="0"/>
    <x v="4"/>
    <x v="0"/>
    <n v="2500"/>
  </r>
  <r>
    <s v="24241_2018"/>
    <x v="1"/>
    <x v="0"/>
    <d v="2018-02-18T00:00:00"/>
    <x v="29"/>
    <x v="4"/>
    <x v="1"/>
    <x v="4"/>
    <x v="4"/>
    <x v="1"/>
    <x v="1"/>
    <x v="1"/>
    <x v="0"/>
    <n v="2268"/>
  </r>
  <r>
    <s v="24241_2018"/>
    <x v="1"/>
    <x v="0"/>
    <d v="2018-02-18T00:00:00"/>
    <x v="29"/>
    <x v="4"/>
    <x v="1"/>
    <x v="4"/>
    <x v="4"/>
    <x v="1"/>
    <x v="1"/>
    <x v="1"/>
    <x v="0"/>
    <n v="2916"/>
  </r>
  <r>
    <s v="24241_2018"/>
    <x v="1"/>
    <x v="0"/>
    <d v="2018-02-18T00:00:00"/>
    <x v="29"/>
    <x v="4"/>
    <x v="1"/>
    <x v="4"/>
    <x v="4"/>
    <x v="1"/>
    <x v="1"/>
    <x v="1"/>
    <x v="0"/>
    <n v="6480"/>
  </r>
  <r>
    <s v="24241_2018"/>
    <x v="1"/>
    <x v="0"/>
    <d v="2018-02-18T00:00:00"/>
    <x v="29"/>
    <x v="4"/>
    <x v="1"/>
    <x v="4"/>
    <x v="4"/>
    <x v="1"/>
    <x v="1"/>
    <x v="1"/>
    <x v="0"/>
    <n v="972"/>
  </r>
  <r>
    <s v="24241_2018"/>
    <x v="1"/>
    <x v="0"/>
    <d v="2018-02-18T00:00:00"/>
    <x v="29"/>
    <x v="4"/>
    <x v="1"/>
    <x v="4"/>
    <x v="4"/>
    <x v="1"/>
    <x v="1"/>
    <x v="1"/>
    <x v="0"/>
    <n v="4104"/>
  </r>
  <r>
    <s v="24241_2018"/>
    <x v="1"/>
    <x v="0"/>
    <d v="2018-02-18T00:00:00"/>
    <x v="29"/>
    <x v="4"/>
    <x v="1"/>
    <x v="4"/>
    <x v="4"/>
    <x v="1"/>
    <x v="1"/>
    <x v="1"/>
    <x v="0"/>
    <n v="2484"/>
  </r>
  <r>
    <s v="24241_2018"/>
    <x v="1"/>
    <x v="0"/>
    <d v="2018-02-18T00:00:00"/>
    <x v="29"/>
    <x v="4"/>
    <x v="1"/>
    <x v="4"/>
    <x v="4"/>
    <x v="1"/>
    <x v="1"/>
    <x v="1"/>
    <x v="0"/>
    <n v="704"/>
  </r>
  <r>
    <s v="24241_2018"/>
    <x v="1"/>
    <x v="0"/>
    <d v="2018-02-18T00:00:00"/>
    <x v="29"/>
    <x v="4"/>
    <x v="1"/>
    <x v="4"/>
    <x v="4"/>
    <x v="1"/>
    <x v="1"/>
    <x v="1"/>
    <x v="0"/>
    <n v="896"/>
  </r>
  <r>
    <s v="24241_2018"/>
    <x v="1"/>
    <x v="0"/>
    <d v="2018-02-18T00:00:00"/>
    <x v="29"/>
    <x v="4"/>
    <x v="1"/>
    <x v="4"/>
    <x v="4"/>
    <x v="1"/>
    <x v="1"/>
    <x v="1"/>
    <x v="0"/>
    <n v="1024"/>
  </r>
  <r>
    <s v="24241_2018"/>
    <x v="1"/>
    <x v="0"/>
    <d v="2018-02-18T00:00:00"/>
    <x v="29"/>
    <x v="4"/>
    <x v="1"/>
    <x v="4"/>
    <x v="4"/>
    <x v="1"/>
    <x v="1"/>
    <x v="1"/>
    <x v="0"/>
    <n v="1620"/>
  </r>
  <r>
    <s v="24241_2018"/>
    <x v="1"/>
    <x v="0"/>
    <d v="2018-02-18T00:00:00"/>
    <x v="29"/>
    <x v="4"/>
    <x v="1"/>
    <x v="4"/>
    <x v="4"/>
    <x v="1"/>
    <x v="1"/>
    <x v="1"/>
    <x v="0"/>
    <n v="840"/>
  </r>
  <r>
    <s v="24241_2018"/>
    <x v="1"/>
    <x v="0"/>
    <d v="2018-02-18T00:00:00"/>
    <x v="29"/>
    <x v="4"/>
    <x v="1"/>
    <x v="4"/>
    <x v="4"/>
    <x v="1"/>
    <x v="1"/>
    <x v="1"/>
    <x v="0"/>
    <n v="1020"/>
  </r>
  <r>
    <s v="24241_2018"/>
    <x v="1"/>
    <x v="0"/>
    <d v="2018-02-18T00:00:00"/>
    <x v="29"/>
    <x v="4"/>
    <x v="1"/>
    <x v="4"/>
    <x v="4"/>
    <x v="1"/>
    <x v="1"/>
    <x v="1"/>
    <x v="0"/>
    <n v="1024"/>
  </r>
  <r>
    <s v="24241_2018"/>
    <x v="1"/>
    <x v="0"/>
    <d v="2018-02-18T00:00:00"/>
    <x v="29"/>
    <x v="4"/>
    <x v="1"/>
    <x v="4"/>
    <x v="4"/>
    <x v="1"/>
    <x v="1"/>
    <x v="1"/>
    <x v="0"/>
    <n v="1056"/>
  </r>
  <r>
    <s v="24241_2018"/>
    <x v="1"/>
    <x v="0"/>
    <d v="2018-02-18T00:00:00"/>
    <x v="29"/>
    <x v="4"/>
    <x v="1"/>
    <x v="4"/>
    <x v="4"/>
    <x v="1"/>
    <x v="1"/>
    <x v="1"/>
    <x v="0"/>
    <n v="960"/>
  </r>
  <r>
    <s v="24241_2018"/>
    <x v="1"/>
    <x v="0"/>
    <d v="2018-02-18T00:00:00"/>
    <x v="29"/>
    <x v="4"/>
    <x v="1"/>
    <x v="4"/>
    <x v="4"/>
    <x v="1"/>
    <x v="1"/>
    <x v="1"/>
    <x v="0"/>
    <n v="1020"/>
  </r>
  <r>
    <s v="24241_2018"/>
    <x v="1"/>
    <x v="0"/>
    <d v="2018-02-18T00:00:00"/>
    <x v="29"/>
    <x v="4"/>
    <x v="1"/>
    <x v="4"/>
    <x v="4"/>
    <x v="1"/>
    <x v="1"/>
    <x v="1"/>
    <x v="0"/>
    <n v="560"/>
  </r>
  <r>
    <s v="24243_2018"/>
    <x v="1"/>
    <x v="0"/>
    <d v="2018-02-21T00:00:00"/>
    <x v="19"/>
    <x v="4"/>
    <x v="1"/>
    <x v="4"/>
    <x v="4"/>
    <x v="1"/>
    <x v="1"/>
    <x v="1"/>
    <x v="0"/>
    <n v="4200"/>
  </r>
  <r>
    <s v="24274_2018"/>
    <x v="0"/>
    <x v="0"/>
    <d v="2018-02-19T00:00:00"/>
    <x v="4"/>
    <x v="9"/>
    <x v="2"/>
    <x v="2"/>
    <x v="4"/>
    <x v="1"/>
    <x v="0"/>
    <x v="1"/>
    <x v="0"/>
    <n v="300"/>
  </r>
  <r>
    <s v="24275_2018"/>
    <x v="0"/>
    <x v="0"/>
    <d v="2018-02-19T00:00:00"/>
    <x v="4"/>
    <x v="10"/>
    <x v="2"/>
    <x v="8"/>
    <x v="4"/>
    <x v="1"/>
    <x v="0"/>
    <x v="1"/>
    <x v="0"/>
    <n v="108"/>
  </r>
  <r>
    <s v="24275_2018"/>
    <x v="0"/>
    <x v="0"/>
    <d v="2018-02-19T00:00:00"/>
    <x v="4"/>
    <x v="22"/>
    <x v="2"/>
    <x v="17"/>
    <x v="7"/>
    <x v="1"/>
    <x v="4"/>
    <x v="5"/>
    <x v="0"/>
    <n v="20"/>
  </r>
  <r>
    <s v="24275_2018"/>
    <x v="0"/>
    <x v="0"/>
    <d v="2018-02-19T00:00:00"/>
    <x v="4"/>
    <x v="23"/>
    <x v="2"/>
    <x v="18"/>
    <x v="8"/>
    <x v="0"/>
    <x v="4"/>
    <x v="5"/>
    <x v="0"/>
    <n v="100"/>
  </r>
  <r>
    <s v="24281_2018"/>
    <x v="0"/>
    <x v="0"/>
    <d v="2018-02-19T00:00:00"/>
    <x v="4"/>
    <x v="461"/>
    <x v="2"/>
    <x v="5"/>
    <x v="4"/>
    <x v="1"/>
    <x v="32"/>
    <x v="1"/>
    <x v="0"/>
    <n v="24"/>
  </r>
  <r>
    <s v="24281_2018"/>
    <x v="0"/>
    <x v="0"/>
    <d v="2018-02-19T00:00:00"/>
    <x v="4"/>
    <x v="6"/>
    <x v="2"/>
    <x v="5"/>
    <x v="4"/>
    <x v="1"/>
    <x v="1"/>
    <x v="1"/>
    <x v="0"/>
    <n v="18"/>
  </r>
  <r>
    <s v="24281_2018"/>
    <x v="0"/>
    <x v="0"/>
    <d v="2018-02-19T00:00:00"/>
    <x v="4"/>
    <x v="462"/>
    <x v="2"/>
    <x v="75"/>
    <x v="4"/>
    <x v="1"/>
    <x v="1"/>
    <x v="1"/>
    <x v="0"/>
    <n v="6"/>
  </r>
  <r>
    <s v="24282_2018"/>
    <x v="0"/>
    <x v="0"/>
    <d v="2018-02-19T00:00:00"/>
    <x v="4"/>
    <x v="460"/>
    <x v="2"/>
    <x v="43"/>
    <x v="4"/>
    <x v="1"/>
    <x v="1"/>
    <x v="1"/>
    <x v="0"/>
    <n v="140"/>
  </r>
  <r>
    <s v="24283_2018"/>
    <x v="1"/>
    <x v="0"/>
    <d v="2018-02-21T00:00:00"/>
    <x v="88"/>
    <x v="4"/>
    <x v="2"/>
    <x v="4"/>
    <x v="4"/>
    <x v="1"/>
    <x v="1"/>
    <x v="1"/>
    <x v="0"/>
    <n v="31500"/>
  </r>
  <r>
    <s v="24284_2018"/>
    <x v="1"/>
    <x v="0"/>
    <d v="2018-02-21T00:00:00"/>
    <x v="88"/>
    <x v="4"/>
    <x v="2"/>
    <x v="4"/>
    <x v="4"/>
    <x v="1"/>
    <x v="1"/>
    <x v="1"/>
    <x v="0"/>
    <n v="6000"/>
  </r>
  <r>
    <s v="24286_2018"/>
    <x v="0"/>
    <x v="0"/>
    <d v="2018-02-20T00:00:00"/>
    <x v="4"/>
    <x v="13"/>
    <x v="2"/>
    <x v="10"/>
    <x v="4"/>
    <x v="1"/>
    <x v="3"/>
    <x v="1"/>
    <x v="0"/>
    <n v="180"/>
  </r>
  <r>
    <s v="24286_2018"/>
    <x v="0"/>
    <x v="0"/>
    <d v="2018-02-20T00:00:00"/>
    <x v="4"/>
    <x v="2228"/>
    <x v="2"/>
    <x v="58"/>
    <x v="4"/>
    <x v="1"/>
    <x v="3"/>
    <x v="1"/>
    <x v="0"/>
    <n v="2000"/>
  </r>
  <r>
    <s v="24286_2018"/>
    <x v="0"/>
    <x v="0"/>
    <d v="2018-02-20T00:00:00"/>
    <x v="4"/>
    <x v="452"/>
    <x v="2"/>
    <x v="58"/>
    <x v="4"/>
    <x v="1"/>
    <x v="3"/>
    <x v="1"/>
    <x v="0"/>
    <n v="400"/>
  </r>
  <r>
    <s v="24286_2018"/>
    <x v="0"/>
    <x v="0"/>
    <d v="2018-02-20T00:00:00"/>
    <x v="4"/>
    <x v="16"/>
    <x v="2"/>
    <x v="12"/>
    <x v="4"/>
    <x v="1"/>
    <x v="3"/>
    <x v="1"/>
    <x v="0"/>
    <n v="600"/>
  </r>
  <r>
    <s v="24286_2018"/>
    <x v="0"/>
    <x v="0"/>
    <d v="2018-02-20T00:00:00"/>
    <x v="4"/>
    <x v="454"/>
    <x v="2"/>
    <x v="21"/>
    <x v="4"/>
    <x v="1"/>
    <x v="2"/>
    <x v="2"/>
    <x v="0"/>
    <n v="3000"/>
  </r>
  <r>
    <s v="24286_2018"/>
    <x v="0"/>
    <x v="0"/>
    <d v="2018-02-20T00:00:00"/>
    <x v="4"/>
    <x v="24"/>
    <x v="2"/>
    <x v="0"/>
    <x v="9"/>
    <x v="1"/>
    <x v="4"/>
    <x v="5"/>
    <x v="0"/>
    <n v="620"/>
  </r>
  <r>
    <s v="24287_2018"/>
    <x v="0"/>
    <x v="0"/>
    <d v="2018-02-20T00:00:00"/>
    <x v="4"/>
    <x v="9"/>
    <x v="2"/>
    <x v="2"/>
    <x v="4"/>
    <x v="1"/>
    <x v="0"/>
    <x v="1"/>
    <x v="0"/>
    <n v="645"/>
  </r>
  <r>
    <s v="24289_2018"/>
    <x v="0"/>
    <x v="0"/>
    <d v="2018-02-19T00:00:00"/>
    <x v="4"/>
    <x v="1580"/>
    <x v="2"/>
    <x v="6"/>
    <x v="4"/>
    <x v="1"/>
    <x v="7"/>
    <x v="1"/>
    <x v="0"/>
    <n v="100"/>
  </r>
  <r>
    <s v="24289_2018"/>
    <x v="0"/>
    <x v="0"/>
    <d v="2018-02-19T00:00:00"/>
    <x v="4"/>
    <x v="467"/>
    <x v="2"/>
    <x v="21"/>
    <x v="4"/>
    <x v="16"/>
    <x v="7"/>
    <x v="2"/>
    <x v="0"/>
    <n v="14400"/>
  </r>
  <r>
    <s v="24289_2018"/>
    <x v="0"/>
    <x v="0"/>
    <d v="2018-02-19T00:00:00"/>
    <x v="4"/>
    <x v="1243"/>
    <x v="2"/>
    <x v="16"/>
    <x v="4"/>
    <x v="1"/>
    <x v="7"/>
    <x v="2"/>
    <x v="0"/>
    <n v="140"/>
  </r>
  <r>
    <s v="24289_2018"/>
    <x v="0"/>
    <x v="0"/>
    <d v="2018-02-19T00:00:00"/>
    <x v="4"/>
    <x v="2229"/>
    <x v="2"/>
    <x v="6"/>
    <x v="4"/>
    <x v="1"/>
    <x v="7"/>
    <x v="3"/>
    <x v="0"/>
    <n v="100"/>
  </r>
  <r>
    <s v="24289_2018"/>
    <x v="0"/>
    <x v="0"/>
    <d v="2018-02-19T00:00:00"/>
    <x v="4"/>
    <x v="470"/>
    <x v="2"/>
    <x v="16"/>
    <x v="10"/>
    <x v="15"/>
    <x v="5"/>
    <x v="5"/>
    <x v="0"/>
    <n v="15000"/>
  </r>
  <r>
    <s v="24289_2018"/>
    <x v="0"/>
    <x v="0"/>
    <d v="2018-02-19T00:00:00"/>
    <x v="4"/>
    <x v="47"/>
    <x v="2"/>
    <x v="16"/>
    <x v="4"/>
    <x v="1"/>
    <x v="5"/>
    <x v="5"/>
    <x v="0"/>
    <n v="1560"/>
  </r>
  <r>
    <s v="24289_2018"/>
    <x v="0"/>
    <x v="0"/>
    <d v="2018-02-19T00:00:00"/>
    <x v="4"/>
    <x v="470"/>
    <x v="2"/>
    <x v="16"/>
    <x v="10"/>
    <x v="15"/>
    <x v="5"/>
    <x v="5"/>
    <x v="0"/>
    <n v="20000"/>
  </r>
  <r>
    <s v="24289_2018"/>
    <x v="0"/>
    <x v="0"/>
    <d v="2018-02-19T00:00:00"/>
    <x v="4"/>
    <x v="1676"/>
    <x v="2"/>
    <x v="6"/>
    <x v="60"/>
    <x v="2"/>
    <x v="9"/>
    <x v="5"/>
    <x v="0"/>
    <n v="160"/>
  </r>
  <r>
    <s v="24290_2018"/>
    <x v="0"/>
    <x v="0"/>
    <d v="2018-02-19T00:00:00"/>
    <x v="4"/>
    <x v="2230"/>
    <x v="2"/>
    <x v="21"/>
    <x v="299"/>
    <x v="16"/>
    <x v="51"/>
    <x v="23"/>
    <x v="0"/>
    <n v="30"/>
  </r>
  <r>
    <s v="24303_2018"/>
    <x v="0"/>
    <x v="0"/>
    <d v="2018-02-20T00:00:00"/>
    <x v="4"/>
    <x v="465"/>
    <x v="2"/>
    <x v="16"/>
    <x v="4"/>
    <x v="16"/>
    <x v="7"/>
    <x v="2"/>
    <x v="0"/>
    <n v="2000"/>
  </r>
  <r>
    <s v="24303_2018"/>
    <x v="0"/>
    <x v="0"/>
    <d v="2018-02-20T00:00:00"/>
    <x v="4"/>
    <x v="30"/>
    <x v="2"/>
    <x v="6"/>
    <x v="4"/>
    <x v="1"/>
    <x v="7"/>
    <x v="1"/>
    <x v="0"/>
    <n v="1160"/>
  </r>
  <r>
    <s v="24303_2018"/>
    <x v="0"/>
    <x v="0"/>
    <d v="2018-02-20T00:00:00"/>
    <x v="4"/>
    <x v="1581"/>
    <x v="2"/>
    <x v="16"/>
    <x v="4"/>
    <x v="1"/>
    <x v="8"/>
    <x v="1"/>
    <x v="0"/>
    <n v="300"/>
  </r>
  <r>
    <s v="24303_2018"/>
    <x v="0"/>
    <x v="0"/>
    <d v="2018-02-20T00:00:00"/>
    <x v="4"/>
    <x v="468"/>
    <x v="2"/>
    <x v="20"/>
    <x v="89"/>
    <x v="3"/>
    <x v="5"/>
    <x v="5"/>
    <x v="0"/>
    <n v="1000"/>
  </r>
  <r>
    <s v="24303_2018"/>
    <x v="0"/>
    <x v="0"/>
    <d v="2018-02-20T00:00:00"/>
    <x v="4"/>
    <x v="47"/>
    <x v="2"/>
    <x v="16"/>
    <x v="4"/>
    <x v="1"/>
    <x v="5"/>
    <x v="5"/>
    <x v="0"/>
    <n v="400"/>
  </r>
  <r>
    <s v="24303_2018"/>
    <x v="0"/>
    <x v="0"/>
    <d v="2018-02-20T00:00:00"/>
    <x v="4"/>
    <x v="1396"/>
    <x v="2"/>
    <x v="6"/>
    <x v="4"/>
    <x v="1"/>
    <x v="9"/>
    <x v="5"/>
    <x v="0"/>
    <n v="1000"/>
  </r>
  <r>
    <s v="24303_2018"/>
    <x v="0"/>
    <x v="0"/>
    <d v="2018-02-20T00:00:00"/>
    <x v="4"/>
    <x v="49"/>
    <x v="2"/>
    <x v="6"/>
    <x v="4"/>
    <x v="1"/>
    <x v="9"/>
    <x v="1"/>
    <x v="0"/>
    <n v="480"/>
  </r>
  <r>
    <s v="24303_2018"/>
    <x v="0"/>
    <x v="0"/>
    <d v="2018-02-20T00:00:00"/>
    <x v="4"/>
    <x v="55"/>
    <x v="2"/>
    <x v="9"/>
    <x v="12"/>
    <x v="3"/>
    <x v="9"/>
    <x v="5"/>
    <x v="0"/>
    <n v="400"/>
  </r>
  <r>
    <s v="24304_2018"/>
    <x v="0"/>
    <x v="0"/>
    <d v="2018-02-20T00:00:00"/>
    <x v="4"/>
    <x v="56"/>
    <x v="2"/>
    <x v="6"/>
    <x v="4"/>
    <x v="1"/>
    <x v="10"/>
    <x v="1"/>
    <x v="0"/>
    <n v="408"/>
  </r>
  <r>
    <s v="24304_2018"/>
    <x v="0"/>
    <x v="0"/>
    <d v="2018-02-20T00:00:00"/>
    <x v="4"/>
    <x v="472"/>
    <x v="2"/>
    <x v="21"/>
    <x v="4"/>
    <x v="1"/>
    <x v="10"/>
    <x v="1"/>
    <x v="0"/>
    <n v="600"/>
  </r>
  <r>
    <s v="24307_2018"/>
    <x v="0"/>
    <x v="0"/>
    <d v="2018-02-20T00:00:00"/>
    <x v="46"/>
    <x v="1044"/>
    <x v="0"/>
    <x v="0"/>
    <x v="4"/>
    <x v="1"/>
    <x v="11"/>
    <x v="19"/>
    <x v="0"/>
    <n v="18900"/>
  </r>
  <r>
    <s v="24308_2018"/>
    <x v="0"/>
    <x v="0"/>
    <d v="2018-02-20T00:00:00"/>
    <x v="46"/>
    <x v="1043"/>
    <x v="0"/>
    <x v="3"/>
    <x v="4"/>
    <x v="1"/>
    <x v="11"/>
    <x v="19"/>
    <x v="0"/>
    <n v="22050"/>
  </r>
  <r>
    <s v="24308_2018"/>
    <x v="0"/>
    <x v="0"/>
    <d v="2018-02-20T00:00:00"/>
    <x v="46"/>
    <x v="1044"/>
    <x v="0"/>
    <x v="0"/>
    <x v="4"/>
    <x v="1"/>
    <x v="11"/>
    <x v="19"/>
    <x v="0"/>
    <n v="25350"/>
  </r>
  <r>
    <s v="24317_2018"/>
    <x v="1"/>
    <x v="0"/>
    <d v="2018-02-21T00:00:00"/>
    <x v="88"/>
    <x v="4"/>
    <x v="0"/>
    <x v="4"/>
    <x v="4"/>
    <x v="1"/>
    <x v="1"/>
    <x v="1"/>
    <x v="0"/>
    <n v="56000"/>
  </r>
  <r>
    <s v="24318_2018"/>
    <x v="0"/>
    <x v="0"/>
    <d v="2018-02-20T00:00:00"/>
    <x v="46"/>
    <x v="815"/>
    <x v="0"/>
    <x v="2"/>
    <x v="50"/>
    <x v="1"/>
    <x v="0"/>
    <x v="0"/>
    <x v="0"/>
    <n v="5760"/>
  </r>
  <r>
    <s v="24318_2018"/>
    <x v="0"/>
    <x v="0"/>
    <d v="2018-02-20T00:00:00"/>
    <x v="46"/>
    <x v="2231"/>
    <x v="0"/>
    <x v="0"/>
    <x v="300"/>
    <x v="1"/>
    <x v="0"/>
    <x v="0"/>
    <x v="0"/>
    <n v="36960"/>
  </r>
  <r>
    <s v="24318_2018"/>
    <x v="0"/>
    <x v="0"/>
    <d v="2018-02-20T00:00:00"/>
    <x v="46"/>
    <x v="813"/>
    <x v="0"/>
    <x v="3"/>
    <x v="148"/>
    <x v="1"/>
    <x v="11"/>
    <x v="12"/>
    <x v="0"/>
    <n v="7200"/>
  </r>
  <r>
    <s v="24319_2018"/>
    <x v="1"/>
    <x v="0"/>
    <d v="2018-02-20T00:00:00"/>
    <x v="45"/>
    <x v="4"/>
    <x v="0"/>
    <x v="4"/>
    <x v="4"/>
    <x v="1"/>
    <x v="1"/>
    <x v="1"/>
    <x v="0"/>
    <n v="7200"/>
  </r>
  <r>
    <s v="24322_2018"/>
    <x v="0"/>
    <x v="0"/>
    <d v="2018-02-20T00:00:00"/>
    <x v="46"/>
    <x v="1694"/>
    <x v="0"/>
    <x v="3"/>
    <x v="234"/>
    <x v="1"/>
    <x v="0"/>
    <x v="0"/>
    <x v="0"/>
    <n v="38160"/>
  </r>
  <r>
    <s v="24322_2018"/>
    <x v="0"/>
    <x v="0"/>
    <d v="2018-02-20T00:00:00"/>
    <x v="46"/>
    <x v="813"/>
    <x v="0"/>
    <x v="3"/>
    <x v="148"/>
    <x v="1"/>
    <x v="11"/>
    <x v="12"/>
    <x v="0"/>
    <n v="3600"/>
  </r>
  <r>
    <s v="24323_2018"/>
    <x v="1"/>
    <x v="0"/>
    <d v="2018-02-20T00:00:00"/>
    <x v="45"/>
    <x v="4"/>
    <x v="0"/>
    <x v="4"/>
    <x v="4"/>
    <x v="1"/>
    <x v="1"/>
    <x v="1"/>
    <x v="0"/>
    <n v="4800"/>
  </r>
  <r>
    <s v="24323_2018"/>
    <x v="1"/>
    <x v="0"/>
    <d v="2018-02-20T00:00:00"/>
    <x v="45"/>
    <x v="4"/>
    <x v="0"/>
    <x v="4"/>
    <x v="4"/>
    <x v="1"/>
    <x v="1"/>
    <x v="1"/>
    <x v="0"/>
    <n v="14400"/>
  </r>
  <r>
    <s v="24324_2018"/>
    <x v="0"/>
    <x v="0"/>
    <d v="2018-02-19T00:00:00"/>
    <x v="4"/>
    <x v="659"/>
    <x v="3"/>
    <x v="25"/>
    <x v="20"/>
    <x v="3"/>
    <x v="13"/>
    <x v="7"/>
    <x v="0"/>
    <n v="960"/>
  </r>
  <r>
    <s v="24324_2018"/>
    <x v="0"/>
    <x v="0"/>
    <d v="2018-02-19T00:00:00"/>
    <x v="4"/>
    <x v="62"/>
    <x v="3"/>
    <x v="25"/>
    <x v="4"/>
    <x v="4"/>
    <x v="13"/>
    <x v="7"/>
    <x v="0"/>
    <n v="1920"/>
  </r>
  <r>
    <s v="24324_2018"/>
    <x v="0"/>
    <x v="0"/>
    <d v="2018-02-19T00:00:00"/>
    <x v="4"/>
    <x v="79"/>
    <x v="3"/>
    <x v="30"/>
    <x v="4"/>
    <x v="5"/>
    <x v="13"/>
    <x v="7"/>
    <x v="0"/>
    <n v="120"/>
  </r>
  <r>
    <s v="24324_2018"/>
    <x v="0"/>
    <x v="0"/>
    <d v="2018-02-19T00:00:00"/>
    <x v="4"/>
    <x v="2232"/>
    <x v="3"/>
    <x v="32"/>
    <x v="4"/>
    <x v="5"/>
    <x v="13"/>
    <x v="7"/>
    <x v="0"/>
    <n v="80"/>
  </r>
  <r>
    <s v="24324_2018"/>
    <x v="0"/>
    <x v="0"/>
    <d v="2018-02-19T00:00:00"/>
    <x v="4"/>
    <x v="83"/>
    <x v="3"/>
    <x v="33"/>
    <x v="4"/>
    <x v="0"/>
    <x v="12"/>
    <x v="6"/>
    <x v="0"/>
    <n v="50"/>
  </r>
  <r>
    <s v="24324_2018"/>
    <x v="0"/>
    <x v="0"/>
    <d v="2018-02-19T00:00:00"/>
    <x v="4"/>
    <x v="486"/>
    <x v="3"/>
    <x v="33"/>
    <x v="4"/>
    <x v="4"/>
    <x v="12"/>
    <x v="6"/>
    <x v="0"/>
    <n v="475"/>
  </r>
  <r>
    <s v="24324_2018"/>
    <x v="0"/>
    <x v="0"/>
    <d v="2018-02-19T00:00:00"/>
    <x v="4"/>
    <x v="85"/>
    <x v="3"/>
    <x v="34"/>
    <x v="4"/>
    <x v="4"/>
    <x v="12"/>
    <x v="6"/>
    <x v="0"/>
    <n v="100"/>
  </r>
  <r>
    <s v="24325_2018"/>
    <x v="0"/>
    <x v="0"/>
    <d v="2018-02-19T00:00:00"/>
    <x v="4"/>
    <x v="64"/>
    <x v="3"/>
    <x v="6"/>
    <x v="4"/>
    <x v="5"/>
    <x v="13"/>
    <x v="7"/>
    <x v="0"/>
    <n v="80"/>
  </r>
  <r>
    <s v="24325_2018"/>
    <x v="0"/>
    <x v="0"/>
    <d v="2018-02-19T00:00:00"/>
    <x v="4"/>
    <x v="1057"/>
    <x v="3"/>
    <x v="11"/>
    <x v="4"/>
    <x v="5"/>
    <x v="13"/>
    <x v="7"/>
    <x v="0"/>
    <n v="200"/>
  </r>
  <r>
    <s v="24325_2018"/>
    <x v="0"/>
    <x v="0"/>
    <d v="2018-02-19T00:00:00"/>
    <x v="4"/>
    <x v="69"/>
    <x v="3"/>
    <x v="20"/>
    <x v="4"/>
    <x v="0"/>
    <x v="12"/>
    <x v="6"/>
    <x v="0"/>
    <n v="25"/>
  </r>
  <r>
    <s v="24325_2018"/>
    <x v="0"/>
    <x v="0"/>
    <d v="2018-02-19T00:00:00"/>
    <x v="4"/>
    <x v="1824"/>
    <x v="3"/>
    <x v="29"/>
    <x v="4"/>
    <x v="1"/>
    <x v="12"/>
    <x v="6"/>
    <x v="0"/>
    <n v="30"/>
  </r>
  <r>
    <s v="24325_2018"/>
    <x v="0"/>
    <x v="0"/>
    <d v="2018-02-19T00:00:00"/>
    <x v="4"/>
    <x v="1416"/>
    <x v="3"/>
    <x v="92"/>
    <x v="4"/>
    <x v="1"/>
    <x v="12"/>
    <x v="6"/>
    <x v="0"/>
    <n v="50"/>
  </r>
  <r>
    <s v="24325_2018"/>
    <x v="0"/>
    <x v="0"/>
    <d v="2018-02-19T00:00:00"/>
    <x v="4"/>
    <x v="2233"/>
    <x v="3"/>
    <x v="92"/>
    <x v="4"/>
    <x v="0"/>
    <x v="12"/>
    <x v="6"/>
    <x v="0"/>
    <n v="50"/>
  </r>
  <r>
    <s v="24325_2018"/>
    <x v="0"/>
    <x v="0"/>
    <d v="2018-02-19T00:00:00"/>
    <x v="4"/>
    <x v="2234"/>
    <x v="3"/>
    <x v="92"/>
    <x v="4"/>
    <x v="4"/>
    <x v="12"/>
    <x v="6"/>
    <x v="0"/>
    <n v="25"/>
  </r>
  <r>
    <s v="24326_2018"/>
    <x v="0"/>
    <x v="0"/>
    <d v="2018-02-19T00:00:00"/>
    <x v="4"/>
    <x v="659"/>
    <x v="3"/>
    <x v="25"/>
    <x v="20"/>
    <x v="3"/>
    <x v="13"/>
    <x v="7"/>
    <x v="0"/>
    <n v="15000"/>
  </r>
  <r>
    <s v="24329_2018"/>
    <x v="0"/>
    <x v="0"/>
    <d v="2018-02-19T00:00:00"/>
    <x v="46"/>
    <x v="817"/>
    <x v="3"/>
    <x v="92"/>
    <x v="149"/>
    <x v="21"/>
    <x v="12"/>
    <x v="6"/>
    <x v="0"/>
    <n v="6000"/>
  </r>
  <r>
    <s v="24329_2018"/>
    <x v="0"/>
    <x v="0"/>
    <d v="2018-02-19T00:00:00"/>
    <x v="46"/>
    <x v="1211"/>
    <x v="3"/>
    <x v="28"/>
    <x v="92"/>
    <x v="7"/>
    <x v="12"/>
    <x v="6"/>
    <x v="0"/>
    <n v="2000"/>
  </r>
  <r>
    <s v="24329_2018"/>
    <x v="0"/>
    <x v="0"/>
    <d v="2018-02-19T00:00:00"/>
    <x v="46"/>
    <x v="1417"/>
    <x v="3"/>
    <x v="28"/>
    <x v="246"/>
    <x v="21"/>
    <x v="12"/>
    <x v="6"/>
    <x v="0"/>
    <n v="19000"/>
  </r>
  <r>
    <s v="24329_2018"/>
    <x v="0"/>
    <x v="0"/>
    <d v="2018-02-19T00:00:00"/>
    <x v="46"/>
    <x v="843"/>
    <x v="3"/>
    <x v="25"/>
    <x v="92"/>
    <x v="4"/>
    <x v="13"/>
    <x v="7"/>
    <x v="0"/>
    <n v="2240"/>
  </r>
  <r>
    <s v="24329_2018"/>
    <x v="0"/>
    <x v="0"/>
    <d v="2018-02-19T00:00:00"/>
    <x v="46"/>
    <x v="1615"/>
    <x v="3"/>
    <x v="28"/>
    <x v="20"/>
    <x v="3"/>
    <x v="12"/>
    <x v="6"/>
    <x v="0"/>
    <n v="2925"/>
  </r>
  <r>
    <s v="24329_2018"/>
    <x v="0"/>
    <x v="0"/>
    <d v="2018-02-19T00:00:00"/>
    <x v="46"/>
    <x v="1825"/>
    <x v="3"/>
    <x v="92"/>
    <x v="265"/>
    <x v="3"/>
    <x v="12"/>
    <x v="6"/>
    <x v="0"/>
    <n v="2250"/>
  </r>
  <r>
    <s v="24329_2018"/>
    <x v="0"/>
    <x v="0"/>
    <d v="2018-02-19T00:00:00"/>
    <x v="46"/>
    <x v="819"/>
    <x v="3"/>
    <x v="24"/>
    <x v="150"/>
    <x v="5"/>
    <x v="12"/>
    <x v="6"/>
    <x v="0"/>
    <n v="3000"/>
  </r>
  <r>
    <s v="24330_2018"/>
    <x v="0"/>
    <x v="0"/>
    <d v="2018-02-20T00:00:00"/>
    <x v="46"/>
    <x v="1211"/>
    <x v="3"/>
    <x v="28"/>
    <x v="92"/>
    <x v="7"/>
    <x v="12"/>
    <x v="6"/>
    <x v="0"/>
    <n v="34000"/>
  </r>
  <r>
    <s v="24330_2018"/>
    <x v="0"/>
    <x v="0"/>
    <d v="2018-02-20T00:00:00"/>
    <x v="46"/>
    <x v="1417"/>
    <x v="3"/>
    <x v="28"/>
    <x v="246"/>
    <x v="21"/>
    <x v="12"/>
    <x v="6"/>
    <x v="0"/>
    <n v="18000"/>
  </r>
  <r>
    <s v="24330_2018"/>
    <x v="0"/>
    <x v="0"/>
    <d v="2018-02-20T00:00:00"/>
    <x v="46"/>
    <x v="1365"/>
    <x v="3"/>
    <x v="28"/>
    <x v="20"/>
    <x v="4"/>
    <x v="12"/>
    <x v="6"/>
    <x v="0"/>
    <n v="3225"/>
  </r>
  <r>
    <s v="24330_2018"/>
    <x v="0"/>
    <x v="0"/>
    <d v="2018-02-20T00:00:00"/>
    <x v="46"/>
    <x v="1700"/>
    <x v="3"/>
    <x v="92"/>
    <x v="265"/>
    <x v="4"/>
    <x v="12"/>
    <x v="6"/>
    <x v="0"/>
    <n v="8625"/>
  </r>
  <r>
    <s v="24330_2018"/>
    <x v="0"/>
    <x v="0"/>
    <d v="2018-02-20T00:00:00"/>
    <x v="46"/>
    <x v="1615"/>
    <x v="3"/>
    <x v="28"/>
    <x v="20"/>
    <x v="3"/>
    <x v="12"/>
    <x v="6"/>
    <x v="0"/>
    <n v="2000"/>
  </r>
  <r>
    <s v="24331_2018"/>
    <x v="0"/>
    <x v="0"/>
    <d v="2018-02-20T00:00:00"/>
    <x v="4"/>
    <x v="660"/>
    <x v="3"/>
    <x v="25"/>
    <x v="4"/>
    <x v="5"/>
    <x v="13"/>
    <x v="7"/>
    <x v="0"/>
    <n v="1280"/>
  </r>
  <r>
    <s v="24331_2018"/>
    <x v="0"/>
    <x v="0"/>
    <d v="2018-02-20T00:00:00"/>
    <x v="4"/>
    <x v="1914"/>
    <x v="3"/>
    <x v="26"/>
    <x v="4"/>
    <x v="5"/>
    <x v="13"/>
    <x v="7"/>
    <x v="0"/>
    <n v="520"/>
  </r>
  <r>
    <s v="24331_2018"/>
    <x v="0"/>
    <x v="0"/>
    <d v="2018-02-20T00:00:00"/>
    <x v="4"/>
    <x v="68"/>
    <x v="3"/>
    <x v="11"/>
    <x v="4"/>
    <x v="4"/>
    <x v="13"/>
    <x v="7"/>
    <x v="0"/>
    <n v="2440"/>
  </r>
  <r>
    <s v="24331_2018"/>
    <x v="0"/>
    <x v="0"/>
    <d v="2018-02-20T00:00:00"/>
    <x v="4"/>
    <x v="2235"/>
    <x v="3"/>
    <x v="23"/>
    <x v="4"/>
    <x v="5"/>
    <x v="12"/>
    <x v="6"/>
    <x v="0"/>
    <n v="525"/>
  </r>
  <r>
    <s v="24331_2018"/>
    <x v="0"/>
    <x v="0"/>
    <d v="2018-02-20T00:00:00"/>
    <x v="4"/>
    <x v="2236"/>
    <x v="3"/>
    <x v="28"/>
    <x v="4"/>
    <x v="6"/>
    <x v="12"/>
    <x v="6"/>
    <x v="0"/>
    <n v="470"/>
  </r>
  <r>
    <s v="24331_2018"/>
    <x v="0"/>
    <x v="0"/>
    <d v="2018-02-20T00:00:00"/>
    <x v="4"/>
    <x v="72"/>
    <x v="3"/>
    <x v="29"/>
    <x v="4"/>
    <x v="1"/>
    <x v="12"/>
    <x v="6"/>
    <x v="0"/>
    <n v="400"/>
  </r>
  <r>
    <s v="24331_2018"/>
    <x v="0"/>
    <x v="0"/>
    <d v="2018-02-20T00:00:00"/>
    <x v="4"/>
    <x v="2237"/>
    <x v="3"/>
    <x v="24"/>
    <x v="4"/>
    <x v="3"/>
    <x v="12"/>
    <x v="6"/>
    <x v="0"/>
    <n v="50"/>
  </r>
  <r>
    <s v="24331_2018"/>
    <x v="0"/>
    <x v="0"/>
    <d v="2018-02-20T00:00:00"/>
    <x v="4"/>
    <x v="1416"/>
    <x v="3"/>
    <x v="92"/>
    <x v="4"/>
    <x v="1"/>
    <x v="12"/>
    <x v="6"/>
    <x v="0"/>
    <n v="50"/>
  </r>
  <r>
    <s v="24332_2018"/>
    <x v="0"/>
    <x v="0"/>
    <d v="2018-02-20T00:00:00"/>
    <x v="4"/>
    <x v="660"/>
    <x v="3"/>
    <x v="25"/>
    <x v="4"/>
    <x v="5"/>
    <x v="13"/>
    <x v="7"/>
    <x v="0"/>
    <n v="480"/>
  </r>
  <r>
    <s v="24332_2018"/>
    <x v="0"/>
    <x v="0"/>
    <d v="2018-02-20T00:00:00"/>
    <x v="4"/>
    <x v="485"/>
    <x v="3"/>
    <x v="31"/>
    <x v="4"/>
    <x v="4"/>
    <x v="13"/>
    <x v="7"/>
    <x v="0"/>
    <n v="480"/>
  </r>
  <r>
    <s v="24332_2018"/>
    <x v="0"/>
    <x v="0"/>
    <d v="2018-02-20T00:00:00"/>
    <x v="4"/>
    <x v="2238"/>
    <x v="3"/>
    <x v="32"/>
    <x v="4"/>
    <x v="4"/>
    <x v="13"/>
    <x v="7"/>
    <x v="0"/>
    <n v="240"/>
  </r>
  <r>
    <s v="24332_2018"/>
    <x v="0"/>
    <x v="0"/>
    <d v="2018-02-20T00:00:00"/>
    <x v="4"/>
    <x v="82"/>
    <x v="3"/>
    <x v="33"/>
    <x v="4"/>
    <x v="4"/>
    <x v="12"/>
    <x v="6"/>
    <x v="0"/>
    <n v="475"/>
  </r>
  <r>
    <s v="24332_2018"/>
    <x v="0"/>
    <x v="0"/>
    <d v="2018-02-20T00:00:00"/>
    <x v="4"/>
    <x v="486"/>
    <x v="3"/>
    <x v="33"/>
    <x v="4"/>
    <x v="4"/>
    <x v="12"/>
    <x v="6"/>
    <x v="0"/>
    <n v="475"/>
  </r>
  <r>
    <s v="24332_2018"/>
    <x v="0"/>
    <x v="0"/>
    <d v="2018-02-20T00:00:00"/>
    <x v="4"/>
    <x v="487"/>
    <x v="3"/>
    <x v="35"/>
    <x v="4"/>
    <x v="4"/>
    <x v="13"/>
    <x v="7"/>
    <x v="0"/>
    <n v="2850"/>
  </r>
  <r>
    <s v="24332_2018"/>
    <x v="0"/>
    <x v="0"/>
    <d v="2018-02-20T00:00:00"/>
    <x v="4"/>
    <x v="88"/>
    <x v="3"/>
    <x v="35"/>
    <x v="4"/>
    <x v="4"/>
    <x v="12"/>
    <x v="6"/>
    <x v="0"/>
    <n v="575"/>
  </r>
  <r>
    <s v="24333_2018"/>
    <x v="0"/>
    <x v="0"/>
    <d v="2018-02-20T00:00:00"/>
    <x v="4"/>
    <x v="488"/>
    <x v="3"/>
    <x v="26"/>
    <x v="4"/>
    <x v="3"/>
    <x v="13"/>
    <x v="7"/>
    <x v="0"/>
    <n v="120"/>
  </r>
  <r>
    <s v="24334_2018"/>
    <x v="0"/>
    <x v="0"/>
    <d v="2018-02-20T00:00:00"/>
    <x v="4"/>
    <x v="1418"/>
    <x v="3"/>
    <x v="8"/>
    <x v="122"/>
    <x v="4"/>
    <x v="12"/>
    <x v="6"/>
    <x v="0"/>
    <n v="200"/>
  </r>
  <r>
    <s v="24335_2018"/>
    <x v="0"/>
    <x v="0"/>
    <d v="2018-02-19T00:00:00"/>
    <x v="4"/>
    <x v="502"/>
    <x v="4"/>
    <x v="31"/>
    <x v="4"/>
    <x v="4"/>
    <x v="19"/>
    <x v="1"/>
    <x v="0"/>
    <n v="120"/>
  </r>
  <r>
    <s v="24335_2018"/>
    <x v="0"/>
    <x v="0"/>
    <d v="2018-02-19T00:00:00"/>
    <x v="4"/>
    <x v="103"/>
    <x v="4"/>
    <x v="24"/>
    <x v="4"/>
    <x v="3"/>
    <x v="19"/>
    <x v="1"/>
    <x v="0"/>
    <n v="100"/>
  </r>
  <r>
    <s v="24335_2018"/>
    <x v="0"/>
    <x v="0"/>
    <d v="2018-02-19T00:00:00"/>
    <x v="4"/>
    <x v="2239"/>
    <x v="4"/>
    <x v="79"/>
    <x v="4"/>
    <x v="3"/>
    <x v="19"/>
    <x v="9"/>
    <x v="0"/>
    <n v="110"/>
  </r>
  <r>
    <s v="24335_2018"/>
    <x v="0"/>
    <x v="0"/>
    <d v="2018-02-19T00:00:00"/>
    <x v="4"/>
    <x v="2240"/>
    <x v="4"/>
    <x v="40"/>
    <x v="4"/>
    <x v="3"/>
    <x v="20"/>
    <x v="1"/>
    <x v="0"/>
    <n v="200"/>
  </r>
  <r>
    <s v="24335_2018"/>
    <x v="0"/>
    <x v="0"/>
    <d v="2018-02-19T00:00:00"/>
    <x v="4"/>
    <x v="505"/>
    <x v="4"/>
    <x v="41"/>
    <x v="4"/>
    <x v="4"/>
    <x v="20"/>
    <x v="1"/>
    <x v="0"/>
    <n v="420"/>
  </r>
  <r>
    <s v="24335_2018"/>
    <x v="0"/>
    <x v="0"/>
    <d v="2018-02-19T00:00:00"/>
    <x v="4"/>
    <x v="507"/>
    <x v="4"/>
    <x v="40"/>
    <x v="4"/>
    <x v="3"/>
    <x v="21"/>
    <x v="1"/>
    <x v="0"/>
    <n v="200"/>
  </r>
  <r>
    <s v="24335_2018"/>
    <x v="0"/>
    <x v="0"/>
    <d v="2018-02-19T00:00:00"/>
    <x v="4"/>
    <x v="1919"/>
    <x v="4"/>
    <x v="41"/>
    <x v="4"/>
    <x v="3"/>
    <x v="21"/>
    <x v="1"/>
    <x v="0"/>
    <n v="10"/>
  </r>
  <r>
    <s v="24336_2018"/>
    <x v="0"/>
    <x v="0"/>
    <d v="2018-02-19T00:00:00"/>
    <x v="4"/>
    <x v="2241"/>
    <x v="3"/>
    <x v="130"/>
    <x v="4"/>
    <x v="1"/>
    <x v="43"/>
    <x v="26"/>
    <x v="0"/>
    <n v="16"/>
  </r>
  <r>
    <s v="24336_2018"/>
    <x v="0"/>
    <x v="0"/>
    <d v="2018-02-19T00:00:00"/>
    <x v="4"/>
    <x v="490"/>
    <x v="4"/>
    <x v="33"/>
    <x v="16"/>
    <x v="4"/>
    <x v="14"/>
    <x v="9"/>
    <x v="0"/>
    <n v="1000"/>
  </r>
  <r>
    <s v="24336_2018"/>
    <x v="0"/>
    <x v="0"/>
    <d v="2018-02-19T00:00:00"/>
    <x v="4"/>
    <x v="493"/>
    <x v="4"/>
    <x v="33"/>
    <x v="4"/>
    <x v="4"/>
    <x v="15"/>
    <x v="1"/>
    <x v="0"/>
    <n v="110"/>
  </r>
  <r>
    <s v="24336_2018"/>
    <x v="0"/>
    <x v="0"/>
    <d v="2018-02-19T00:00:00"/>
    <x v="4"/>
    <x v="1285"/>
    <x v="4"/>
    <x v="68"/>
    <x v="4"/>
    <x v="3"/>
    <x v="14"/>
    <x v="1"/>
    <x v="0"/>
    <n v="50"/>
  </r>
  <r>
    <s v="24336_2018"/>
    <x v="0"/>
    <x v="0"/>
    <d v="2018-02-19T00:00:00"/>
    <x v="4"/>
    <x v="100"/>
    <x v="4"/>
    <x v="38"/>
    <x v="4"/>
    <x v="4"/>
    <x v="18"/>
    <x v="10"/>
    <x v="0"/>
    <n v="252"/>
  </r>
  <r>
    <s v="24336_2018"/>
    <x v="0"/>
    <x v="0"/>
    <d v="2018-02-19T00:00:00"/>
    <x v="4"/>
    <x v="499"/>
    <x v="4"/>
    <x v="39"/>
    <x v="4"/>
    <x v="4"/>
    <x v="18"/>
    <x v="10"/>
    <x v="0"/>
    <n v="420"/>
  </r>
  <r>
    <s v="24339_2018"/>
    <x v="0"/>
    <x v="0"/>
    <d v="2018-02-20T00:00:00"/>
    <x v="4"/>
    <x v="103"/>
    <x v="4"/>
    <x v="24"/>
    <x v="4"/>
    <x v="3"/>
    <x v="19"/>
    <x v="1"/>
    <x v="0"/>
    <n v="400"/>
  </r>
  <r>
    <s v="24339_2018"/>
    <x v="0"/>
    <x v="0"/>
    <d v="2018-02-20T00:00:00"/>
    <x v="4"/>
    <x v="503"/>
    <x v="4"/>
    <x v="24"/>
    <x v="4"/>
    <x v="4"/>
    <x v="19"/>
    <x v="1"/>
    <x v="0"/>
    <n v="2520"/>
  </r>
  <r>
    <s v="24339_2018"/>
    <x v="0"/>
    <x v="0"/>
    <d v="2018-02-20T00:00:00"/>
    <x v="4"/>
    <x v="2240"/>
    <x v="4"/>
    <x v="40"/>
    <x v="4"/>
    <x v="3"/>
    <x v="20"/>
    <x v="1"/>
    <x v="0"/>
    <n v="200"/>
  </r>
  <r>
    <s v="24339_2018"/>
    <x v="0"/>
    <x v="0"/>
    <d v="2018-02-20T00:00:00"/>
    <x v="4"/>
    <x v="504"/>
    <x v="4"/>
    <x v="41"/>
    <x v="4"/>
    <x v="3"/>
    <x v="20"/>
    <x v="1"/>
    <x v="0"/>
    <n v="800"/>
  </r>
  <r>
    <s v="24339_2018"/>
    <x v="0"/>
    <x v="0"/>
    <d v="2018-02-20T00:00:00"/>
    <x v="4"/>
    <x v="505"/>
    <x v="4"/>
    <x v="41"/>
    <x v="4"/>
    <x v="4"/>
    <x v="20"/>
    <x v="1"/>
    <x v="0"/>
    <n v="350"/>
  </r>
  <r>
    <s v="24339_2018"/>
    <x v="0"/>
    <x v="0"/>
    <d v="2018-02-20T00:00:00"/>
    <x v="4"/>
    <x v="508"/>
    <x v="4"/>
    <x v="41"/>
    <x v="4"/>
    <x v="4"/>
    <x v="21"/>
    <x v="1"/>
    <x v="0"/>
    <n v="1000"/>
  </r>
  <r>
    <s v="24340_2018"/>
    <x v="0"/>
    <x v="0"/>
    <d v="2018-02-20T00:00:00"/>
    <x v="4"/>
    <x v="2242"/>
    <x v="4"/>
    <x v="33"/>
    <x v="4"/>
    <x v="3"/>
    <x v="14"/>
    <x v="1"/>
    <x v="0"/>
    <n v="350"/>
  </r>
  <r>
    <s v="24340_2018"/>
    <x v="0"/>
    <x v="0"/>
    <d v="2018-02-20T00:00:00"/>
    <x v="4"/>
    <x v="1422"/>
    <x v="4"/>
    <x v="28"/>
    <x v="92"/>
    <x v="3"/>
    <x v="14"/>
    <x v="9"/>
    <x v="0"/>
    <n v="1000"/>
  </r>
  <r>
    <s v="24340_2018"/>
    <x v="0"/>
    <x v="0"/>
    <d v="2018-02-20T00:00:00"/>
    <x v="4"/>
    <x v="491"/>
    <x v="4"/>
    <x v="28"/>
    <x v="92"/>
    <x v="4"/>
    <x v="14"/>
    <x v="9"/>
    <x v="0"/>
    <n v="4000"/>
  </r>
  <r>
    <s v="24340_2018"/>
    <x v="0"/>
    <x v="0"/>
    <d v="2018-02-20T00:00:00"/>
    <x v="4"/>
    <x v="1587"/>
    <x v="4"/>
    <x v="37"/>
    <x v="49"/>
    <x v="3"/>
    <x v="14"/>
    <x v="9"/>
    <x v="0"/>
    <n v="500"/>
  </r>
  <r>
    <s v="24340_2018"/>
    <x v="0"/>
    <x v="0"/>
    <d v="2018-02-20T00:00:00"/>
    <x v="4"/>
    <x v="492"/>
    <x v="4"/>
    <x v="37"/>
    <x v="49"/>
    <x v="4"/>
    <x v="14"/>
    <x v="9"/>
    <x v="0"/>
    <n v="1000"/>
  </r>
  <r>
    <s v="24340_2018"/>
    <x v="0"/>
    <x v="0"/>
    <d v="2018-02-20T00:00:00"/>
    <x v="4"/>
    <x v="493"/>
    <x v="4"/>
    <x v="33"/>
    <x v="4"/>
    <x v="4"/>
    <x v="15"/>
    <x v="1"/>
    <x v="0"/>
    <n v="100"/>
  </r>
  <r>
    <s v="24340_2018"/>
    <x v="0"/>
    <x v="0"/>
    <d v="2018-02-20T00:00:00"/>
    <x v="4"/>
    <x v="1282"/>
    <x v="4"/>
    <x v="28"/>
    <x v="4"/>
    <x v="0"/>
    <x v="15"/>
    <x v="1"/>
    <x v="0"/>
    <n v="60"/>
  </r>
  <r>
    <s v="24340_2018"/>
    <x v="0"/>
    <x v="0"/>
    <d v="2018-02-20T00:00:00"/>
    <x v="4"/>
    <x v="494"/>
    <x v="4"/>
    <x v="28"/>
    <x v="4"/>
    <x v="3"/>
    <x v="15"/>
    <x v="1"/>
    <x v="0"/>
    <n v="1960"/>
  </r>
  <r>
    <s v="24340_2018"/>
    <x v="0"/>
    <x v="0"/>
    <d v="2018-02-20T00:00:00"/>
    <x v="4"/>
    <x v="94"/>
    <x v="4"/>
    <x v="37"/>
    <x v="4"/>
    <x v="3"/>
    <x v="15"/>
    <x v="1"/>
    <x v="0"/>
    <n v="2000"/>
  </r>
  <r>
    <s v="24340_2018"/>
    <x v="0"/>
    <x v="0"/>
    <d v="2018-02-20T00:00:00"/>
    <x v="4"/>
    <x v="1078"/>
    <x v="4"/>
    <x v="24"/>
    <x v="4"/>
    <x v="4"/>
    <x v="16"/>
    <x v="9"/>
    <x v="0"/>
    <n v="100"/>
  </r>
  <r>
    <s v="24340_2018"/>
    <x v="0"/>
    <x v="0"/>
    <d v="2018-02-20T00:00:00"/>
    <x v="4"/>
    <x v="1285"/>
    <x v="4"/>
    <x v="68"/>
    <x v="4"/>
    <x v="3"/>
    <x v="14"/>
    <x v="1"/>
    <x v="0"/>
    <n v="110"/>
  </r>
  <r>
    <s v="24342_2018"/>
    <x v="0"/>
    <x v="0"/>
    <d v="2018-02-20T00:00:00"/>
    <x v="4"/>
    <x v="113"/>
    <x v="6"/>
    <x v="19"/>
    <x v="4"/>
    <x v="1"/>
    <x v="22"/>
    <x v="4"/>
    <x v="0"/>
    <n v="360"/>
  </r>
  <r>
    <s v="24344_2018"/>
    <x v="0"/>
    <x v="0"/>
    <d v="2018-02-19T00:00:00"/>
    <x v="4"/>
    <x v="1097"/>
    <x v="7"/>
    <x v="9"/>
    <x v="4"/>
    <x v="3"/>
    <x v="24"/>
    <x v="1"/>
    <x v="0"/>
    <n v="24"/>
  </r>
  <r>
    <s v="24344_2018"/>
    <x v="0"/>
    <x v="0"/>
    <d v="2018-02-19T00:00:00"/>
    <x v="4"/>
    <x v="1098"/>
    <x v="7"/>
    <x v="6"/>
    <x v="30"/>
    <x v="1"/>
    <x v="24"/>
    <x v="4"/>
    <x v="0"/>
    <n v="84"/>
  </r>
  <r>
    <s v="24344_2018"/>
    <x v="0"/>
    <x v="0"/>
    <d v="2018-02-19T00:00:00"/>
    <x v="4"/>
    <x v="122"/>
    <x v="7"/>
    <x v="8"/>
    <x v="31"/>
    <x v="1"/>
    <x v="24"/>
    <x v="4"/>
    <x v="0"/>
    <n v="120"/>
  </r>
  <r>
    <s v="24344_2018"/>
    <x v="0"/>
    <x v="0"/>
    <d v="2018-02-19T00:00:00"/>
    <x v="4"/>
    <x v="123"/>
    <x v="7"/>
    <x v="8"/>
    <x v="26"/>
    <x v="1"/>
    <x v="24"/>
    <x v="4"/>
    <x v="0"/>
    <n v="120"/>
  </r>
  <r>
    <s v="24344_2018"/>
    <x v="0"/>
    <x v="0"/>
    <d v="2018-02-19T00:00:00"/>
    <x v="4"/>
    <x v="125"/>
    <x v="7"/>
    <x v="6"/>
    <x v="30"/>
    <x v="1"/>
    <x v="25"/>
    <x v="4"/>
    <x v="0"/>
    <n v="24"/>
  </r>
  <r>
    <s v="24344_2018"/>
    <x v="0"/>
    <x v="0"/>
    <d v="2018-02-19T00:00:00"/>
    <x v="4"/>
    <x v="2243"/>
    <x v="7"/>
    <x v="6"/>
    <x v="30"/>
    <x v="1"/>
    <x v="25"/>
    <x v="4"/>
    <x v="0"/>
    <n v="12"/>
  </r>
  <r>
    <s v="24344_2018"/>
    <x v="0"/>
    <x v="0"/>
    <d v="2018-02-19T00:00:00"/>
    <x v="4"/>
    <x v="1100"/>
    <x v="7"/>
    <x v="43"/>
    <x v="214"/>
    <x v="26"/>
    <x v="22"/>
    <x v="4"/>
    <x v="0"/>
    <n v="36"/>
  </r>
  <r>
    <s v="24344_2018"/>
    <x v="0"/>
    <x v="0"/>
    <d v="2018-02-19T00:00:00"/>
    <x v="4"/>
    <x v="134"/>
    <x v="7"/>
    <x v="5"/>
    <x v="4"/>
    <x v="1"/>
    <x v="22"/>
    <x v="4"/>
    <x v="0"/>
    <n v="4"/>
  </r>
  <r>
    <s v="24344_2018"/>
    <x v="0"/>
    <x v="0"/>
    <d v="2018-02-19T00:00:00"/>
    <x v="4"/>
    <x v="135"/>
    <x v="7"/>
    <x v="5"/>
    <x v="4"/>
    <x v="1"/>
    <x v="22"/>
    <x v="4"/>
    <x v="0"/>
    <n v="4"/>
  </r>
  <r>
    <s v="24344_2018"/>
    <x v="0"/>
    <x v="0"/>
    <d v="2018-02-19T00:00:00"/>
    <x v="4"/>
    <x v="525"/>
    <x v="7"/>
    <x v="9"/>
    <x v="40"/>
    <x v="1"/>
    <x v="23"/>
    <x v="4"/>
    <x v="0"/>
    <n v="204"/>
  </r>
  <r>
    <s v="24344_2018"/>
    <x v="0"/>
    <x v="0"/>
    <d v="2018-02-19T00:00:00"/>
    <x v="4"/>
    <x v="527"/>
    <x v="7"/>
    <x v="8"/>
    <x v="95"/>
    <x v="1"/>
    <x v="23"/>
    <x v="4"/>
    <x v="0"/>
    <n v="504"/>
  </r>
  <r>
    <s v="24345_2018"/>
    <x v="0"/>
    <x v="0"/>
    <d v="2018-02-19T00:00:00"/>
    <x v="4"/>
    <x v="2214"/>
    <x v="7"/>
    <x v="8"/>
    <x v="4"/>
    <x v="10"/>
    <x v="23"/>
    <x v="1"/>
    <x v="0"/>
    <n v="12"/>
  </r>
  <r>
    <s v="24345_2018"/>
    <x v="0"/>
    <x v="0"/>
    <d v="2018-02-19T00:00:00"/>
    <x v="4"/>
    <x v="1593"/>
    <x v="7"/>
    <x v="19"/>
    <x v="259"/>
    <x v="14"/>
    <x v="22"/>
    <x v="11"/>
    <x v="0"/>
    <n v="118"/>
  </r>
  <r>
    <s v="24345_2018"/>
    <x v="0"/>
    <x v="0"/>
    <d v="2018-02-19T00:00:00"/>
    <x v="4"/>
    <x v="2244"/>
    <x v="7"/>
    <x v="8"/>
    <x v="121"/>
    <x v="1"/>
    <x v="24"/>
    <x v="4"/>
    <x v="0"/>
    <n v="12"/>
  </r>
  <r>
    <s v="24350_2018"/>
    <x v="0"/>
    <x v="0"/>
    <d v="2018-02-20T00:00:00"/>
    <x v="4"/>
    <x v="124"/>
    <x v="7"/>
    <x v="6"/>
    <x v="32"/>
    <x v="3"/>
    <x v="25"/>
    <x v="4"/>
    <x v="0"/>
    <n v="36"/>
  </r>
  <r>
    <s v="24350_2018"/>
    <x v="0"/>
    <x v="0"/>
    <d v="2018-02-20T00:00:00"/>
    <x v="4"/>
    <x v="127"/>
    <x v="7"/>
    <x v="8"/>
    <x v="33"/>
    <x v="3"/>
    <x v="25"/>
    <x v="4"/>
    <x v="0"/>
    <n v="96"/>
  </r>
  <r>
    <s v="24350_2018"/>
    <x v="0"/>
    <x v="0"/>
    <d v="2018-02-20T00:00:00"/>
    <x v="4"/>
    <x v="1101"/>
    <x v="7"/>
    <x v="14"/>
    <x v="4"/>
    <x v="1"/>
    <x v="22"/>
    <x v="4"/>
    <x v="0"/>
    <n v="360"/>
  </r>
  <r>
    <s v="24350_2018"/>
    <x v="0"/>
    <x v="0"/>
    <d v="2018-02-20T00:00:00"/>
    <x v="4"/>
    <x v="1102"/>
    <x v="7"/>
    <x v="43"/>
    <x v="178"/>
    <x v="27"/>
    <x v="36"/>
    <x v="4"/>
    <x v="0"/>
    <n v="20"/>
  </r>
  <r>
    <s v="24350_2018"/>
    <x v="0"/>
    <x v="0"/>
    <d v="2018-02-20T00:00:00"/>
    <x v="4"/>
    <x v="1430"/>
    <x v="7"/>
    <x v="5"/>
    <x v="248"/>
    <x v="28"/>
    <x v="36"/>
    <x v="4"/>
    <x v="0"/>
    <n v="1000"/>
  </r>
  <r>
    <s v="24350_2018"/>
    <x v="0"/>
    <x v="0"/>
    <d v="2018-02-20T00:00:00"/>
    <x v="4"/>
    <x v="528"/>
    <x v="7"/>
    <x v="8"/>
    <x v="96"/>
    <x v="3"/>
    <x v="23"/>
    <x v="4"/>
    <x v="0"/>
    <n v="216"/>
  </r>
  <r>
    <s v="24351_2018"/>
    <x v="0"/>
    <x v="0"/>
    <d v="2018-02-20T00:00:00"/>
    <x v="4"/>
    <x v="529"/>
    <x v="7"/>
    <x v="14"/>
    <x v="4"/>
    <x v="1"/>
    <x v="22"/>
    <x v="4"/>
    <x v="0"/>
    <n v="108"/>
  </r>
  <r>
    <s v="24351_2018"/>
    <x v="0"/>
    <x v="0"/>
    <d v="2018-02-20T00:00:00"/>
    <x v="4"/>
    <x v="1593"/>
    <x v="7"/>
    <x v="19"/>
    <x v="259"/>
    <x v="14"/>
    <x v="22"/>
    <x v="11"/>
    <x v="0"/>
    <n v="134"/>
  </r>
  <r>
    <s v="24351_2018"/>
    <x v="0"/>
    <x v="0"/>
    <d v="2018-02-20T00:00:00"/>
    <x v="4"/>
    <x v="1594"/>
    <x v="7"/>
    <x v="19"/>
    <x v="260"/>
    <x v="14"/>
    <x v="22"/>
    <x v="4"/>
    <x v="0"/>
    <n v="396"/>
  </r>
  <r>
    <s v="24352_2018"/>
    <x v="0"/>
    <x v="0"/>
    <d v="2018-02-20T00:00:00"/>
    <x v="4"/>
    <x v="136"/>
    <x v="7"/>
    <x v="7"/>
    <x v="4"/>
    <x v="1"/>
    <x v="0"/>
    <x v="11"/>
    <x v="0"/>
    <n v="20"/>
  </r>
  <r>
    <s v="24354_2018"/>
    <x v="1"/>
    <x v="0"/>
    <d v="2018-02-19T00:00:00"/>
    <x v="42"/>
    <x v="4"/>
    <x v="1"/>
    <x v="4"/>
    <x v="4"/>
    <x v="1"/>
    <x v="1"/>
    <x v="1"/>
    <x v="0"/>
    <n v="10"/>
  </r>
  <r>
    <s v="24355_2018"/>
    <x v="1"/>
    <x v="0"/>
    <d v="2018-02-19T00:00:00"/>
    <x v="42"/>
    <x v="4"/>
    <x v="1"/>
    <x v="4"/>
    <x v="4"/>
    <x v="1"/>
    <x v="1"/>
    <x v="1"/>
    <x v="0"/>
    <n v="10"/>
  </r>
  <r>
    <s v="24362_2018"/>
    <x v="0"/>
    <x v="0"/>
    <d v="2018-02-19T00:00:00"/>
    <x v="4"/>
    <x v="2245"/>
    <x v="1"/>
    <x v="44"/>
    <x v="4"/>
    <x v="1"/>
    <x v="0"/>
    <x v="14"/>
    <x v="1"/>
    <n v="4"/>
  </r>
  <r>
    <s v="24362_2018"/>
    <x v="0"/>
    <x v="0"/>
    <d v="2018-02-19T00:00:00"/>
    <x v="4"/>
    <x v="2246"/>
    <x v="1"/>
    <x v="131"/>
    <x v="4"/>
    <x v="1"/>
    <x v="0"/>
    <x v="14"/>
    <x v="1"/>
    <n v="4"/>
  </r>
  <r>
    <s v="24362_2018"/>
    <x v="0"/>
    <x v="0"/>
    <d v="2018-02-19T00:00:00"/>
    <x v="4"/>
    <x v="2247"/>
    <x v="1"/>
    <x v="131"/>
    <x v="4"/>
    <x v="19"/>
    <x v="0"/>
    <x v="17"/>
    <x v="1"/>
    <n v="4"/>
  </r>
  <r>
    <s v="24362_2018"/>
    <x v="0"/>
    <x v="0"/>
    <d v="2018-02-19T00:00:00"/>
    <x v="4"/>
    <x v="2248"/>
    <x v="1"/>
    <x v="44"/>
    <x v="4"/>
    <x v="4"/>
    <x v="1"/>
    <x v="1"/>
    <x v="0"/>
    <n v="20"/>
  </r>
  <r>
    <s v="24362_2018"/>
    <x v="0"/>
    <x v="0"/>
    <d v="2018-02-19T00:00:00"/>
    <x v="4"/>
    <x v="1983"/>
    <x v="1"/>
    <x v="20"/>
    <x v="283"/>
    <x v="0"/>
    <x v="0"/>
    <x v="0"/>
    <x v="0"/>
    <n v="50"/>
  </r>
  <r>
    <s v="24362_2018"/>
    <x v="0"/>
    <x v="0"/>
    <d v="2018-02-19T00:00:00"/>
    <x v="4"/>
    <x v="2249"/>
    <x v="1"/>
    <x v="47"/>
    <x v="4"/>
    <x v="0"/>
    <x v="0"/>
    <x v="0"/>
    <x v="0"/>
    <n v="50"/>
  </r>
  <r>
    <s v="24362_2018"/>
    <x v="0"/>
    <x v="0"/>
    <d v="2018-02-19T00:00:00"/>
    <x v="4"/>
    <x v="226"/>
    <x v="1"/>
    <x v="40"/>
    <x v="4"/>
    <x v="0"/>
    <x v="0"/>
    <x v="14"/>
    <x v="1"/>
    <n v="6"/>
  </r>
  <r>
    <s v="24362_2018"/>
    <x v="0"/>
    <x v="0"/>
    <d v="2018-02-19T00:00:00"/>
    <x v="4"/>
    <x v="2250"/>
    <x v="1"/>
    <x v="64"/>
    <x v="291"/>
    <x v="0"/>
    <x v="3"/>
    <x v="25"/>
    <x v="0"/>
    <n v="160"/>
  </r>
  <r>
    <s v="24362_2018"/>
    <x v="0"/>
    <x v="0"/>
    <d v="2018-02-19T00:00:00"/>
    <x v="4"/>
    <x v="1871"/>
    <x v="1"/>
    <x v="44"/>
    <x v="4"/>
    <x v="0"/>
    <x v="0"/>
    <x v="1"/>
    <x v="0"/>
    <n v="6"/>
  </r>
  <r>
    <s v="24362_2018"/>
    <x v="0"/>
    <x v="0"/>
    <d v="2018-02-19T00:00:00"/>
    <x v="4"/>
    <x v="2251"/>
    <x v="1"/>
    <x v="22"/>
    <x v="4"/>
    <x v="1"/>
    <x v="11"/>
    <x v="12"/>
    <x v="1"/>
    <n v="450"/>
  </r>
  <r>
    <s v="24362_2018"/>
    <x v="0"/>
    <x v="0"/>
    <d v="2018-02-19T00:00:00"/>
    <x v="4"/>
    <x v="2252"/>
    <x v="1"/>
    <x v="34"/>
    <x v="4"/>
    <x v="0"/>
    <x v="0"/>
    <x v="14"/>
    <x v="1"/>
    <n v="120"/>
  </r>
  <r>
    <s v="24362_2018"/>
    <x v="0"/>
    <x v="0"/>
    <d v="2018-02-19T00:00:00"/>
    <x v="4"/>
    <x v="2253"/>
    <x v="1"/>
    <x v="132"/>
    <x v="4"/>
    <x v="0"/>
    <x v="8"/>
    <x v="2"/>
    <x v="0"/>
    <n v="120"/>
  </r>
  <r>
    <s v="24362_2018"/>
    <x v="0"/>
    <x v="0"/>
    <d v="2018-02-19T00:00:00"/>
    <x v="4"/>
    <x v="2254"/>
    <x v="1"/>
    <x v="45"/>
    <x v="4"/>
    <x v="0"/>
    <x v="0"/>
    <x v="14"/>
    <x v="0"/>
    <n v="180"/>
  </r>
  <r>
    <s v="24362_2018"/>
    <x v="0"/>
    <x v="0"/>
    <d v="2018-02-19T00:00:00"/>
    <x v="4"/>
    <x v="2255"/>
    <x v="1"/>
    <x v="59"/>
    <x v="46"/>
    <x v="0"/>
    <x v="0"/>
    <x v="17"/>
    <x v="1"/>
    <n v="10"/>
  </r>
  <r>
    <s v="24362_2018"/>
    <x v="0"/>
    <x v="0"/>
    <d v="2018-02-19T00:00:00"/>
    <x v="4"/>
    <x v="2256"/>
    <x v="1"/>
    <x v="37"/>
    <x v="4"/>
    <x v="4"/>
    <x v="13"/>
    <x v="7"/>
    <x v="0"/>
    <n v="2"/>
  </r>
  <r>
    <s v="24363_2018"/>
    <x v="0"/>
    <x v="0"/>
    <d v="2018-02-19T00:00:00"/>
    <x v="4"/>
    <x v="1999"/>
    <x v="1"/>
    <x v="41"/>
    <x v="77"/>
    <x v="0"/>
    <x v="49"/>
    <x v="6"/>
    <x v="0"/>
    <n v="10"/>
  </r>
  <r>
    <s v="24363_2018"/>
    <x v="0"/>
    <x v="0"/>
    <d v="2018-02-19T00:00:00"/>
    <x v="4"/>
    <x v="2257"/>
    <x v="1"/>
    <x v="46"/>
    <x v="4"/>
    <x v="3"/>
    <x v="7"/>
    <x v="2"/>
    <x v="0"/>
    <n v="10"/>
  </r>
  <r>
    <s v="24364_2018"/>
    <x v="0"/>
    <x v="0"/>
    <d v="2018-02-19T00:00:00"/>
    <x v="38"/>
    <x v="2258"/>
    <x v="1"/>
    <x v="44"/>
    <x v="4"/>
    <x v="11"/>
    <x v="11"/>
    <x v="12"/>
    <x v="0"/>
    <n v="4000"/>
  </r>
  <r>
    <s v="24364_2018"/>
    <x v="0"/>
    <x v="0"/>
    <d v="2018-02-19T00:00:00"/>
    <x v="38"/>
    <x v="2259"/>
    <x v="1"/>
    <x v="44"/>
    <x v="4"/>
    <x v="4"/>
    <x v="11"/>
    <x v="13"/>
    <x v="0"/>
    <n v="11600"/>
  </r>
  <r>
    <s v="24364_2018"/>
    <x v="0"/>
    <x v="0"/>
    <d v="2018-02-19T00:00:00"/>
    <x v="38"/>
    <x v="2260"/>
    <x v="1"/>
    <x v="44"/>
    <x v="4"/>
    <x v="11"/>
    <x v="11"/>
    <x v="13"/>
    <x v="0"/>
    <n v="10000"/>
  </r>
  <r>
    <s v="24364_2018"/>
    <x v="0"/>
    <x v="0"/>
    <d v="2018-02-19T00:00:00"/>
    <x v="38"/>
    <x v="2261"/>
    <x v="1"/>
    <x v="44"/>
    <x v="4"/>
    <x v="3"/>
    <x v="0"/>
    <x v="14"/>
    <x v="0"/>
    <n v="10000"/>
  </r>
  <r>
    <s v="24364_2018"/>
    <x v="0"/>
    <x v="0"/>
    <d v="2018-02-19T00:00:00"/>
    <x v="38"/>
    <x v="2262"/>
    <x v="1"/>
    <x v="44"/>
    <x v="4"/>
    <x v="4"/>
    <x v="11"/>
    <x v="14"/>
    <x v="0"/>
    <n v="10000"/>
  </r>
  <r>
    <s v="24364_2018"/>
    <x v="0"/>
    <x v="0"/>
    <d v="2018-02-19T00:00:00"/>
    <x v="38"/>
    <x v="2263"/>
    <x v="1"/>
    <x v="44"/>
    <x v="4"/>
    <x v="4"/>
    <x v="0"/>
    <x v="14"/>
    <x v="0"/>
    <n v="18600"/>
  </r>
  <r>
    <s v="24364_2018"/>
    <x v="0"/>
    <x v="0"/>
    <d v="2018-02-19T00:00:00"/>
    <x v="38"/>
    <x v="2264"/>
    <x v="1"/>
    <x v="44"/>
    <x v="4"/>
    <x v="11"/>
    <x v="11"/>
    <x v="14"/>
    <x v="0"/>
    <n v="4000"/>
  </r>
  <r>
    <s v="24364_2018"/>
    <x v="0"/>
    <x v="0"/>
    <d v="2018-02-19T00:00:00"/>
    <x v="38"/>
    <x v="2265"/>
    <x v="1"/>
    <x v="44"/>
    <x v="4"/>
    <x v="11"/>
    <x v="0"/>
    <x v="14"/>
    <x v="0"/>
    <n v="4000"/>
  </r>
  <r>
    <s v="24364_2018"/>
    <x v="0"/>
    <x v="0"/>
    <d v="2018-02-19T00:00:00"/>
    <x v="38"/>
    <x v="2266"/>
    <x v="1"/>
    <x v="20"/>
    <x v="4"/>
    <x v="3"/>
    <x v="0"/>
    <x v="0"/>
    <x v="0"/>
    <n v="21200"/>
  </r>
  <r>
    <s v="24364_2018"/>
    <x v="0"/>
    <x v="0"/>
    <d v="2018-02-19T00:00:00"/>
    <x v="38"/>
    <x v="1936"/>
    <x v="1"/>
    <x v="20"/>
    <x v="4"/>
    <x v="4"/>
    <x v="0"/>
    <x v="0"/>
    <x v="0"/>
    <n v="18500"/>
  </r>
  <r>
    <s v="24364_2018"/>
    <x v="0"/>
    <x v="0"/>
    <d v="2018-02-19T00:00:00"/>
    <x v="38"/>
    <x v="2267"/>
    <x v="1"/>
    <x v="45"/>
    <x v="4"/>
    <x v="3"/>
    <x v="0"/>
    <x v="0"/>
    <x v="0"/>
    <n v="17300"/>
  </r>
  <r>
    <s v="24364_2018"/>
    <x v="0"/>
    <x v="0"/>
    <d v="2018-02-19T00:00:00"/>
    <x v="38"/>
    <x v="1937"/>
    <x v="1"/>
    <x v="45"/>
    <x v="4"/>
    <x v="4"/>
    <x v="0"/>
    <x v="0"/>
    <x v="0"/>
    <n v="32200"/>
  </r>
  <r>
    <s v="24364_2018"/>
    <x v="0"/>
    <x v="0"/>
    <d v="2018-02-19T00:00:00"/>
    <x v="38"/>
    <x v="2268"/>
    <x v="1"/>
    <x v="22"/>
    <x v="4"/>
    <x v="4"/>
    <x v="0"/>
    <x v="14"/>
    <x v="0"/>
    <n v="10000"/>
  </r>
  <r>
    <s v="24365_2018"/>
    <x v="0"/>
    <x v="0"/>
    <d v="2018-02-19T00:00:00"/>
    <x v="38"/>
    <x v="706"/>
    <x v="1"/>
    <x v="44"/>
    <x v="4"/>
    <x v="4"/>
    <x v="7"/>
    <x v="2"/>
    <x v="0"/>
    <n v="23600"/>
  </r>
  <r>
    <s v="24365_2018"/>
    <x v="0"/>
    <x v="0"/>
    <d v="2018-02-19T00:00:00"/>
    <x v="38"/>
    <x v="2269"/>
    <x v="1"/>
    <x v="44"/>
    <x v="4"/>
    <x v="11"/>
    <x v="7"/>
    <x v="2"/>
    <x v="0"/>
    <n v="10000"/>
  </r>
  <r>
    <s v="24368_2018"/>
    <x v="0"/>
    <x v="0"/>
    <d v="2018-02-19T00:00:00"/>
    <x v="8"/>
    <x v="1367"/>
    <x v="1"/>
    <x v="20"/>
    <x v="127"/>
    <x v="0"/>
    <x v="0"/>
    <x v="0"/>
    <x v="0"/>
    <n v="20000"/>
  </r>
  <r>
    <s v="24368_2018"/>
    <x v="0"/>
    <x v="0"/>
    <d v="2018-02-19T00:00:00"/>
    <x v="8"/>
    <x v="1368"/>
    <x v="1"/>
    <x v="20"/>
    <x v="4"/>
    <x v="7"/>
    <x v="0"/>
    <x v="0"/>
    <x v="0"/>
    <n v="20000"/>
  </r>
  <r>
    <s v="24368_2018"/>
    <x v="0"/>
    <x v="0"/>
    <d v="2018-02-19T00:00:00"/>
    <x v="8"/>
    <x v="2004"/>
    <x v="1"/>
    <x v="45"/>
    <x v="105"/>
    <x v="7"/>
    <x v="0"/>
    <x v="0"/>
    <x v="0"/>
    <n v="30000"/>
  </r>
  <r>
    <s v="24368_2018"/>
    <x v="0"/>
    <x v="0"/>
    <d v="2018-02-19T00:00:00"/>
    <x v="8"/>
    <x v="2005"/>
    <x v="1"/>
    <x v="45"/>
    <x v="4"/>
    <x v="5"/>
    <x v="0"/>
    <x v="0"/>
    <x v="0"/>
    <n v="20000"/>
  </r>
  <r>
    <s v="24368_2018"/>
    <x v="0"/>
    <x v="0"/>
    <d v="2018-02-19T00:00:00"/>
    <x v="8"/>
    <x v="1369"/>
    <x v="1"/>
    <x v="23"/>
    <x v="4"/>
    <x v="0"/>
    <x v="0"/>
    <x v="0"/>
    <x v="0"/>
    <n v="1050"/>
  </r>
  <r>
    <s v="24368_2018"/>
    <x v="0"/>
    <x v="0"/>
    <d v="2018-02-19T00:00:00"/>
    <x v="8"/>
    <x v="1311"/>
    <x v="1"/>
    <x v="23"/>
    <x v="4"/>
    <x v="7"/>
    <x v="0"/>
    <x v="0"/>
    <x v="0"/>
    <n v="6900"/>
  </r>
  <r>
    <s v="24368_2018"/>
    <x v="0"/>
    <x v="0"/>
    <d v="2018-02-19T00:00:00"/>
    <x v="8"/>
    <x v="1312"/>
    <x v="1"/>
    <x v="83"/>
    <x v="4"/>
    <x v="7"/>
    <x v="0"/>
    <x v="0"/>
    <x v="0"/>
    <n v="50100"/>
  </r>
  <r>
    <s v="24368_2018"/>
    <x v="0"/>
    <x v="0"/>
    <d v="2018-02-19T00:00:00"/>
    <x v="8"/>
    <x v="1348"/>
    <x v="1"/>
    <x v="34"/>
    <x v="72"/>
    <x v="0"/>
    <x v="11"/>
    <x v="12"/>
    <x v="0"/>
    <n v="30000"/>
  </r>
  <r>
    <s v="24368_2018"/>
    <x v="0"/>
    <x v="0"/>
    <d v="2018-02-19T00:00:00"/>
    <x v="8"/>
    <x v="1349"/>
    <x v="1"/>
    <x v="34"/>
    <x v="77"/>
    <x v="7"/>
    <x v="11"/>
    <x v="12"/>
    <x v="0"/>
    <n v="30000"/>
  </r>
  <r>
    <s v="24368_2018"/>
    <x v="0"/>
    <x v="0"/>
    <d v="2018-02-19T00:00:00"/>
    <x v="8"/>
    <x v="2270"/>
    <x v="1"/>
    <x v="34"/>
    <x v="4"/>
    <x v="5"/>
    <x v="11"/>
    <x v="12"/>
    <x v="0"/>
    <n v="30000"/>
  </r>
  <r>
    <s v="24368_2018"/>
    <x v="0"/>
    <x v="0"/>
    <d v="2018-02-19T00:00:00"/>
    <x v="8"/>
    <x v="1314"/>
    <x v="1"/>
    <x v="34"/>
    <x v="77"/>
    <x v="7"/>
    <x v="0"/>
    <x v="12"/>
    <x v="0"/>
    <n v="100"/>
  </r>
  <r>
    <s v="24368_2018"/>
    <x v="0"/>
    <x v="0"/>
    <d v="2018-02-19T00:00:00"/>
    <x v="8"/>
    <x v="4"/>
    <x v="1"/>
    <x v="4"/>
    <x v="4"/>
    <x v="1"/>
    <x v="1"/>
    <x v="1"/>
    <x v="0"/>
    <n v="194300"/>
  </r>
  <r>
    <s v="24369_2018"/>
    <x v="0"/>
    <x v="0"/>
    <d v="2018-02-19T00:00:00"/>
    <x v="16"/>
    <x v="1975"/>
    <x v="1"/>
    <x v="23"/>
    <x v="4"/>
    <x v="3"/>
    <x v="0"/>
    <x v="0"/>
    <x v="0"/>
    <n v="14800"/>
  </r>
  <r>
    <s v="24369_2018"/>
    <x v="0"/>
    <x v="0"/>
    <d v="2018-02-19T00:00:00"/>
    <x v="16"/>
    <x v="1976"/>
    <x v="1"/>
    <x v="23"/>
    <x v="4"/>
    <x v="13"/>
    <x v="0"/>
    <x v="0"/>
    <x v="0"/>
    <n v="53360"/>
  </r>
  <r>
    <s v="24369_2018"/>
    <x v="0"/>
    <x v="0"/>
    <d v="2018-02-19T00:00:00"/>
    <x v="16"/>
    <x v="1977"/>
    <x v="1"/>
    <x v="16"/>
    <x v="49"/>
    <x v="3"/>
    <x v="0"/>
    <x v="0"/>
    <x v="0"/>
    <n v="10720"/>
  </r>
  <r>
    <s v="24369_2018"/>
    <x v="0"/>
    <x v="0"/>
    <d v="2018-02-19T00:00:00"/>
    <x v="16"/>
    <x v="1978"/>
    <x v="1"/>
    <x v="16"/>
    <x v="49"/>
    <x v="13"/>
    <x v="0"/>
    <x v="0"/>
    <x v="0"/>
    <n v="32960"/>
  </r>
  <r>
    <s v="24370_2018"/>
    <x v="0"/>
    <x v="0"/>
    <d v="2018-02-19T00:00:00"/>
    <x v="16"/>
    <x v="1536"/>
    <x v="1"/>
    <x v="44"/>
    <x v="125"/>
    <x v="3"/>
    <x v="11"/>
    <x v="12"/>
    <x v="0"/>
    <n v="720"/>
  </r>
  <r>
    <s v="24370_2018"/>
    <x v="0"/>
    <x v="0"/>
    <d v="2018-02-19T00:00:00"/>
    <x v="16"/>
    <x v="1537"/>
    <x v="1"/>
    <x v="44"/>
    <x v="4"/>
    <x v="13"/>
    <x v="11"/>
    <x v="12"/>
    <x v="0"/>
    <n v="2240"/>
  </r>
  <r>
    <s v="24370_2018"/>
    <x v="0"/>
    <x v="0"/>
    <d v="2018-02-19T00:00:00"/>
    <x v="16"/>
    <x v="1538"/>
    <x v="1"/>
    <x v="44"/>
    <x v="125"/>
    <x v="3"/>
    <x v="0"/>
    <x v="12"/>
    <x v="0"/>
    <n v="480"/>
  </r>
  <r>
    <s v="24370_2018"/>
    <x v="0"/>
    <x v="0"/>
    <d v="2018-02-19T00:00:00"/>
    <x v="16"/>
    <x v="1539"/>
    <x v="1"/>
    <x v="44"/>
    <x v="42"/>
    <x v="13"/>
    <x v="0"/>
    <x v="12"/>
    <x v="0"/>
    <n v="2240"/>
  </r>
  <r>
    <s v="24370_2018"/>
    <x v="0"/>
    <x v="0"/>
    <d v="2018-02-19T00:00:00"/>
    <x v="16"/>
    <x v="1540"/>
    <x v="1"/>
    <x v="44"/>
    <x v="125"/>
    <x v="3"/>
    <x v="11"/>
    <x v="13"/>
    <x v="0"/>
    <n v="480"/>
  </r>
  <r>
    <s v="24370_2018"/>
    <x v="0"/>
    <x v="0"/>
    <d v="2018-02-19T00:00:00"/>
    <x v="16"/>
    <x v="1542"/>
    <x v="1"/>
    <x v="44"/>
    <x v="4"/>
    <x v="3"/>
    <x v="0"/>
    <x v="13"/>
    <x v="0"/>
    <n v="480"/>
  </r>
  <r>
    <s v="24370_2018"/>
    <x v="0"/>
    <x v="0"/>
    <d v="2018-02-19T00:00:00"/>
    <x v="16"/>
    <x v="1543"/>
    <x v="1"/>
    <x v="44"/>
    <x v="42"/>
    <x v="13"/>
    <x v="0"/>
    <x v="13"/>
    <x v="0"/>
    <n v="1040"/>
  </r>
  <r>
    <s v="24370_2018"/>
    <x v="0"/>
    <x v="0"/>
    <d v="2018-02-19T00:00:00"/>
    <x v="16"/>
    <x v="1544"/>
    <x v="1"/>
    <x v="44"/>
    <x v="125"/>
    <x v="3"/>
    <x v="11"/>
    <x v="14"/>
    <x v="0"/>
    <n v="1040"/>
  </r>
  <r>
    <s v="24370_2018"/>
    <x v="0"/>
    <x v="0"/>
    <d v="2018-02-19T00:00:00"/>
    <x v="16"/>
    <x v="1545"/>
    <x v="1"/>
    <x v="44"/>
    <x v="42"/>
    <x v="13"/>
    <x v="11"/>
    <x v="14"/>
    <x v="0"/>
    <n v="1440"/>
  </r>
  <r>
    <s v="24370_2018"/>
    <x v="0"/>
    <x v="0"/>
    <d v="2018-02-19T00:00:00"/>
    <x v="16"/>
    <x v="1546"/>
    <x v="1"/>
    <x v="44"/>
    <x v="4"/>
    <x v="3"/>
    <x v="0"/>
    <x v="14"/>
    <x v="0"/>
    <n v="1280"/>
  </r>
  <r>
    <s v="24370_2018"/>
    <x v="0"/>
    <x v="0"/>
    <d v="2018-02-19T00:00:00"/>
    <x v="16"/>
    <x v="1547"/>
    <x v="1"/>
    <x v="44"/>
    <x v="42"/>
    <x v="13"/>
    <x v="0"/>
    <x v="14"/>
    <x v="0"/>
    <n v="2240"/>
  </r>
  <r>
    <s v="24370_2018"/>
    <x v="0"/>
    <x v="0"/>
    <d v="2018-02-19T00:00:00"/>
    <x v="16"/>
    <x v="1548"/>
    <x v="1"/>
    <x v="35"/>
    <x v="86"/>
    <x v="3"/>
    <x v="11"/>
    <x v="12"/>
    <x v="0"/>
    <n v="1040"/>
  </r>
  <r>
    <s v="24370_2018"/>
    <x v="0"/>
    <x v="0"/>
    <d v="2018-02-19T00:00:00"/>
    <x v="16"/>
    <x v="1549"/>
    <x v="1"/>
    <x v="35"/>
    <x v="86"/>
    <x v="13"/>
    <x v="11"/>
    <x v="12"/>
    <x v="0"/>
    <n v="3040"/>
  </r>
  <r>
    <s v="24370_2018"/>
    <x v="0"/>
    <x v="0"/>
    <d v="2018-02-19T00:00:00"/>
    <x v="16"/>
    <x v="1550"/>
    <x v="1"/>
    <x v="35"/>
    <x v="86"/>
    <x v="3"/>
    <x v="0"/>
    <x v="12"/>
    <x v="0"/>
    <n v="1040"/>
  </r>
  <r>
    <s v="24370_2018"/>
    <x v="0"/>
    <x v="0"/>
    <d v="2018-02-19T00:00:00"/>
    <x v="16"/>
    <x v="1551"/>
    <x v="1"/>
    <x v="35"/>
    <x v="86"/>
    <x v="13"/>
    <x v="0"/>
    <x v="12"/>
    <x v="0"/>
    <n v="2480"/>
  </r>
  <r>
    <s v="24370_2018"/>
    <x v="0"/>
    <x v="0"/>
    <d v="2018-02-19T00:00:00"/>
    <x v="16"/>
    <x v="1552"/>
    <x v="1"/>
    <x v="35"/>
    <x v="86"/>
    <x v="13"/>
    <x v="11"/>
    <x v="13"/>
    <x v="0"/>
    <n v="480"/>
  </r>
  <r>
    <s v="24370_2018"/>
    <x v="0"/>
    <x v="0"/>
    <d v="2018-02-19T00:00:00"/>
    <x v="16"/>
    <x v="1553"/>
    <x v="1"/>
    <x v="35"/>
    <x v="86"/>
    <x v="13"/>
    <x v="0"/>
    <x v="14"/>
    <x v="0"/>
    <n v="1280"/>
  </r>
  <r>
    <s v="24370_2018"/>
    <x v="0"/>
    <x v="0"/>
    <d v="2018-02-19T00:00:00"/>
    <x v="16"/>
    <x v="1554"/>
    <x v="1"/>
    <x v="35"/>
    <x v="86"/>
    <x v="3"/>
    <x v="7"/>
    <x v="2"/>
    <x v="0"/>
    <n v="1040"/>
  </r>
  <r>
    <s v="24370_2018"/>
    <x v="0"/>
    <x v="0"/>
    <d v="2018-02-19T00:00:00"/>
    <x v="16"/>
    <x v="1555"/>
    <x v="1"/>
    <x v="35"/>
    <x v="86"/>
    <x v="13"/>
    <x v="7"/>
    <x v="2"/>
    <x v="0"/>
    <n v="3360"/>
  </r>
  <r>
    <s v="24370_2018"/>
    <x v="0"/>
    <x v="0"/>
    <d v="2018-02-19T00:00:00"/>
    <x v="16"/>
    <x v="1556"/>
    <x v="1"/>
    <x v="35"/>
    <x v="86"/>
    <x v="3"/>
    <x v="2"/>
    <x v="2"/>
    <x v="0"/>
    <n v="1520"/>
  </r>
  <r>
    <s v="24370_2018"/>
    <x v="0"/>
    <x v="0"/>
    <d v="2018-02-19T00:00:00"/>
    <x v="16"/>
    <x v="1557"/>
    <x v="1"/>
    <x v="35"/>
    <x v="86"/>
    <x v="13"/>
    <x v="2"/>
    <x v="2"/>
    <x v="0"/>
    <n v="2640"/>
  </r>
  <r>
    <s v="24370_2018"/>
    <x v="0"/>
    <x v="0"/>
    <d v="2018-02-19T00:00:00"/>
    <x v="16"/>
    <x v="2271"/>
    <x v="1"/>
    <x v="23"/>
    <x v="4"/>
    <x v="3"/>
    <x v="0"/>
    <x v="1"/>
    <x v="0"/>
    <n v="4000"/>
  </r>
  <r>
    <s v="24370_2018"/>
    <x v="0"/>
    <x v="0"/>
    <d v="2018-02-19T00:00:00"/>
    <x v="16"/>
    <x v="2272"/>
    <x v="1"/>
    <x v="23"/>
    <x v="4"/>
    <x v="13"/>
    <x v="0"/>
    <x v="1"/>
    <x v="0"/>
    <n v="10000"/>
  </r>
  <r>
    <s v="24370_2018"/>
    <x v="0"/>
    <x v="0"/>
    <d v="2018-02-19T00:00:00"/>
    <x v="16"/>
    <x v="1558"/>
    <x v="1"/>
    <x v="83"/>
    <x v="4"/>
    <x v="13"/>
    <x v="11"/>
    <x v="12"/>
    <x v="0"/>
    <n v="6320"/>
  </r>
  <r>
    <s v="24370_2018"/>
    <x v="0"/>
    <x v="0"/>
    <d v="2018-02-19T00:00:00"/>
    <x v="16"/>
    <x v="1559"/>
    <x v="1"/>
    <x v="83"/>
    <x v="4"/>
    <x v="13"/>
    <x v="0"/>
    <x v="12"/>
    <x v="0"/>
    <n v="7840"/>
  </r>
  <r>
    <s v="24370_2018"/>
    <x v="0"/>
    <x v="0"/>
    <d v="2018-02-19T00:00:00"/>
    <x v="16"/>
    <x v="1560"/>
    <x v="1"/>
    <x v="83"/>
    <x v="4"/>
    <x v="13"/>
    <x v="11"/>
    <x v="13"/>
    <x v="0"/>
    <n v="7040"/>
  </r>
  <r>
    <s v="24370_2018"/>
    <x v="0"/>
    <x v="0"/>
    <d v="2018-02-19T00:00:00"/>
    <x v="16"/>
    <x v="1562"/>
    <x v="1"/>
    <x v="83"/>
    <x v="4"/>
    <x v="3"/>
    <x v="0"/>
    <x v="14"/>
    <x v="0"/>
    <n v="6240"/>
  </r>
  <r>
    <s v="24370_2018"/>
    <x v="0"/>
    <x v="0"/>
    <d v="2018-02-19T00:00:00"/>
    <x v="16"/>
    <x v="1563"/>
    <x v="1"/>
    <x v="83"/>
    <x v="4"/>
    <x v="13"/>
    <x v="0"/>
    <x v="14"/>
    <x v="0"/>
    <n v="17600"/>
  </r>
  <r>
    <s v="24370_2018"/>
    <x v="0"/>
    <x v="0"/>
    <d v="2018-02-19T00:00:00"/>
    <x v="16"/>
    <x v="547"/>
    <x v="1"/>
    <x v="83"/>
    <x v="84"/>
    <x v="3"/>
    <x v="2"/>
    <x v="2"/>
    <x v="0"/>
    <n v="480"/>
  </r>
  <r>
    <s v="24370_2018"/>
    <x v="0"/>
    <x v="0"/>
    <d v="2018-02-19T00:00:00"/>
    <x v="16"/>
    <x v="548"/>
    <x v="1"/>
    <x v="83"/>
    <x v="84"/>
    <x v="13"/>
    <x v="2"/>
    <x v="2"/>
    <x v="0"/>
    <n v="1040"/>
  </r>
  <r>
    <s v="24370_2018"/>
    <x v="0"/>
    <x v="0"/>
    <d v="2018-02-19T00:00:00"/>
    <x v="16"/>
    <x v="549"/>
    <x v="1"/>
    <x v="55"/>
    <x v="4"/>
    <x v="3"/>
    <x v="11"/>
    <x v="12"/>
    <x v="0"/>
    <n v="5920"/>
  </r>
  <r>
    <s v="24370_2018"/>
    <x v="0"/>
    <x v="0"/>
    <d v="2018-02-19T00:00:00"/>
    <x v="16"/>
    <x v="550"/>
    <x v="1"/>
    <x v="55"/>
    <x v="4"/>
    <x v="13"/>
    <x v="11"/>
    <x v="12"/>
    <x v="0"/>
    <n v="4960"/>
  </r>
  <r>
    <s v="24370_2018"/>
    <x v="0"/>
    <x v="0"/>
    <d v="2018-02-19T00:00:00"/>
    <x v="16"/>
    <x v="1566"/>
    <x v="1"/>
    <x v="55"/>
    <x v="4"/>
    <x v="3"/>
    <x v="0"/>
    <x v="12"/>
    <x v="0"/>
    <n v="9040"/>
  </r>
  <r>
    <s v="24370_2018"/>
    <x v="0"/>
    <x v="0"/>
    <d v="2018-02-19T00:00:00"/>
    <x v="16"/>
    <x v="551"/>
    <x v="1"/>
    <x v="55"/>
    <x v="4"/>
    <x v="13"/>
    <x v="0"/>
    <x v="12"/>
    <x v="0"/>
    <n v="9040"/>
  </r>
  <r>
    <s v="24370_2018"/>
    <x v="0"/>
    <x v="0"/>
    <d v="2018-02-19T00:00:00"/>
    <x v="16"/>
    <x v="552"/>
    <x v="1"/>
    <x v="55"/>
    <x v="4"/>
    <x v="3"/>
    <x v="11"/>
    <x v="13"/>
    <x v="0"/>
    <n v="2960"/>
  </r>
  <r>
    <s v="24370_2018"/>
    <x v="0"/>
    <x v="0"/>
    <d v="2018-02-19T00:00:00"/>
    <x v="16"/>
    <x v="553"/>
    <x v="1"/>
    <x v="55"/>
    <x v="4"/>
    <x v="13"/>
    <x v="11"/>
    <x v="13"/>
    <x v="0"/>
    <n v="3840"/>
  </r>
  <r>
    <s v="24370_2018"/>
    <x v="0"/>
    <x v="0"/>
    <d v="2018-02-19T00:00:00"/>
    <x v="16"/>
    <x v="1569"/>
    <x v="1"/>
    <x v="55"/>
    <x v="4"/>
    <x v="3"/>
    <x v="11"/>
    <x v="14"/>
    <x v="0"/>
    <n v="1520"/>
  </r>
  <r>
    <s v="24370_2018"/>
    <x v="0"/>
    <x v="0"/>
    <d v="2018-02-19T00:00:00"/>
    <x v="16"/>
    <x v="555"/>
    <x v="1"/>
    <x v="55"/>
    <x v="4"/>
    <x v="13"/>
    <x v="11"/>
    <x v="14"/>
    <x v="0"/>
    <n v="2960"/>
  </r>
  <r>
    <s v="24370_2018"/>
    <x v="0"/>
    <x v="0"/>
    <d v="2018-02-19T00:00:00"/>
    <x v="16"/>
    <x v="1571"/>
    <x v="1"/>
    <x v="55"/>
    <x v="4"/>
    <x v="3"/>
    <x v="0"/>
    <x v="14"/>
    <x v="0"/>
    <n v="2880"/>
  </r>
  <r>
    <s v="24370_2018"/>
    <x v="0"/>
    <x v="0"/>
    <d v="2018-02-19T00:00:00"/>
    <x v="16"/>
    <x v="556"/>
    <x v="1"/>
    <x v="55"/>
    <x v="4"/>
    <x v="13"/>
    <x v="0"/>
    <x v="14"/>
    <x v="0"/>
    <n v="4720"/>
  </r>
  <r>
    <s v="24370_2018"/>
    <x v="0"/>
    <x v="0"/>
    <d v="2018-02-19T00:00:00"/>
    <x v="16"/>
    <x v="1573"/>
    <x v="1"/>
    <x v="55"/>
    <x v="4"/>
    <x v="3"/>
    <x v="7"/>
    <x v="2"/>
    <x v="0"/>
    <n v="2560"/>
  </r>
  <r>
    <s v="24370_2018"/>
    <x v="0"/>
    <x v="0"/>
    <d v="2018-02-19T00:00:00"/>
    <x v="16"/>
    <x v="557"/>
    <x v="1"/>
    <x v="55"/>
    <x v="4"/>
    <x v="13"/>
    <x v="7"/>
    <x v="2"/>
    <x v="0"/>
    <n v="8800"/>
  </r>
  <r>
    <s v="24370_2018"/>
    <x v="0"/>
    <x v="0"/>
    <d v="2018-02-19T00:00:00"/>
    <x v="16"/>
    <x v="558"/>
    <x v="1"/>
    <x v="57"/>
    <x v="4"/>
    <x v="3"/>
    <x v="11"/>
    <x v="12"/>
    <x v="0"/>
    <n v="6480"/>
  </r>
  <r>
    <s v="24370_2018"/>
    <x v="0"/>
    <x v="0"/>
    <d v="2018-02-19T00:00:00"/>
    <x v="16"/>
    <x v="559"/>
    <x v="1"/>
    <x v="57"/>
    <x v="4"/>
    <x v="13"/>
    <x v="11"/>
    <x v="12"/>
    <x v="0"/>
    <n v="6800"/>
  </r>
  <r>
    <s v="24370_2018"/>
    <x v="0"/>
    <x v="0"/>
    <d v="2018-02-19T00:00:00"/>
    <x v="16"/>
    <x v="560"/>
    <x v="1"/>
    <x v="57"/>
    <x v="4"/>
    <x v="3"/>
    <x v="0"/>
    <x v="12"/>
    <x v="0"/>
    <n v="4800"/>
  </r>
  <r>
    <s v="24370_2018"/>
    <x v="0"/>
    <x v="0"/>
    <d v="2018-02-19T00:00:00"/>
    <x v="16"/>
    <x v="561"/>
    <x v="1"/>
    <x v="57"/>
    <x v="4"/>
    <x v="13"/>
    <x v="0"/>
    <x v="12"/>
    <x v="0"/>
    <n v="8000"/>
  </r>
  <r>
    <s v="24370_2018"/>
    <x v="0"/>
    <x v="0"/>
    <d v="2018-02-19T00:00:00"/>
    <x v="16"/>
    <x v="4"/>
    <x v="1"/>
    <x v="4"/>
    <x v="4"/>
    <x v="1"/>
    <x v="1"/>
    <x v="1"/>
    <x v="0"/>
    <n v="130260"/>
  </r>
  <r>
    <s v="24375_2018"/>
    <x v="0"/>
    <x v="0"/>
    <d v="2018-02-19T00:00:00"/>
    <x v="9"/>
    <x v="4"/>
    <x v="1"/>
    <x v="4"/>
    <x v="4"/>
    <x v="1"/>
    <x v="1"/>
    <x v="1"/>
    <x v="0"/>
    <n v="265800"/>
  </r>
  <r>
    <s v="24376_2018"/>
    <x v="0"/>
    <x v="0"/>
    <d v="2018-02-19T00:00:00"/>
    <x v="9"/>
    <x v="4"/>
    <x v="1"/>
    <x v="4"/>
    <x v="4"/>
    <x v="1"/>
    <x v="1"/>
    <x v="1"/>
    <x v="0"/>
    <n v="271380"/>
  </r>
  <r>
    <s v="24377_2018"/>
    <x v="0"/>
    <x v="0"/>
    <d v="2018-02-19T00:00:00"/>
    <x v="4"/>
    <x v="2273"/>
    <x v="1"/>
    <x v="48"/>
    <x v="46"/>
    <x v="3"/>
    <x v="0"/>
    <x v="14"/>
    <x v="0"/>
    <n v="5000"/>
  </r>
  <r>
    <s v="24383_2018"/>
    <x v="1"/>
    <x v="0"/>
    <d v="2018-02-19T00:00:00"/>
    <x v="27"/>
    <x v="4"/>
    <x v="1"/>
    <x v="4"/>
    <x v="4"/>
    <x v="1"/>
    <x v="1"/>
    <x v="1"/>
    <x v="0"/>
    <n v="2000"/>
  </r>
  <r>
    <s v="24383_2018"/>
    <x v="1"/>
    <x v="0"/>
    <d v="2018-02-19T00:00:00"/>
    <x v="27"/>
    <x v="4"/>
    <x v="1"/>
    <x v="4"/>
    <x v="4"/>
    <x v="1"/>
    <x v="1"/>
    <x v="1"/>
    <x v="0"/>
    <n v="3000"/>
  </r>
  <r>
    <s v="24383_2018"/>
    <x v="1"/>
    <x v="0"/>
    <d v="2018-02-19T00:00:00"/>
    <x v="27"/>
    <x v="4"/>
    <x v="1"/>
    <x v="4"/>
    <x v="4"/>
    <x v="1"/>
    <x v="1"/>
    <x v="1"/>
    <x v="0"/>
    <n v="2000"/>
  </r>
  <r>
    <s v="24383_2018"/>
    <x v="1"/>
    <x v="0"/>
    <d v="2018-02-19T00:00:00"/>
    <x v="27"/>
    <x v="4"/>
    <x v="1"/>
    <x v="4"/>
    <x v="4"/>
    <x v="1"/>
    <x v="1"/>
    <x v="1"/>
    <x v="0"/>
    <n v="3000"/>
  </r>
  <r>
    <s v="24383_2018"/>
    <x v="1"/>
    <x v="0"/>
    <d v="2018-02-19T00:00:00"/>
    <x v="27"/>
    <x v="4"/>
    <x v="1"/>
    <x v="4"/>
    <x v="4"/>
    <x v="1"/>
    <x v="1"/>
    <x v="1"/>
    <x v="0"/>
    <n v="2000"/>
  </r>
  <r>
    <s v="24383_2018"/>
    <x v="1"/>
    <x v="0"/>
    <d v="2018-02-19T00:00:00"/>
    <x v="27"/>
    <x v="4"/>
    <x v="1"/>
    <x v="4"/>
    <x v="4"/>
    <x v="1"/>
    <x v="1"/>
    <x v="1"/>
    <x v="0"/>
    <n v="3000"/>
  </r>
  <r>
    <s v="24383_2018"/>
    <x v="1"/>
    <x v="0"/>
    <d v="2018-02-19T00:00:00"/>
    <x v="27"/>
    <x v="4"/>
    <x v="1"/>
    <x v="4"/>
    <x v="4"/>
    <x v="1"/>
    <x v="1"/>
    <x v="1"/>
    <x v="0"/>
    <n v="2000"/>
  </r>
  <r>
    <s v="24383_2018"/>
    <x v="1"/>
    <x v="0"/>
    <d v="2018-02-19T00:00:00"/>
    <x v="27"/>
    <x v="4"/>
    <x v="1"/>
    <x v="4"/>
    <x v="4"/>
    <x v="1"/>
    <x v="1"/>
    <x v="1"/>
    <x v="0"/>
    <n v="3000"/>
  </r>
  <r>
    <s v="24383_2018"/>
    <x v="1"/>
    <x v="0"/>
    <d v="2018-02-19T00:00:00"/>
    <x v="27"/>
    <x v="4"/>
    <x v="1"/>
    <x v="4"/>
    <x v="4"/>
    <x v="1"/>
    <x v="1"/>
    <x v="1"/>
    <x v="0"/>
    <n v="2000"/>
  </r>
  <r>
    <s v="24383_2018"/>
    <x v="1"/>
    <x v="0"/>
    <d v="2018-02-19T00:00:00"/>
    <x v="27"/>
    <x v="4"/>
    <x v="1"/>
    <x v="4"/>
    <x v="4"/>
    <x v="1"/>
    <x v="1"/>
    <x v="1"/>
    <x v="0"/>
    <n v="3000"/>
  </r>
  <r>
    <s v="24383_2018"/>
    <x v="1"/>
    <x v="0"/>
    <d v="2018-02-19T00:00:00"/>
    <x v="27"/>
    <x v="4"/>
    <x v="1"/>
    <x v="4"/>
    <x v="4"/>
    <x v="1"/>
    <x v="1"/>
    <x v="1"/>
    <x v="0"/>
    <n v="2000"/>
  </r>
  <r>
    <s v="24383_2018"/>
    <x v="1"/>
    <x v="0"/>
    <d v="2018-02-19T00:00:00"/>
    <x v="27"/>
    <x v="4"/>
    <x v="1"/>
    <x v="4"/>
    <x v="4"/>
    <x v="1"/>
    <x v="1"/>
    <x v="1"/>
    <x v="0"/>
    <n v="3000"/>
  </r>
  <r>
    <s v="24383_2018"/>
    <x v="1"/>
    <x v="0"/>
    <d v="2018-02-19T00:00:00"/>
    <x v="27"/>
    <x v="4"/>
    <x v="1"/>
    <x v="4"/>
    <x v="4"/>
    <x v="1"/>
    <x v="1"/>
    <x v="1"/>
    <x v="0"/>
    <n v="2000"/>
  </r>
  <r>
    <s v="24383_2018"/>
    <x v="1"/>
    <x v="0"/>
    <d v="2018-02-19T00:00:00"/>
    <x v="27"/>
    <x v="4"/>
    <x v="1"/>
    <x v="4"/>
    <x v="4"/>
    <x v="1"/>
    <x v="1"/>
    <x v="1"/>
    <x v="0"/>
    <n v="2000"/>
  </r>
  <r>
    <s v="24384_2018"/>
    <x v="0"/>
    <x v="0"/>
    <d v="2018-02-23T00:00:00"/>
    <x v="0"/>
    <x v="2163"/>
    <x v="1"/>
    <x v="40"/>
    <x v="64"/>
    <x v="3"/>
    <x v="0"/>
    <x v="0"/>
    <x v="0"/>
    <n v="6000"/>
  </r>
  <r>
    <s v="24384_2018"/>
    <x v="0"/>
    <x v="0"/>
    <d v="2018-02-23T00:00:00"/>
    <x v="0"/>
    <x v="211"/>
    <x v="1"/>
    <x v="40"/>
    <x v="64"/>
    <x v="4"/>
    <x v="0"/>
    <x v="0"/>
    <x v="0"/>
    <n v="7000"/>
  </r>
  <r>
    <s v="24384_2018"/>
    <x v="0"/>
    <x v="0"/>
    <d v="2018-02-23T00:00:00"/>
    <x v="0"/>
    <x v="2274"/>
    <x v="1"/>
    <x v="23"/>
    <x v="20"/>
    <x v="3"/>
    <x v="0"/>
    <x v="0"/>
    <x v="0"/>
    <n v="100000"/>
  </r>
  <r>
    <s v="24384_2018"/>
    <x v="0"/>
    <x v="0"/>
    <d v="2018-02-23T00:00:00"/>
    <x v="0"/>
    <x v="953"/>
    <x v="1"/>
    <x v="23"/>
    <x v="20"/>
    <x v="4"/>
    <x v="0"/>
    <x v="0"/>
    <x v="0"/>
    <n v="13000"/>
  </r>
  <r>
    <s v="24384_2018"/>
    <x v="0"/>
    <x v="0"/>
    <d v="2018-02-23T00:00:00"/>
    <x v="0"/>
    <x v="2275"/>
    <x v="1"/>
    <x v="16"/>
    <x v="49"/>
    <x v="3"/>
    <x v="0"/>
    <x v="0"/>
    <x v="0"/>
    <n v="9900"/>
  </r>
  <r>
    <s v="24384_2018"/>
    <x v="0"/>
    <x v="0"/>
    <d v="2018-02-23T00:00:00"/>
    <x v="0"/>
    <x v="1881"/>
    <x v="1"/>
    <x v="16"/>
    <x v="49"/>
    <x v="4"/>
    <x v="0"/>
    <x v="0"/>
    <x v="0"/>
    <n v="268600"/>
  </r>
  <r>
    <s v="24384_2018"/>
    <x v="0"/>
    <x v="0"/>
    <d v="2018-02-23T00:00:00"/>
    <x v="0"/>
    <x v="1882"/>
    <x v="1"/>
    <x v="16"/>
    <x v="49"/>
    <x v="5"/>
    <x v="0"/>
    <x v="0"/>
    <x v="0"/>
    <n v="7000"/>
  </r>
  <r>
    <s v="24385_2018"/>
    <x v="0"/>
    <x v="0"/>
    <d v="2018-02-24T00:00:00"/>
    <x v="10"/>
    <x v="2276"/>
    <x v="1"/>
    <x v="22"/>
    <x v="57"/>
    <x v="3"/>
    <x v="11"/>
    <x v="12"/>
    <x v="0"/>
    <n v="20000"/>
  </r>
  <r>
    <s v="24385_2018"/>
    <x v="0"/>
    <x v="0"/>
    <d v="2018-02-24T00:00:00"/>
    <x v="10"/>
    <x v="2277"/>
    <x v="1"/>
    <x v="22"/>
    <x v="51"/>
    <x v="4"/>
    <x v="11"/>
    <x v="12"/>
    <x v="0"/>
    <n v="35000"/>
  </r>
  <r>
    <s v="24385_2018"/>
    <x v="0"/>
    <x v="0"/>
    <d v="2018-02-24T00:00:00"/>
    <x v="10"/>
    <x v="2278"/>
    <x v="1"/>
    <x v="44"/>
    <x v="87"/>
    <x v="4"/>
    <x v="11"/>
    <x v="12"/>
    <x v="0"/>
    <n v="40000"/>
  </r>
  <r>
    <s v="24385_2018"/>
    <x v="0"/>
    <x v="0"/>
    <d v="2018-02-24T00:00:00"/>
    <x v="10"/>
    <x v="2279"/>
    <x v="1"/>
    <x v="44"/>
    <x v="75"/>
    <x v="3"/>
    <x v="11"/>
    <x v="12"/>
    <x v="0"/>
    <n v="3000"/>
  </r>
  <r>
    <s v="24385_2018"/>
    <x v="0"/>
    <x v="0"/>
    <d v="2018-02-24T00:00:00"/>
    <x v="10"/>
    <x v="2280"/>
    <x v="1"/>
    <x v="22"/>
    <x v="4"/>
    <x v="3"/>
    <x v="11"/>
    <x v="13"/>
    <x v="0"/>
    <n v="10000"/>
  </r>
  <r>
    <s v="24385_2018"/>
    <x v="0"/>
    <x v="0"/>
    <d v="2018-02-24T00:00:00"/>
    <x v="10"/>
    <x v="2281"/>
    <x v="1"/>
    <x v="22"/>
    <x v="57"/>
    <x v="3"/>
    <x v="0"/>
    <x v="12"/>
    <x v="0"/>
    <n v="15000"/>
  </r>
  <r>
    <s v="24385_2018"/>
    <x v="0"/>
    <x v="0"/>
    <d v="2018-02-24T00:00:00"/>
    <x v="10"/>
    <x v="2282"/>
    <x v="1"/>
    <x v="22"/>
    <x v="51"/>
    <x v="4"/>
    <x v="0"/>
    <x v="12"/>
    <x v="0"/>
    <n v="30000"/>
  </r>
  <r>
    <s v="24385_2018"/>
    <x v="0"/>
    <x v="0"/>
    <d v="2018-02-24T00:00:00"/>
    <x v="10"/>
    <x v="2283"/>
    <x v="1"/>
    <x v="22"/>
    <x v="57"/>
    <x v="3"/>
    <x v="0"/>
    <x v="14"/>
    <x v="0"/>
    <n v="20000"/>
  </r>
  <r>
    <s v="24385_2018"/>
    <x v="0"/>
    <x v="0"/>
    <d v="2018-02-24T00:00:00"/>
    <x v="10"/>
    <x v="2284"/>
    <x v="1"/>
    <x v="22"/>
    <x v="51"/>
    <x v="4"/>
    <x v="0"/>
    <x v="14"/>
    <x v="0"/>
    <n v="35000"/>
  </r>
  <r>
    <s v="24385_2018"/>
    <x v="0"/>
    <x v="0"/>
    <d v="2018-02-24T00:00:00"/>
    <x v="10"/>
    <x v="2285"/>
    <x v="1"/>
    <x v="44"/>
    <x v="87"/>
    <x v="3"/>
    <x v="0"/>
    <x v="14"/>
    <x v="0"/>
    <n v="60000"/>
  </r>
  <r>
    <s v="24385_2018"/>
    <x v="0"/>
    <x v="0"/>
    <d v="2018-02-24T00:00:00"/>
    <x v="10"/>
    <x v="2286"/>
    <x v="1"/>
    <x v="44"/>
    <x v="45"/>
    <x v="4"/>
    <x v="0"/>
    <x v="14"/>
    <x v="0"/>
    <n v="42000"/>
  </r>
  <r>
    <s v="24388_2018"/>
    <x v="0"/>
    <x v="0"/>
    <d v="2018-02-20T00:00:00"/>
    <x v="5"/>
    <x v="1501"/>
    <x v="1"/>
    <x v="59"/>
    <x v="4"/>
    <x v="3"/>
    <x v="11"/>
    <x v="12"/>
    <x v="0"/>
    <n v="50000"/>
  </r>
  <r>
    <s v="24388_2018"/>
    <x v="0"/>
    <x v="0"/>
    <d v="2018-02-20T00:00:00"/>
    <x v="5"/>
    <x v="1503"/>
    <x v="1"/>
    <x v="59"/>
    <x v="4"/>
    <x v="3"/>
    <x v="11"/>
    <x v="14"/>
    <x v="0"/>
    <n v="40000"/>
  </r>
  <r>
    <s v="24388_2018"/>
    <x v="0"/>
    <x v="0"/>
    <d v="2018-02-20T00:00:00"/>
    <x v="5"/>
    <x v="1358"/>
    <x v="1"/>
    <x v="35"/>
    <x v="112"/>
    <x v="4"/>
    <x v="0"/>
    <x v="0"/>
    <x v="0"/>
    <n v="100000"/>
  </r>
  <r>
    <s v="24388_2018"/>
    <x v="0"/>
    <x v="0"/>
    <d v="2018-02-20T00:00:00"/>
    <x v="5"/>
    <x v="1357"/>
    <x v="1"/>
    <x v="34"/>
    <x v="75"/>
    <x v="4"/>
    <x v="0"/>
    <x v="0"/>
    <x v="0"/>
    <n v="10200"/>
  </r>
  <r>
    <s v="24388_2018"/>
    <x v="0"/>
    <x v="0"/>
    <d v="2018-02-20T00:00:00"/>
    <x v="5"/>
    <x v="2287"/>
    <x v="1"/>
    <x v="59"/>
    <x v="4"/>
    <x v="3"/>
    <x v="0"/>
    <x v="14"/>
    <x v="0"/>
    <n v="100"/>
  </r>
  <r>
    <s v="24389_2018"/>
    <x v="0"/>
    <x v="0"/>
    <d v="2018-02-20T00:00:00"/>
    <x v="4"/>
    <x v="1982"/>
    <x v="1"/>
    <x v="106"/>
    <x v="97"/>
    <x v="0"/>
    <x v="10"/>
    <x v="15"/>
    <x v="0"/>
    <n v="6"/>
  </r>
  <r>
    <s v="24389_2018"/>
    <x v="0"/>
    <x v="0"/>
    <d v="2018-02-20T00:00:00"/>
    <x v="4"/>
    <x v="1291"/>
    <x v="1"/>
    <x v="59"/>
    <x v="46"/>
    <x v="0"/>
    <x v="0"/>
    <x v="0"/>
    <x v="1"/>
    <n v="10"/>
  </r>
  <r>
    <s v="24389_2018"/>
    <x v="0"/>
    <x v="0"/>
    <d v="2018-02-20T00:00:00"/>
    <x v="4"/>
    <x v="224"/>
    <x v="1"/>
    <x v="34"/>
    <x v="4"/>
    <x v="0"/>
    <x v="11"/>
    <x v="12"/>
    <x v="0"/>
    <n v="300"/>
  </r>
  <r>
    <s v="24389_2018"/>
    <x v="0"/>
    <x v="0"/>
    <d v="2018-02-20T00:00:00"/>
    <x v="4"/>
    <x v="1292"/>
    <x v="1"/>
    <x v="34"/>
    <x v="4"/>
    <x v="0"/>
    <x v="11"/>
    <x v="19"/>
    <x v="0"/>
    <n v="10"/>
  </r>
  <r>
    <s v="24389_2018"/>
    <x v="0"/>
    <x v="0"/>
    <d v="2018-02-20T00:00:00"/>
    <x v="4"/>
    <x v="227"/>
    <x v="1"/>
    <x v="61"/>
    <x v="4"/>
    <x v="0"/>
    <x v="11"/>
    <x v="1"/>
    <x v="0"/>
    <n v="140"/>
  </r>
  <r>
    <s v="24389_2018"/>
    <x v="0"/>
    <x v="0"/>
    <d v="2018-02-20T00:00:00"/>
    <x v="4"/>
    <x v="2288"/>
    <x v="1"/>
    <x v="35"/>
    <x v="4"/>
    <x v="0"/>
    <x v="0"/>
    <x v="1"/>
    <x v="1"/>
    <n v="180"/>
  </r>
  <r>
    <s v="24389_2018"/>
    <x v="0"/>
    <x v="0"/>
    <d v="2018-02-20T00:00:00"/>
    <x v="4"/>
    <x v="229"/>
    <x v="1"/>
    <x v="34"/>
    <x v="4"/>
    <x v="0"/>
    <x v="11"/>
    <x v="12"/>
    <x v="0"/>
    <n v="180"/>
  </r>
  <r>
    <s v="24389_2018"/>
    <x v="0"/>
    <x v="0"/>
    <d v="2018-02-20T00:00:00"/>
    <x v="4"/>
    <x v="2289"/>
    <x v="1"/>
    <x v="127"/>
    <x v="4"/>
    <x v="4"/>
    <x v="4"/>
    <x v="5"/>
    <x v="0"/>
    <n v="27"/>
  </r>
  <r>
    <s v="24389_2018"/>
    <x v="0"/>
    <x v="0"/>
    <d v="2018-02-20T00:00:00"/>
    <x v="4"/>
    <x v="2290"/>
    <x v="1"/>
    <x v="133"/>
    <x v="4"/>
    <x v="4"/>
    <x v="13"/>
    <x v="7"/>
    <x v="0"/>
    <n v="25"/>
  </r>
  <r>
    <s v="24389_2018"/>
    <x v="0"/>
    <x v="0"/>
    <d v="2018-02-20T00:00:00"/>
    <x v="4"/>
    <x v="2291"/>
    <x v="1"/>
    <x v="23"/>
    <x v="14"/>
    <x v="4"/>
    <x v="12"/>
    <x v="6"/>
    <x v="0"/>
    <n v="400"/>
  </r>
  <r>
    <s v="24389_2018"/>
    <x v="0"/>
    <x v="0"/>
    <d v="2018-02-20T00:00:00"/>
    <x v="4"/>
    <x v="1176"/>
    <x v="1"/>
    <x v="108"/>
    <x v="4"/>
    <x v="4"/>
    <x v="12"/>
    <x v="6"/>
    <x v="0"/>
    <n v="30"/>
  </r>
  <r>
    <s v="24390_2018"/>
    <x v="0"/>
    <x v="0"/>
    <d v="2018-02-20T00:00:00"/>
    <x v="4"/>
    <x v="1999"/>
    <x v="1"/>
    <x v="41"/>
    <x v="77"/>
    <x v="0"/>
    <x v="49"/>
    <x v="6"/>
    <x v="0"/>
    <n v="10"/>
  </r>
  <r>
    <s v="24391_2018"/>
    <x v="1"/>
    <x v="0"/>
    <d v="2018-02-20T00:00:00"/>
    <x v="19"/>
    <x v="4"/>
    <x v="1"/>
    <x v="4"/>
    <x v="4"/>
    <x v="1"/>
    <x v="1"/>
    <x v="1"/>
    <x v="0"/>
    <n v="10000"/>
  </r>
  <r>
    <s v="24391_2018"/>
    <x v="1"/>
    <x v="0"/>
    <d v="2018-02-20T00:00:00"/>
    <x v="19"/>
    <x v="4"/>
    <x v="1"/>
    <x v="4"/>
    <x v="4"/>
    <x v="1"/>
    <x v="1"/>
    <x v="1"/>
    <x v="0"/>
    <n v="10000"/>
  </r>
  <r>
    <s v="24391_2018"/>
    <x v="1"/>
    <x v="0"/>
    <d v="2018-02-20T00:00:00"/>
    <x v="19"/>
    <x v="4"/>
    <x v="1"/>
    <x v="4"/>
    <x v="4"/>
    <x v="1"/>
    <x v="1"/>
    <x v="1"/>
    <x v="0"/>
    <n v="6000"/>
  </r>
  <r>
    <s v="24391_2018"/>
    <x v="1"/>
    <x v="0"/>
    <d v="2018-02-20T00:00:00"/>
    <x v="19"/>
    <x v="4"/>
    <x v="1"/>
    <x v="4"/>
    <x v="4"/>
    <x v="1"/>
    <x v="1"/>
    <x v="1"/>
    <x v="0"/>
    <n v="6000"/>
  </r>
  <r>
    <s v="24391_2018"/>
    <x v="1"/>
    <x v="0"/>
    <d v="2018-02-20T00:00:00"/>
    <x v="19"/>
    <x v="4"/>
    <x v="1"/>
    <x v="4"/>
    <x v="4"/>
    <x v="1"/>
    <x v="1"/>
    <x v="1"/>
    <x v="0"/>
    <n v="8000"/>
  </r>
  <r>
    <s v="24391_2018"/>
    <x v="1"/>
    <x v="0"/>
    <d v="2018-02-20T00:00:00"/>
    <x v="19"/>
    <x v="4"/>
    <x v="1"/>
    <x v="4"/>
    <x v="4"/>
    <x v="1"/>
    <x v="1"/>
    <x v="1"/>
    <x v="0"/>
    <n v="7000"/>
  </r>
  <r>
    <s v="24391_2018"/>
    <x v="1"/>
    <x v="0"/>
    <d v="2018-02-20T00:00:00"/>
    <x v="19"/>
    <x v="4"/>
    <x v="1"/>
    <x v="4"/>
    <x v="4"/>
    <x v="1"/>
    <x v="1"/>
    <x v="1"/>
    <x v="0"/>
    <n v="8000"/>
  </r>
  <r>
    <s v="24391_2018"/>
    <x v="1"/>
    <x v="0"/>
    <d v="2018-02-20T00:00:00"/>
    <x v="19"/>
    <x v="4"/>
    <x v="1"/>
    <x v="4"/>
    <x v="4"/>
    <x v="1"/>
    <x v="1"/>
    <x v="1"/>
    <x v="0"/>
    <n v="7000"/>
  </r>
  <r>
    <s v="24391_2018"/>
    <x v="1"/>
    <x v="0"/>
    <d v="2018-02-20T00:00:00"/>
    <x v="19"/>
    <x v="4"/>
    <x v="1"/>
    <x v="4"/>
    <x v="4"/>
    <x v="1"/>
    <x v="1"/>
    <x v="1"/>
    <x v="0"/>
    <n v="5000"/>
  </r>
  <r>
    <s v="24391_2018"/>
    <x v="1"/>
    <x v="0"/>
    <d v="2018-02-20T00:00:00"/>
    <x v="19"/>
    <x v="4"/>
    <x v="1"/>
    <x v="4"/>
    <x v="4"/>
    <x v="1"/>
    <x v="1"/>
    <x v="1"/>
    <x v="0"/>
    <n v="5000"/>
  </r>
  <r>
    <s v="24392_2018"/>
    <x v="1"/>
    <x v="0"/>
    <d v="2018-02-20T00:00:00"/>
    <x v="96"/>
    <x v="4"/>
    <x v="1"/>
    <x v="4"/>
    <x v="4"/>
    <x v="1"/>
    <x v="1"/>
    <x v="1"/>
    <x v="0"/>
    <n v="16000"/>
  </r>
  <r>
    <s v="24392_2018"/>
    <x v="1"/>
    <x v="0"/>
    <d v="2018-02-20T00:00:00"/>
    <x v="96"/>
    <x v="4"/>
    <x v="1"/>
    <x v="4"/>
    <x v="4"/>
    <x v="1"/>
    <x v="1"/>
    <x v="1"/>
    <x v="0"/>
    <n v="16000"/>
  </r>
  <r>
    <s v="24392_2018"/>
    <x v="1"/>
    <x v="0"/>
    <d v="2018-02-20T00:00:00"/>
    <x v="96"/>
    <x v="4"/>
    <x v="1"/>
    <x v="4"/>
    <x v="4"/>
    <x v="1"/>
    <x v="1"/>
    <x v="1"/>
    <x v="0"/>
    <n v="32000"/>
  </r>
  <r>
    <s v="24392_2018"/>
    <x v="1"/>
    <x v="0"/>
    <d v="2018-02-20T00:00:00"/>
    <x v="96"/>
    <x v="4"/>
    <x v="1"/>
    <x v="4"/>
    <x v="4"/>
    <x v="1"/>
    <x v="1"/>
    <x v="1"/>
    <x v="0"/>
    <n v="6000"/>
  </r>
  <r>
    <s v="24392_2018"/>
    <x v="1"/>
    <x v="0"/>
    <d v="2018-02-20T00:00:00"/>
    <x v="96"/>
    <x v="4"/>
    <x v="1"/>
    <x v="4"/>
    <x v="4"/>
    <x v="1"/>
    <x v="1"/>
    <x v="1"/>
    <x v="0"/>
    <n v="4000"/>
  </r>
  <r>
    <s v="24392_2018"/>
    <x v="1"/>
    <x v="0"/>
    <d v="2018-02-20T00:00:00"/>
    <x v="96"/>
    <x v="4"/>
    <x v="1"/>
    <x v="4"/>
    <x v="4"/>
    <x v="1"/>
    <x v="1"/>
    <x v="1"/>
    <x v="0"/>
    <n v="6000"/>
  </r>
  <r>
    <s v="24392_2018"/>
    <x v="1"/>
    <x v="0"/>
    <d v="2018-02-20T00:00:00"/>
    <x v="96"/>
    <x v="4"/>
    <x v="1"/>
    <x v="4"/>
    <x v="4"/>
    <x v="1"/>
    <x v="1"/>
    <x v="1"/>
    <x v="0"/>
    <n v="1000"/>
  </r>
  <r>
    <s v="24392_2018"/>
    <x v="1"/>
    <x v="0"/>
    <d v="2018-02-20T00:00:00"/>
    <x v="96"/>
    <x v="4"/>
    <x v="1"/>
    <x v="4"/>
    <x v="4"/>
    <x v="1"/>
    <x v="1"/>
    <x v="1"/>
    <x v="0"/>
    <n v="3500"/>
  </r>
  <r>
    <s v="24392_2018"/>
    <x v="1"/>
    <x v="0"/>
    <d v="2018-02-20T00:00:00"/>
    <x v="96"/>
    <x v="4"/>
    <x v="1"/>
    <x v="4"/>
    <x v="4"/>
    <x v="1"/>
    <x v="1"/>
    <x v="1"/>
    <x v="0"/>
    <n v="1000"/>
  </r>
  <r>
    <s v="24392_2018"/>
    <x v="1"/>
    <x v="0"/>
    <d v="2018-02-20T00:00:00"/>
    <x v="96"/>
    <x v="4"/>
    <x v="1"/>
    <x v="4"/>
    <x v="4"/>
    <x v="1"/>
    <x v="1"/>
    <x v="1"/>
    <x v="0"/>
    <n v="3000"/>
  </r>
  <r>
    <s v="24392_2018"/>
    <x v="1"/>
    <x v="0"/>
    <d v="2018-02-20T00:00:00"/>
    <x v="96"/>
    <x v="4"/>
    <x v="1"/>
    <x v="4"/>
    <x v="4"/>
    <x v="1"/>
    <x v="1"/>
    <x v="1"/>
    <x v="0"/>
    <n v="3500"/>
  </r>
  <r>
    <s v="24559_2018"/>
    <x v="1"/>
    <x v="0"/>
    <d v="2018-02-19T00:00:00"/>
    <x v="28"/>
    <x v="4"/>
    <x v="1"/>
    <x v="4"/>
    <x v="4"/>
    <x v="1"/>
    <x v="1"/>
    <x v="1"/>
    <x v="0"/>
    <n v="1536"/>
  </r>
  <r>
    <s v="24591_2018"/>
    <x v="0"/>
    <x v="0"/>
    <d v="2018-02-21T00:00:00"/>
    <x v="4"/>
    <x v="2292"/>
    <x v="2"/>
    <x v="4"/>
    <x v="4"/>
    <x v="1"/>
    <x v="1"/>
    <x v="1"/>
    <x v="0"/>
    <n v="16"/>
  </r>
  <r>
    <s v="24596_2018"/>
    <x v="1"/>
    <x v="0"/>
    <d v="2018-02-20T00:00:00"/>
    <x v="60"/>
    <x v="4"/>
    <x v="2"/>
    <x v="4"/>
    <x v="4"/>
    <x v="1"/>
    <x v="1"/>
    <x v="1"/>
    <x v="0"/>
    <n v="100"/>
  </r>
  <r>
    <s v="24605_2018"/>
    <x v="0"/>
    <x v="0"/>
    <d v="2018-02-20T00:00:00"/>
    <x v="4"/>
    <x v="2293"/>
    <x v="2"/>
    <x v="4"/>
    <x v="4"/>
    <x v="1"/>
    <x v="1"/>
    <x v="1"/>
    <x v="0"/>
    <n v="1"/>
  </r>
  <r>
    <s v="24607_2018"/>
    <x v="0"/>
    <x v="0"/>
    <d v="2018-02-21T00:00:00"/>
    <x v="4"/>
    <x v="2294"/>
    <x v="2"/>
    <x v="4"/>
    <x v="4"/>
    <x v="1"/>
    <x v="1"/>
    <x v="1"/>
    <x v="0"/>
    <n v="2"/>
  </r>
  <r>
    <s v="24609_2018"/>
    <x v="0"/>
    <x v="0"/>
    <d v="2018-02-20T00:00:00"/>
    <x v="46"/>
    <x v="1043"/>
    <x v="0"/>
    <x v="3"/>
    <x v="4"/>
    <x v="1"/>
    <x v="11"/>
    <x v="19"/>
    <x v="0"/>
    <n v="60"/>
  </r>
  <r>
    <s v="24611_2018"/>
    <x v="0"/>
    <x v="0"/>
    <d v="2018-02-20T00:00:00"/>
    <x v="46"/>
    <x v="1043"/>
    <x v="0"/>
    <x v="3"/>
    <x v="4"/>
    <x v="1"/>
    <x v="11"/>
    <x v="19"/>
    <x v="0"/>
    <n v="34650"/>
  </r>
  <r>
    <s v="24611_2018"/>
    <x v="0"/>
    <x v="0"/>
    <d v="2018-02-20T00:00:00"/>
    <x v="46"/>
    <x v="1044"/>
    <x v="0"/>
    <x v="0"/>
    <x v="4"/>
    <x v="1"/>
    <x v="11"/>
    <x v="19"/>
    <x v="0"/>
    <n v="3150"/>
  </r>
  <r>
    <s v="24612_2018"/>
    <x v="0"/>
    <x v="0"/>
    <d v="2018-02-20T00:00:00"/>
    <x v="46"/>
    <x v="1694"/>
    <x v="0"/>
    <x v="3"/>
    <x v="234"/>
    <x v="1"/>
    <x v="0"/>
    <x v="0"/>
    <x v="0"/>
    <n v="11520"/>
  </r>
  <r>
    <s v="24616_2018"/>
    <x v="0"/>
    <x v="0"/>
    <d v="2018-02-20T00:00:00"/>
    <x v="46"/>
    <x v="1694"/>
    <x v="0"/>
    <x v="3"/>
    <x v="234"/>
    <x v="1"/>
    <x v="0"/>
    <x v="0"/>
    <x v="0"/>
    <n v="24960"/>
  </r>
  <r>
    <s v="24616_2018"/>
    <x v="0"/>
    <x v="0"/>
    <d v="2018-02-20T00:00:00"/>
    <x v="46"/>
    <x v="815"/>
    <x v="0"/>
    <x v="2"/>
    <x v="50"/>
    <x v="1"/>
    <x v="0"/>
    <x v="0"/>
    <x v="0"/>
    <n v="31680"/>
  </r>
  <r>
    <s v="24616_2018"/>
    <x v="0"/>
    <x v="0"/>
    <d v="2018-02-20T00:00:00"/>
    <x v="46"/>
    <x v="2295"/>
    <x v="0"/>
    <x v="3"/>
    <x v="47"/>
    <x v="1"/>
    <x v="0"/>
    <x v="14"/>
    <x v="0"/>
    <n v="9000"/>
  </r>
  <r>
    <s v="24616_2018"/>
    <x v="0"/>
    <x v="0"/>
    <d v="2018-02-20T00:00:00"/>
    <x v="46"/>
    <x v="816"/>
    <x v="0"/>
    <x v="3"/>
    <x v="47"/>
    <x v="1"/>
    <x v="0"/>
    <x v="14"/>
    <x v="0"/>
    <n v="18000"/>
  </r>
  <r>
    <s v="24617_2018"/>
    <x v="1"/>
    <x v="0"/>
    <d v="2018-02-20T00:00:00"/>
    <x v="45"/>
    <x v="4"/>
    <x v="0"/>
    <x v="4"/>
    <x v="4"/>
    <x v="1"/>
    <x v="1"/>
    <x v="1"/>
    <x v="0"/>
    <n v="2040"/>
  </r>
  <r>
    <s v="24617_2018"/>
    <x v="1"/>
    <x v="0"/>
    <d v="2018-02-20T00:00:00"/>
    <x v="45"/>
    <x v="4"/>
    <x v="0"/>
    <x v="4"/>
    <x v="4"/>
    <x v="1"/>
    <x v="1"/>
    <x v="1"/>
    <x v="0"/>
    <n v="7200"/>
  </r>
  <r>
    <s v="24619_2018"/>
    <x v="1"/>
    <x v="0"/>
    <d v="2018-02-20T00:00:00"/>
    <x v="97"/>
    <x v="4"/>
    <x v="3"/>
    <x v="4"/>
    <x v="4"/>
    <x v="1"/>
    <x v="1"/>
    <x v="1"/>
    <x v="0"/>
    <n v="2"/>
  </r>
  <r>
    <s v="24622_2018"/>
    <x v="0"/>
    <x v="0"/>
    <d v="2018-02-20T00:00:00"/>
    <x v="37"/>
    <x v="645"/>
    <x v="3"/>
    <x v="35"/>
    <x v="84"/>
    <x v="5"/>
    <x v="13"/>
    <x v="21"/>
    <x v="0"/>
    <n v="1200"/>
  </r>
  <r>
    <s v="24622_2018"/>
    <x v="0"/>
    <x v="0"/>
    <d v="2018-02-20T00:00:00"/>
    <x v="37"/>
    <x v="647"/>
    <x v="3"/>
    <x v="85"/>
    <x v="48"/>
    <x v="5"/>
    <x v="13"/>
    <x v="21"/>
    <x v="0"/>
    <n v="2000"/>
  </r>
  <r>
    <s v="24622_2018"/>
    <x v="0"/>
    <x v="0"/>
    <d v="2018-02-20T00:00:00"/>
    <x v="37"/>
    <x v="648"/>
    <x v="3"/>
    <x v="16"/>
    <x v="17"/>
    <x v="5"/>
    <x v="13"/>
    <x v="21"/>
    <x v="0"/>
    <n v="2600"/>
  </r>
  <r>
    <s v="24622_2018"/>
    <x v="0"/>
    <x v="0"/>
    <d v="2018-02-20T00:00:00"/>
    <x v="37"/>
    <x v="657"/>
    <x v="3"/>
    <x v="29"/>
    <x v="49"/>
    <x v="18"/>
    <x v="13"/>
    <x v="21"/>
    <x v="0"/>
    <n v="2100"/>
  </r>
  <r>
    <s v="24622_2018"/>
    <x v="0"/>
    <x v="0"/>
    <d v="2018-02-20T00:00:00"/>
    <x v="37"/>
    <x v="2296"/>
    <x v="3"/>
    <x v="34"/>
    <x v="0"/>
    <x v="10"/>
    <x v="13"/>
    <x v="21"/>
    <x v="0"/>
    <n v="1200"/>
  </r>
  <r>
    <s v="24622_2018"/>
    <x v="0"/>
    <x v="0"/>
    <d v="2018-02-20T00:00:00"/>
    <x v="37"/>
    <x v="1065"/>
    <x v="3"/>
    <x v="45"/>
    <x v="112"/>
    <x v="10"/>
    <x v="13"/>
    <x v="21"/>
    <x v="0"/>
    <n v="1600"/>
  </r>
  <r>
    <s v="24622_2018"/>
    <x v="0"/>
    <x v="0"/>
    <d v="2018-02-20T00:00:00"/>
    <x v="37"/>
    <x v="1066"/>
    <x v="3"/>
    <x v="16"/>
    <x v="17"/>
    <x v="10"/>
    <x v="13"/>
    <x v="21"/>
    <x v="0"/>
    <n v="1400"/>
  </r>
  <r>
    <s v="24622_2018"/>
    <x v="0"/>
    <x v="0"/>
    <d v="2018-02-20T00:00:00"/>
    <x v="37"/>
    <x v="652"/>
    <x v="3"/>
    <x v="33"/>
    <x v="82"/>
    <x v="5"/>
    <x v="13"/>
    <x v="7"/>
    <x v="0"/>
    <n v="2600"/>
  </r>
  <r>
    <s v="24622_2018"/>
    <x v="0"/>
    <x v="0"/>
    <d v="2018-02-20T00:00:00"/>
    <x v="37"/>
    <x v="656"/>
    <x v="3"/>
    <x v="35"/>
    <x v="84"/>
    <x v="10"/>
    <x v="13"/>
    <x v="7"/>
    <x v="0"/>
    <n v="3000"/>
  </r>
  <r>
    <s v="24622_2018"/>
    <x v="0"/>
    <x v="0"/>
    <d v="2018-02-20T00:00:00"/>
    <x v="37"/>
    <x v="2297"/>
    <x v="3"/>
    <x v="31"/>
    <x v="301"/>
    <x v="10"/>
    <x v="13"/>
    <x v="21"/>
    <x v="0"/>
    <n v="1000"/>
  </r>
  <r>
    <s v="24624_2018"/>
    <x v="0"/>
    <x v="0"/>
    <d v="2018-02-20T00:00:00"/>
    <x v="46"/>
    <x v="1211"/>
    <x v="3"/>
    <x v="28"/>
    <x v="92"/>
    <x v="7"/>
    <x v="12"/>
    <x v="6"/>
    <x v="0"/>
    <n v="1000"/>
  </r>
  <r>
    <s v="24624_2018"/>
    <x v="0"/>
    <x v="0"/>
    <d v="2018-02-20T00:00:00"/>
    <x v="46"/>
    <x v="1417"/>
    <x v="3"/>
    <x v="28"/>
    <x v="246"/>
    <x v="21"/>
    <x v="12"/>
    <x v="6"/>
    <x v="0"/>
    <n v="47000"/>
  </r>
  <r>
    <s v="24624_2018"/>
    <x v="0"/>
    <x v="0"/>
    <d v="2018-02-20T00:00:00"/>
    <x v="46"/>
    <x v="843"/>
    <x v="3"/>
    <x v="25"/>
    <x v="92"/>
    <x v="4"/>
    <x v="13"/>
    <x v="7"/>
    <x v="0"/>
    <n v="4000"/>
  </r>
  <r>
    <s v="24624_2018"/>
    <x v="0"/>
    <x v="0"/>
    <d v="2018-02-20T00:00:00"/>
    <x v="46"/>
    <x v="840"/>
    <x v="3"/>
    <x v="78"/>
    <x v="156"/>
    <x v="4"/>
    <x v="13"/>
    <x v="7"/>
    <x v="0"/>
    <n v="2000"/>
  </r>
  <r>
    <s v="24635_2018"/>
    <x v="0"/>
    <x v="0"/>
    <d v="2018-02-20T00:00:00"/>
    <x v="46"/>
    <x v="817"/>
    <x v="3"/>
    <x v="92"/>
    <x v="149"/>
    <x v="21"/>
    <x v="12"/>
    <x v="6"/>
    <x v="0"/>
    <n v="6000"/>
  </r>
  <r>
    <s v="24635_2018"/>
    <x v="0"/>
    <x v="0"/>
    <d v="2018-02-20T00:00:00"/>
    <x v="46"/>
    <x v="1417"/>
    <x v="3"/>
    <x v="28"/>
    <x v="246"/>
    <x v="21"/>
    <x v="12"/>
    <x v="6"/>
    <x v="0"/>
    <n v="91000"/>
  </r>
  <r>
    <s v="24635_2018"/>
    <x v="0"/>
    <x v="0"/>
    <d v="2018-02-20T00:00:00"/>
    <x v="46"/>
    <x v="843"/>
    <x v="3"/>
    <x v="25"/>
    <x v="92"/>
    <x v="4"/>
    <x v="13"/>
    <x v="7"/>
    <x v="0"/>
    <n v="17760"/>
  </r>
  <r>
    <s v="24637_2018"/>
    <x v="0"/>
    <x v="0"/>
    <d v="2018-02-20T00:00:00"/>
    <x v="37"/>
    <x v="2298"/>
    <x v="4"/>
    <x v="29"/>
    <x v="81"/>
    <x v="0"/>
    <x v="0"/>
    <x v="8"/>
    <x v="0"/>
    <n v="1000"/>
  </r>
  <r>
    <s v="24640_2018"/>
    <x v="0"/>
    <x v="0"/>
    <d v="2018-02-21T00:00:00"/>
    <x v="4"/>
    <x v="109"/>
    <x v="5"/>
    <x v="19"/>
    <x v="23"/>
    <x v="8"/>
    <x v="22"/>
    <x v="1"/>
    <x v="0"/>
    <n v="2208"/>
  </r>
  <r>
    <s v="24640_2018"/>
    <x v="0"/>
    <x v="0"/>
    <d v="2018-02-21T00:00:00"/>
    <x v="4"/>
    <x v="1426"/>
    <x v="5"/>
    <x v="91"/>
    <x v="4"/>
    <x v="1"/>
    <x v="0"/>
    <x v="1"/>
    <x v="0"/>
    <n v="10000"/>
  </r>
  <r>
    <s v="24640_2018"/>
    <x v="0"/>
    <x v="0"/>
    <d v="2018-02-21T00:00:00"/>
    <x v="4"/>
    <x v="1427"/>
    <x v="5"/>
    <x v="14"/>
    <x v="4"/>
    <x v="1"/>
    <x v="22"/>
    <x v="11"/>
    <x v="0"/>
    <n v="4002"/>
  </r>
  <r>
    <s v="24640_2018"/>
    <x v="0"/>
    <x v="0"/>
    <d v="2018-02-21T00:00:00"/>
    <x v="4"/>
    <x v="107"/>
    <x v="5"/>
    <x v="12"/>
    <x v="21"/>
    <x v="1"/>
    <x v="0"/>
    <x v="11"/>
    <x v="0"/>
    <n v="5000"/>
  </r>
  <r>
    <s v="24640_2018"/>
    <x v="0"/>
    <x v="0"/>
    <d v="2018-02-21T00:00:00"/>
    <x v="4"/>
    <x v="1426"/>
    <x v="5"/>
    <x v="91"/>
    <x v="4"/>
    <x v="1"/>
    <x v="0"/>
    <x v="1"/>
    <x v="0"/>
    <n v="3000"/>
  </r>
  <r>
    <s v="24640_2018"/>
    <x v="0"/>
    <x v="0"/>
    <d v="2018-02-21T00:00:00"/>
    <x v="4"/>
    <x v="107"/>
    <x v="5"/>
    <x v="12"/>
    <x v="21"/>
    <x v="1"/>
    <x v="0"/>
    <x v="11"/>
    <x v="0"/>
    <n v="6000"/>
  </r>
  <r>
    <s v="24650_2018"/>
    <x v="0"/>
    <x v="0"/>
    <d v="2018-02-20T00:00:00"/>
    <x v="38"/>
    <x v="2299"/>
    <x v="1"/>
    <x v="22"/>
    <x v="4"/>
    <x v="3"/>
    <x v="11"/>
    <x v="14"/>
    <x v="0"/>
    <n v="10000"/>
  </r>
  <r>
    <s v="24650_2018"/>
    <x v="0"/>
    <x v="0"/>
    <d v="2018-02-20T00:00:00"/>
    <x v="38"/>
    <x v="2300"/>
    <x v="1"/>
    <x v="44"/>
    <x v="4"/>
    <x v="4"/>
    <x v="11"/>
    <x v="12"/>
    <x v="0"/>
    <n v="28500"/>
  </r>
  <r>
    <s v="24651_2018"/>
    <x v="0"/>
    <x v="0"/>
    <d v="2018-02-20T00:00:00"/>
    <x v="37"/>
    <x v="2301"/>
    <x v="1"/>
    <x v="34"/>
    <x v="302"/>
    <x v="3"/>
    <x v="11"/>
    <x v="19"/>
    <x v="0"/>
    <n v="21900"/>
  </r>
  <r>
    <s v="24651_2018"/>
    <x v="0"/>
    <x v="0"/>
    <d v="2018-02-20T00:00:00"/>
    <x v="37"/>
    <x v="2302"/>
    <x v="1"/>
    <x v="34"/>
    <x v="84"/>
    <x v="13"/>
    <x v="11"/>
    <x v="19"/>
    <x v="0"/>
    <n v="32600"/>
  </r>
  <r>
    <s v="24651_2018"/>
    <x v="0"/>
    <x v="0"/>
    <d v="2018-02-20T00:00:00"/>
    <x v="37"/>
    <x v="2303"/>
    <x v="1"/>
    <x v="57"/>
    <x v="60"/>
    <x v="13"/>
    <x v="0"/>
    <x v="19"/>
    <x v="0"/>
    <n v="4100"/>
  </r>
  <r>
    <s v="24651_2018"/>
    <x v="0"/>
    <x v="0"/>
    <d v="2018-02-20T00:00:00"/>
    <x v="37"/>
    <x v="2304"/>
    <x v="1"/>
    <x v="65"/>
    <x v="303"/>
    <x v="3"/>
    <x v="11"/>
    <x v="19"/>
    <x v="0"/>
    <n v="3000"/>
  </r>
  <r>
    <s v="24651_2018"/>
    <x v="0"/>
    <x v="0"/>
    <d v="2018-02-20T00:00:00"/>
    <x v="37"/>
    <x v="2305"/>
    <x v="1"/>
    <x v="65"/>
    <x v="276"/>
    <x v="13"/>
    <x v="11"/>
    <x v="19"/>
    <x v="0"/>
    <n v="3100"/>
  </r>
  <r>
    <s v="24651_2018"/>
    <x v="0"/>
    <x v="0"/>
    <d v="2018-02-20T00:00:00"/>
    <x v="37"/>
    <x v="2306"/>
    <x v="1"/>
    <x v="44"/>
    <x v="304"/>
    <x v="3"/>
    <x v="11"/>
    <x v="19"/>
    <x v="0"/>
    <n v="6300"/>
  </r>
  <r>
    <s v="24651_2018"/>
    <x v="0"/>
    <x v="0"/>
    <d v="2018-02-20T00:00:00"/>
    <x v="37"/>
    <x v="2307"/>
    <x v="1"/>
    <x v="44"/>
    <x v="305"/>
    <x v="13"/>
    <x v="11"/>
    <x v="19"/>
    <x v="0"/>
    <n v="9400"/>
  </r>
  <r>
    <s v="24652_2018"/>
    <x v="0"/>
    <x v="0"/>
    <d v="2018-02-20T00:00:00"/>
    <x v="37"/>
    <x v="685"/>
    <x v="1"/>
    <x v="29"/>
    <x v="129"/>
    <x v="13"/>
    <x v="0"/>
    <x v="4"/>
    <x v="0"/>
    <n v="1008"/>
  </r>
  <r>
    <s v="24652_2018"/>
    <x v="0"/>
    <x v="0"/>
    <d v="2018-02-20T00:00:00"/>
    <x v="37"/>
    <x v="2308"/>
    <x v="1"/>
    <x v="79"/>
    <x v="306"/>
    <x v="13"/>
    <x v="22"/>
    <x v="4"/>
    <x v="0"/>
    <n v="1008"/>
  </r>
  <r>
    <s v="24653_2018"/>
    <x v="0"/>
    <x v="0"/>
    <d v="2018-02-20T00:00:00"/>
    <x v="37"/>
    <x v="678"/>
    <x v="1"/>
    <x v="55"/>
    <x v="125"/>
    <x v="3"/>
    <x v="26"/>
    <x v="15"/>
    <x v="0"/>
    <n v="3800"/>
  </r>
  <r>
    <s v="24653_2018"/>
    <x v="0"/>
    <x v="0"/>
    <d v="2018-02-20T00:00:00"/>
    <x v="37"/>
    <x v="680"/>
    <x v="1"/>
    <x v="35"/>
    <x v="70"/>
    <x v="3"/>
    <x v="26"/>
    <x v="15"/>
    <x v="0"/>
    <n v="3800"/>
  </r>
  <r>
    <s v="24653_2018"/>
    <x v="0"/>
    <x v="0"/>
    <d v="2018-02-20T00:00:00"/>
    <x v="37"/>
    <x v="681"/>
    <x v="1"/>
    <x v="35"/>
    <x v="63"/>
    <x v="13"/>
    <x v="26"/>
    <x v="15"/>
    <x v="0"/>
    <n v="5100"/>
  </r>
  <r>
    <s v="24653_2018"/>
    <x v="0"/>
    <x v="0"/>
    <d v="2018-02-20T00:00:00"/>
    <x v="37"/>
    <x v="683"/>
    <x v="1"/>
    <x v="20"/>
    <x v="127"/>
    <x v="13"/>
    <x v="26"/>
    <x v="15"/>
    <x v="0"/>
    <n v="3200"/>
  </r>
  <r>
    <s v="24654_2018"/>
    <x v="0"/>
    <x v="0"/>
    <d v="2018-02-20T00:00:00"/>
    <x v="37"/>
    <x v="2309"/>
    <x v="1"/>
    <x v="22"/>
    <x v="109"/>
    <x v="3"/>
    <x v="11"/>
    <x v="14"/>
    <x v="0"/>
    <n v="3600"/>
  </r>
  <r>
    <s v="24654_2018"/>
    <x v="0"/>
    <x v="0"/>
    <d v="2018-02-20T00:00:00"/>
    <x v="37"/>
    <x v="1948"/>
    <x v="1"/>
    <x v="22"/>
    <x v="109"/>
    <x v="3"/>
    <x v="0"/>
    <x v="14"/>
    <x v="0"/>
    <n v="4700"/>
  </r>
  <r>
    <s v="24654_2018"/>
    <x v="0"/>
    <x v="0"/>
    <d v="2018-02-20T00:00:00"/>
    <x v="37"/>
    <x v="2310"/>
    <x v="1"/>
    <x v="22"/>
    <x v="109"/>
    <x v="3"/>
    <x v="11"/>
    <x v="13"/>
    <x v="0"/>
    <n v="1100"/>
  </r>
  <r>
    <s v="24654_2018"/>
    <x v="0"/>
    <x v="0"/>
    <d v="2018-02-20T00:00:00"/>
    <x v="37"/>
    <x v="2311"/>
    <x v="1"/>
    <x v="22"/>
    <x v="241"/>
    <x v="13"/>
    <x v="11"/>
    <x v="13"/>
    <x v="0"/>
    <n v="9500"/>
  </r>
  <r>
    <s v="24654_2018"/>
    <x v="0"/>
    <x v="0"/>
    <d v="2018-02-20T00:00:00"/>
    <x v="37"/>
    <x v="2032"/>
    <x v="1"/>
    <x v="33"/>
    <x v="293"/>
    <x v="13"/>
    <x v="0"/>
    <x v="0"/>
    <x v="0"/>
    <n v="2900"/>
  </r>
  <r>
    <s v="24654_2018"/>
    <x v="0"/>
    <x v="0"/>
    <d v="2018-02-20T00:00:00"/>
    <x v="37"/>
    <x v="2312"/>
    <x v="1"/>
    <x v="44"/>
    <x v="4"/>
    <x v="13"/>
    <x v="11"/>
    <x v="13"/>
    <x v="0"/>
    <n v="7200"/>
  </r>
  <r>
    <s v="24654_2018"/>
    <x v="0"/>
    <x v="0"/>
    <d v="2018-02-20T00:00:00"/>
    <x v="37"/>
    <x v="2313"/>
    <x v="1"/>
    <x v="40"/>
    <x v="127"/>
    <x v="13"/>
    <x v="0"/>
    <x v="0"/>
    <x v="0"/>
    <n v="12100"/>
  </r>
  <r>
    <s v="24654_2018"/>
    <x v="0"/>
    <x v="0"/>
    <d v="2018-02-20T00:00:00"/>
    <x v="37"/>
    <x v="702"/>
    <x v="1"/>
    <x v="81"/>
    <x v="136"/>
    <x v="5"/>
    <x v="0"/>
    <x v="0"/>
    <x v="0"/>
    <n v="2400"/>
  </r>
  <r>
    <s v="24655_2018"/>
    <x v="0"/>
    <x v="0"/>
    <d v="2018-02-20T00:00:00"/>
    <x v="37"/>
    <x v="704"/>
    <x v="1"/>
    <x v="22"/>
    <x v="55"/>
    <x v="3"/>
    <x v="7"/>
    <x v="2"/>
    <x v="0"/>
    <n v="3100"/>
  </r>
  <r>
    <s v="24656_2018"/>
    <x v="0"/>
    <x v="0"/>
    <d v="2018-02-20T00:00:00"/>
    <x v="37"/>
    <x v="2314"/>
    <x v="1"/>
    <x v="44"/>
    <x v="46"/>
    <x v="3"/>
    <x v="7"/>
    <x v="2"/>
    <x v="0"/>
    <n v="4200"/>
  </r>
  <r>
    <s v="24656_2018"/>
    <x v="0"/>
    <x v="0"/>
    <d v="2018-02-20T00:00:00"/>
    <x v="37"/>
    <x v="2315"/>
    <x v="1"/>
    <x v="22"/>
    <x v="241"/>
    <x v="13"/>
    <x v="7"/>
    <x v="2"/>
    <x v="0"/>
    <n v="12500"/>
  </r>
  <r>
    <s v="24657_2018"/>
    <x v="0"/>
    <x v="0"/>
    <d v="2018-02-20T00:00:00"/>
    <x v="37"/>
    <x v="2316"/>
    <x v="1"/>
    <x v="16"/>
    <x v="4"/>
    <x v="5"/>
    <x v="0"/>
    <x v="0"/>
    <x v="0"/>
    <n v="7100"/>
  </r>
  <r>
    <s v="24658_2018"/>
    <x v="0"/>
    <x v="0"/>
    <d v="2018-02-20T00:00:00"/>
    <x v="37"/>
    <x v="2317"/>
    <x v="4"/>
    <x v="73"/>
    <x v="307"/>
    <x v="10"/>
    <x v="0"/>
    <x v="8"/>
    <x v="0"/>
    <n v="3000"/>
  </r>
  <r>
    <s v="24659_2018"/>
    <x v="0"/>
    <x v="0"/>
    <d v="2018-02-20T00:00:00"/>
    <x v="25"/>
    <x v="2318"/>
    <x v="1"/>
    <x v="22"/>
    <x v="57"/>
    <x v="0"/>
    <x v="2"/>
    <x v="2"/>
    <x v="0"/>
    <n v="23200"/>
  </r>
  <r>
    <s v="24659_2018"/>
    <x v="0"/>
    <x v="0"/>
    <d v="2018-02-20T00:00:00"/>
    <x v="25"/>
    <x v="2319"/>
    <x v="1"/>
    <x v="22"/>
    <x v="57"/>
    <x v="4"/>
    <x v="2"/>
    <x v="2"/>
    <x v="0"/>
    <n v="13500"/>
  </r>
  <r>
    <s v="24659_2018"/>
    <x v="0"/>
    <x v="0"/>
    <d v="2018-02-20T00:00:00"/>
    <x v="25"/>
    <x v="2319"/>
    <x v="1"/>
    <x v="22"/>
    <x v="57"/>
    <x v="4"/>
    <x v="2"/>
    <x v="2"/>
    <x v="0"/>
    <n v="15700"/>
  </r>
  <r>
    <s v="24659_2018"/>
    <x v="0"/>
    <x v="0"/>
    <d v="2018-02-20T00:00:00"/>
    <x v="25"/>
    <x v="2318"/>
    <x v="1"/>
    <x v="22"/>
    <x v="57"/>
    <x v="0"/>
    <x v="2"/>
    <x v="2"/>
    <x v="0"/>
    <n v="14800"/>
  </r>
  <r>
    <s v="24665_2018"/>
    <x v="1"/>
    <x v="0"/>
    <d v="2018-02-20T00:00:00"/>
    <x v="36"/>
    <x v="4"/>
    <x v="1"/>
    <x v="4"/>
    <x v="4"/>
    <x v="1"/>
    <x v="1"/>
    <x v="1"/>
    <x v="0"/>
    <n v="30000"/>
  </r>
  <r>
    <s v="24665_2018"/>
    <x v="1"/>
    <x v="0"/>
    <d v="2018-02-20T00:00:00"/>
    <x v="36"/>
    <x v="4"/>
    <x v="1"/>
    <x v="4"/>
    <x v="4"/>
    <x v="1"/>
    <x v="1"/>
    <x v="1"/>
    <x v="0"/>
    <n v="45000"/>
  </r>
  <r>
    <s v="24665_2018"/>
    <x v="1"/>
    <x v="0"/>
    <d v="2018-02-20T00:00:00"/>
    <x v="36"/>
    <x v="4"/>
    <x v="1"/>
    <x v="4"/>
    <x v="4"/>
    <x v="1"/>
    <x v="1"/>
    <x v="1"/>
    <x v="0"/>
    <n v="30000"/>
  </r>
  <r>
    <s v="24665_2018"/>
    <x v="1"/>
    <x v="0"/>
    <d v="2018-02-20T00:00:00"/>
    <x v="36"/>
    <x v="4"/>
    <x v="1"/>
    <x v="4"/>
    <x v="4"/>
    <x v="1"/>
    <x v="1"/>
    <x v="1"/>
    <x v="0"/>
    <n v="11500"/>
  </r>
  <r>
    <s v="24665_2018"/>
    <x v="1"/>
    <x v="0"/>
    <d v="2018-02-20T00:00:00"/>
    <x v="36"/>
    <x v="4"/>
    <x v="1"/>
    <x v="4"/>
    <x v="4"/>
    <x v="1"/>
    <x v="1"/>
    <x v="1"/>
    <x v="0"/>
    <n v="15000"/>
  </r>
  <r>
    <s v="24665_2018"/>
    <x v="1"/>
    <x v="0"/>
    <d v="2018-02-20T00:00:00"/>
    <x v="36"/>
    <x v="4"/>
    <x v="1"/>
    <x v="4"/>
    <x v="4"/>
    <x v="1"/>
    <x v="1"/>
    <x v="1"/>
    <x v="0"/>
    <n v="25000"/>
  </r>
  <r>
    <s v="24665_2018"/>
    <x v="1"/>
    <x v="0"/>
    <d v="2018-02-20T00:00:00"/>
    <x v="36"/>
    <x v="4"/>
    <x v="1"/>
    <x v="4"/>
    <x v="4"/>
    <x v="1"/>
    <x v="1"/>
    <x v="1"/>
    <x v="0"/>
    <n v="3000"/>
  </r>
  <r>
    <s v="24666_2018"/>
    <x v="0"/>
    <x v="0"/>
    <d v="2018-02-21T00:00:00"/>
    <x v="52"/>
    <x v="955"/>
    <x v="1"/>
    <x v="44"/>
    <x v="4"/>
    <x v="3"/>
    <x v="7"/>
    <x v="2"/>
    <x v="0"/>
    <n v="7000"/>
  </r>
  <r>
    <s v="24666_2018"/>
    <x v="0"/>
    <x v="0"/>
    <d v="2018-02-21T00:00:00"/>
    <x v="52"/>
    <x v="956"/>
    <x v="1"/>
    <x v="44"/>
    <x v="4"/>
    <x v="4"/>
    <x v="7"/>
    <x v="2"/>
    <x v="0"/>
    <n v="50000"/>
  </r>
  <r>
    <s v="24666_2018"/>
    <x v="0"/>
    <x v="0"/>
    <d v="2018-02-21T00:00:00"/>
    <x v="52"/>
    <x v="2320"/>
    <x v="1"/>
    <x v="22"/>
    <x v="4"/>
    <x v="4"/>
    <x v="26"/>
    <x v="15"/>
    <x v="0"/>
    <n v="2100"/>
  </r>
  <r>
    <s v="24666_2018"/>
    <x v="0"/>
    <x v="0"/>
    <d v="2018-02-21T00:00:00"/>
    <x v="52"/>
    <x v="957"/>
    <x v="1"/>
    <x v="35"/>
    <x v="4"/>
    <x v="3"/>
    <x v="26"/>
    <x v="15"/>
    <x v="0"/>
    <n v="4900"/>
  </r>
  <r>
    <s v="24666_2018"/>
    <x v="0"/>
    <x v="0"/>
    <d v="2018-02-21T00:00:00"/>
    <x v="52"/>
    <x v="958"/>
    <x v="1"/>
    <x v="35"/>
    <x v="4"/>
    <x v="4"/>
    <x v="26"/>
    <x v="15"/>
    <x v="0"/>
    <n v="50000"/>
  </r>
  <r>
    <s v="24666_2018"/>
    <x v="0"/>
    <x v="0"/>
    <d v="2018-02-21T00:00:00"/>
    <x v="52"/>
    <x v="959"/>
    <x v="1"/>
    <x v="20"/>
    <x v="4"/>
    <x v="4"/>
    <x v="26"/>
    <x v="15"/>
    <x v="0"/>
    <n v="35200"/>
  </r>
  <r>
    <s v="24666_2018"/>
    <x v="0"/>
    <x v="0"/>
    <d v="2018-02-21T00:00:00"/>
    <x v="52"/>
    <x v="960"/>
    <x v="1"/>
    <x v="20"/>
    <x v="4"/>
    <x v="3"/>
    <x v="26"/>
    <x v="15"/>
    <x v="0"/>
    <n v="1500"/>
  </r>
  <r>
    <s v="24666_2018"/>
    <x v="0"/>
    <x v="0"/>
    <d v="2018-02-21T00:00:00"/>
    <x v="52"/>
    <x v="961"/>
    <x v="1"/>
    <x v="34"/>
    <x v="4"/>
    <x v="4"/>
    <x v="11"/>
    <x v="19"/>
    <x v="0"/>
    <n v="21800"/>
  </r>
  <r>
    <s v="24666_2018"/>
    <x v="0"/>
    <x v="0"/>
    <d v="2018-02-21T00:00:00"/>
    <x v="52"/>
    <x v="962"/>
    <x v="1"/>
    <x v="41"/>
    <x v="4"/>
    <x v="4"/>
    <x v="0"/>
    <x v="19"/>
    <x v="0"/>
    <n v="10000"/>
  </r>
  <r>
    <s v="24667_2018"/>
    <x v="0"/>
    <x v="0"/>
    <d v="2018-02-21T00:00:00"/>
    <x v="52"/>
    <x v="2321"/>
    <x v="1"/>
    <x v="22"/>
    <x v="4"/>
    <x v="3"/>
    <x v="7"/>
    <x v="2"/>
    <x v="0"/>
    <n v="5000"/>
  </r>
  <r>
    <s v="24667_2018"/>
    <x v="0"/>
    <x v="0"/>
    <d v="2018-02-21T00:00:00"/>
    <x v="52"/>
    <x v="2322"/>
    <x v="1"/>
    <x v="22"/>
    <x v="4"/>
    <x v="4"/>
    <x v="7"/>
    <x v="2"/>
    <x v="0"/>
    <n v="21200"/>
  </r>
  <r>
    <s v="24668_2018"/>
    <x v="1"/>
    <x v="0"/>
    <d v="2018-02-20T00:00:00"/>
    <x v="57"/>
    <x v="4"/>
    <x v="1"/>
    <x v="4"/>
    <x v="4"/>
    <x v="1"/>
    <x v="1"/>
    <x v="1"/>
    <x v="0"/>
    <n v="10000"/>
  </r>
  <r>
    <s v="24668_2018"/>
    <x v="1"/>
    <x v="0"/>
    <d v="2018-02-20T00:00:00"/>
    <x v="57"/>
    <x v="4"/>
    <x v="1"/>
    <x v="4"/>
    <x v="4"/>
    <x v="1"/>
    <x v="1"/>
    <x v="1"/>
    <x v="0"/>
    <n v="15000"/>
  </r>
  <r>
    <s v="24668_2018"/>
    <x v="1"/>
    <x v="0"/>
    <d v="2018-02-20T00:00:00"/>
    <x v="57"/>
    <x v="4"/>
    <x v="1"/>
    <x v="4"/>
    <x v="4"/>
    <x v="1"/>
    <x v="1"/>
    <x v="1"/>
    <x v="0"/>
    <n v="10000"/>
  </r>
  <r>
    <s v="24668_2018"/>
    <x v="1"/>
    <x v="0"/>
    <d v="2018-02-20T00:00:00"/>
    <x v="57"/>
    <x v="4"/>
    <x v="1"/>
    <x v="4"/>
    <x v="4"/>
    <x v="1"/>
    <x v="1"/>
    <x v="1"/>
    <x v="0"/>
    <n v="11000"/>
  </r>
  <r>
    <s v="24668_2018"/>
    <x v="1"/>
    <x v="0"/>
    <d v="2018-02-20T00:00:00"/>
    <x v="57"/>
    <x v="4"/>
    <x v="1"/>
    <x v="4"/>
    <x v="4"/>
    <x v="1"/>
    <x v="1"/>
    <x v="1"/>
    <x v="0"/>
    <n v="15000"/>
  </r>
  <r>
    <s v="24668_2018"/>
    <x v="1"/>
    <x v="0"/>
    <d v="2018-02-20T00:00:00"/>
    <x v="57"/>
    <x v="4"/>
    <x v="1"/>
    <x v="4"/>
    <x v="4"/>
    <x v="1"/>
    <x v="1"/>
    <x v="1"/>
    <x v="0"/>
    <n v="11000"/>
  </r>
  <r>
    <s v="24668_2018"/>
    <x v="1"/>
    <x v="0"/>
    <d v="2018-02-20T00:00:00"/>
    <x v="57"/>
    <x v="4"/>
    <x v="1"/>
    <x v="4"/>
    <x v="4"/>
    <x v="1"/>
    <x v="1"/>
    <x v="1"/>
    <x v="0"/>
    <n v="10000"/>
  </r>
  <r>
    <s v="24668_2018"/>
    <x v="1"/>
    <x v="0"/>
    <d v="2018-02-20T00:00:00"/>
    <x v="57"/>
    <x v="4"/>
    <x v="1"/>
    <x v="4"/>
    <x v="4"/>
    <x v="1"/>
    <x v="1"/>
    <x v="1"/>
    <x v="0"/>
    <n v="10000"/>
  </r>
  <r>
    <s v="24668_2018"/>
    <x v="1"/>
    <x v="0"/>
    <d v="2018-02-20T00:00:00"/>
    <x v="57"/>
    <x v="4"/>
    <x v="1"/>
    <x v="4"/>
    <x v="4"/>
    <x v="1"/>
    <x v="1"/>
    <x v="1"/>
    <x v="0"/>
    <n v="10000"/>
  </r>
  <r>
    <s v="24668_2018"/>
    <x v="1"/>
    <x v="0"/>
    <d v="2018-02-20T00:00:00"/>
    <x v="57"/>
    <x v="4"/>
    <x v="1"/>
    <x v="4"/>
    <x v="4"/>
    <x v="1"/>
    <x v="1"/>
    <x v="1"/>
    <x v="0"/>
    <n v="20000"/>
  </r>
  <r>
    <s v="24668_2018"/>
    <x v="1"/>
    <x v="0"/>
    <d v="2018-02-20T00:00:00"/>
    <x v="57"/>
    <x v="4"/>
    <x v="1"/>
    <x v="4"/>
    <x v="4"/>
    <x v="1"/>
    <x v="1"/>
    <x v="1"/>
    <x v="0"/>
    <n v="34000"/>
  </r>
  <r>
    <s v="24668_2018"/>
    <x v="1"/>
    <x v="0"/>
    <d v="2018-02-20T00:00:00"/>
    <x v="57"/>
    <x v="4"/>
    <x v="1"/>
    <x v="4"/>
    <x v="4"/>
    <x v="1"/>
    <x v="1"/>
    <x v="1"/>
    <x v="0"/>
    <n v="5000"/>
  </r>
  <r>
    <s v="24668_2018"/>
    <x v="1"/>
    <x v="0"/>
    <d v="2018-02-20T00:00:00"/>
    <x v="57"/>
    <x v="4"/>
    <x v="1"/>
    <x v="4"/>
    <x v="4"/>
    <x v="1"/>
    <x v="1"/>
    <x v="1"/>
    <x v="0"/>
    <n v="20000"/>
  </r>
  <r>
    <s v="24668_2018"/>
    <x v="1"/>
    <x v="0"/>
    <d v="2018-02-20T00:00:00"/>
    <x v="57"/>
    <x v="4"/>
    <x v="1"/>
    <x v="4"/>
    <x v="4"/>
    <x v="1"/>
    <x v="1"/>
    <x v="1"/>
    <x v="0"/>
    <n v="45000"/>
  </r>
  <r>
    <s v="24668_2018"/>
    <x v="1"/>
    <x v="0"/>
    <d v="2018-02-20T00:00:00"/>
    <x v="57"/>
    <x v="4"/>
    <x v="1"/>
    <x v="4"/>
    <x v="4"/>
    <x v="1"/>
    <x v="1"/>
    <x v="1"/>
    <x v="0"/>
    <n v="10000"/>
  </r>
  <r>
    <s v="24668_2018"/>
    <x v="1"/>
    <x v="0"/>
    <d v="2018-02-20T00:00:00"/>
    <x v="57"/>
    <x v="4"/>
    <x v="1"/>
    <x v="4"/>
    <x v="4"/>
    <x v="1"/>
    <x v="1"/>
    <x v="1"/>
    <x v="0"/>
    <n v="10000"/>
  </r>
  <r>
    <s v="24668_2018"/>
    <x v="1"/>
    <x v="0"/>
    <d v="2018-02-20T00:00:00"/>
    <x v="57"/>
    <x v="4"/>
    <x v="1"/>
    <x v="4"/>
    <x v="4"/>
    <x v="1"/>
    <x v="1"/>
    <x v="1"/>
    <x v="0"/>
    <n v="10000"/>
  </r>
  <r>
    <s v="24668_2018"/>
    <x v="1"/>
    <x v="0"/>
    <d v="2018-02-20T00:00:00"/>
    <x v="57"/>
    <x v="4"/>
    <x v="1"/>
    <x v="4"/>
    <x v="4"/>
    <x v="1"/>
    <x v="1"/>
    <x v="1"/>
    <x v="0"/>
    <n v="33000"/>
  </r>
  <r>
    <s v="24668_2018"/>
    <x v="1"/>
    <x v="0"/>
    <d v="2018-02-20T00:00:00"/>
    <x v="57"/>
    <x v="4"/>
    <x v="1"/>
    <x v="4"/>
    <x v="4"/>
    <x v="1"/>
    <x v="1"/>
    <x v="1"/>
    <x v="0"/>
    <n v="10000"/>
  </r>
  <r>
    <s v="24668_2018"/>
    <x v="1"/>
    <x v="0"/>
    <d v="2018-02-20T00:00:00"/>
    <x v="57"/>
    <x v="4"/>
    <x v="1"/>
    <x v="4"/>
    <x v="4"/>
    <x v="1"/>
    <x v="1"/>
    <x v="1"/>
    <x v="0"/>
    <n v="13000"/>
  </r>
  <r>
    <s v="24669_2018"/>
    <x v="0"/>
    <x v="0"/>
    <d v="2018-02-20T00:00:00"/>
    <x v="13"/>
    <x v="1300"/>
    <x v="1"/>
    <x v="29"/>
    <x v="14"/>
    <x v="4"/>
    <x v="0"/>
    <x v="4"/>
    <x v="0"/>
    <n v="6000"/>
  </r>
  <r>
    <s v="24669_2018"/>
    <x v="0"/>
    <x v="0"/>
    <d v="2018-02-20T00:00:00"/>
    <x v="13"/>
    <x v="1301"/>
    <x v="1"/>
    <x v="0"/>
    <x v="171"/>
    <x v="4"/>
    <x v="0"/>
    <x v="4"/>
    <x v="0"/>
    <n v="6000"/>
  </r>
  <r>
    <s v="24669_2018"/>
    <x v="0"/>
    <x v="0"/>
    <d v="2018-02-20T00:00:00"/>
    <x v="13"/>
    <x v="1303"/>
    <x v="1"/>
    <x v="6"/>
    <x v="65"/>
    <x v="5"/>
    <x v="0"/>
    <x v="4"/>
    <x v="0"/>
    <n v="4500"/>
  </r>
  <r>
    <s v="24669_2018"/>
    <x v="0"/>
    <x v="0"/>
    <d v="2018-02-20T00:00:00"/>
    <x v="13"/>
    <x v="1304"/>
    <x v="1"/>
    <x v="21"/>
    <x v="231"/>
    <x v="5"/>
    <x v="0"/>
    <x v="4"/>
    <x v="0"/>
    <n v="2010"/>
  </r>
  <r>
    <s v="24669_2018"/>
    <x v="0"/>
    <x v="0"/>
    <d v="2018-02-20T00:00:00"/>
    <x v="13"/>
    <x v="1305"/>
    <x v="1"/>
    <x v="90"/>
    <x v="103"/>
    <x v="3"/>
    <x v="5"/>
    <x v="5"/>
    <x v="0"/>
    <n v="4000"/>
  </r>
  <r>
    <s v="24669_2018"/>
    <x v="0"/>
    <x v="0"/>
    <d v="2018-02-20T00:00:00"/>
    <x v="13"/>
    <x v="1306"/>
    <x v="1"/>
    <x v="90"/>
    <x v="132"/>
    <x v="4"/>
    <x v="5"/>
    <x v="5"/>
    <x v="0"/>
    <n v="4000"/>
  </r>
  <r>
    <s v="24669_2018"/>
    <x v="0"/>
    <x v="0"/>
    <d v="2018-02-20T00:00:00"/>
    <x v="13"/>
    <x v="1307"/>
    <x v="1"/>
    <x v="82"/>
    <x v="89"/>
    <x v="3"/>
    <x v="4"/>
    <x v="5"/>
    <x v="0"/>
    <n v="4000"/>
  </r>
  <r>
    <s v="24669_2018"/>
    <x v="0"/>
    <x v="0"/>
    <d v="2018-02-20T00:00:00"/>
    <x v="13"/>
    <x v="1308"/>
    <x v="1"/>
    <x v="82"/>
    <x v="89"/>
    <x v="4"/>
    <x v="4"/>
    <x v="5"/>
    <x v="0"/>
    <n v="5000"/>
  </r>
  <r>
    <s v="24671_2018"/>
    <x v="0"/>
    <x v="0"/>
    <d v="2018-02-20T00:00:00"/>
    <x v="32"/>
    <x v="2323"/>
    <x v="1"/>
    <x v="59"/>
    <x v="46"/>
    <x v="0"/>
    <x v="11"/>
    <x v="17"/>
    <x v="1"/>
    <n v="2208"/>
  </r>
  <r>
    <s v="24671_2018"/>
    <x v="0"/>
    <x v="0"/>
    <d v="2018-02-20T00:00:00"/>
    <x v="32"/>
    <x v="2324"/>
    <x v="1"/>
    <x v="46"/>
    <x v="4"/>
    <x v="17"/>
    <x v="0"/>
    <x v="17"/>
    <x v="1"/>
    <n v="720"/>
  </r>
  <r>
    <s v="24672_2018"/>
    <x v="0"/>
    <x v="0"/>
    <d v="2018-02-20T00:00:00"/>
    <x v="32"/>
    <x v="2325"/>
    <x v="1"/>
    <x v="59"/>
    <x v="83"/>
    <x v="17"/>
    <x v="0"/>
    <x v="0"/>
    <x v="1"/>
    <n v="5256"/>
  </r>
  <r>
    <s v="24673_2018"/>
    <x v="0"/>
    <x v="0"/>
    <d v="2018-02-20T00:00:00"/>
    <x v="32"/>
    <x v="4"/>
    <x v="1"/>
    <x v="4"/>
    <x v="4"/>
    <x v="1"/>
    <x v="1"/>
    <x v="1"/>
    <x v="0"/>
    <n v="12560"/>
  </r>
  <r>
    <s v="24674_2018"/>
    <x v="0"/>
    <x v="0"/>
    <d v="2018-02-20T00:00:00"/>
    <x v="32"/>
    <x v="4"/>
    <x v="1"/>
    <x v="4"/>
    <x v="4"/>
    <x v="1"/>
    <x v="1"/>
    <x v="1"/>
    <x v="0"/>
    <n v="40128"/>
  </r>
  <r>
    <s v="24675_2018"/>
    <x v="1"/>
    <x v="0"/>
    <d v="2018-02-20T00:00:00"/>
    <x v="78"/>
    <x v="4"/>
    <x v="1"/>
    <x v="4"/>
    <x v="4"/>
    <x v="1"/>
    <x v="1"/>
    <x v="1"/>
    <x v="0"/>
    <n v="220"/>
  </r>
  <r>
    <s v="24678_2018"/>
    <x v="1"/>
    <x v="0"/>
    <d v="2018-02-22T00:00:00"/>
    <x v="67"/>
    <x v="4"/>
    <x v="1"/>
    <x v="4"/>
    <x v="4"/>
    <x v="1"/>
    <x v="1"/>
    <x v="1"/>
    <x v="0"/>
    <n v="650"/>
  </r>
  <r>
    <s v="24679_2018"/>
    <x v="1"/>
    <x v="0"/>
    <d v="2018-02-22T00:00:00"/>
    <x v="67"/>
    <x v="4"/>
    <x v="1"/>
    <x v="4"/>
    <x v="4"/>
    <x v="1"/>
    <x v="1"/>
    <x v="1"/>
    <x v="0"/>
    <n v="400"/>
  </r>
  <r>
    <s v="24680_2018"/>
    <x v="1"/>
    <x v="0"/>
    <d v="2018-02-22T00:00:00"/>
    <x v="67"/>
    <x v="4"/>
    <x v="1"/>
    <x v="4"/>
    <x v="4"/>
    <x v="1"/>
    <x v="1"/>
    <x v="1"/>
    <x v="0"/>
    <n v="200"/>
  </r>
  <r>
    <s v="24681_2018"/>
    <x v="1"/>
    <x v="0"/>
    <d v="2018-02-22T00:00:00"/>
    <x v="67"/>
    <x v="4"/>
    <x v="1"/>
    <x v="4"/>
    <x v="4"/>
    <x v="1"/>
    <x v="1"/>
    <x v="1"/>
    <x v="0"/>
    <n v="100"/>
  </r>
  <r>
    <s v="24682_2018"/>
    <x v="1"/>
    <x v="0"/>
    <d v="2018-02-22T00:00:00"/>
    <x v="67"/>
    <x v="4"/>
    <x v="1"/>
    <x v="4"/>
    <x v="4"/>
    <x v="1"/>
    <x v="1"/>
    <x v="1"/>
    <x v="0"/>
    <n v="200"/>
  </r>
  <r>
    <s v="24683_2018"/>
    <x v="1"/>
    <x v="0"/>
    <d v="2018-02-22T00:00:00"/>
    <x v="78"/>
    <x v="4"/>
    <x v="1"/>
    <x v="4"/>
    <x v="4"/>
    <x v="1"/>
    <x v="1"/>
    <x v="1"/>
    <x v="0"/>
    <n v="220"/>
  </r>
  <r>
    <s v="24686_2018"/>
    <x v="0"/>
    <x v="0"/>
    <d v="2018-02-21T00:00:00"/>
    <x v="52"/>
    <x v="948"/>
    <x v="1"/>
    <x v="44"/>
    <x v="4"/>
    <x v="3"/>
    <x v="0"/>
    <x v="14"/>
    <x v="0"/>
    <n v="500"/>
  </r>
  <r>
    <s v="24686_2018"/>
    <x v="0"/>
    <x v="0"/>
    <d v="2018-02-21T00:00:00"/>
    <x v="52"/>
    <x v="1506"/>
    <x v="1"/>
    <x v="44"/>
    <x v="4"/>
    <x v="4"/>
    <x v="11"/>
    <x v="14"/>
    <x v="0"/>
    <n v="21300"/>
  </r>
  <r>
    <s v="24686_2018"/>
    <x v="0"/>
    <x v="0"/>
    <d v="2018-02-21T00:00:00"/>
    <x v="52"/>
    <x v="949"/>
    <x v="1"/>
    <x v="44"/>
    <x v="4"/>
    <x v="4"/>
    <x v="0"/>
    <x v="14"/>
    <x v="0"/>
    <n v="45000"/>
  </r>
  <r>
    <s v="24686_2018"/>
    <x v="0"/>
    <x v="0"/>
    <d v="2018-02-21T00:00:00"/>
    <x v="52"/>
    <x v="1507"/>
    <x v="1"/>
    <x v="44"/>
    <x v="4"/>
    <x v="4"/>
    <x v="11"/>
    <x v="12"/>
    <x v="0"/>
    <n v="29100"/>
  </r>
  <r>
    <s v="24686_2018"/>
    <x v="0"/>
    <x v="0"/>
    <d v="2018-02-21T00:00:00"/>
    <x v="52"/>
    <x v="1508"/>
    <x v="1"/>
    <x v="44"/>
    <x v="4"/>
    <x v="4"/>
    <x v="0"/>
    <x v="12"/>
    <x v="0"/>
    <n v="12800"/>
  </r>
  <r>
    <s v="24686_2018"/>
    <x v="0"/>
    <x v="0"/>
    <d v="2018-02-21T00:00:00"/>
    <x v="52"/>
    <x v="2326"/>
    <x v="1"/>
    <x v="44"/>
    <x v="4"/>
    <x v="3"/>
    <x v="0"/>
    <x v="12"/>
    <x v="0"/>
    <n v="2300"/>
  </r>
  <r>
    <s v="24686_2018"/>
    <x v="0"/>
    <x v="0"/>
    <d v="2018-02-21T00:00:00"/>
    <x v="52"/>
    <x v="2327"/>
    <x v="1"/>
    <x v="44"/>
    <x v="4"/>
    <x v="4"/>
    <x v="11"/>
    <x v="13"/>
    <x v="0"/>
    <n v="17100"/>
  </r>
  <r>
    <s v="24686_2018"/>
    <x v="0"/>
    <x v="0"/>
    <d v="2018-02-21T00:00:00"/>
    <x v="52"/>
    <x v="941"/>
    <x v="1"/>
    <x v="20"/>
    <x v="4"/>
    <x v="3"/>
    <x v="11"/>
    <x v="14"/>
    <x v="0"/>
    <n v="2700"/>
  </r>
  <r>
    <s v="24686_2018"/>
    <x v="0"/>
    <x v="0"/>
    <d v="2018-02-21T00:00:00"/>
    <x v="52"/>
    <x v="943"/>
    <x v="1"/>
    <x v="20"/>
    <x v="4"/>
    <x v="4"/>
    <x v="11"/>
    <x v="14"/>
    <x v="0"/>
    <n v="34500"/>
  </r>
  <r>
    <s v="24686_2018"/>
    <x v="0"/>
    <x v="0"/>
    <d v="2018-02-21T00:00:00"/>
    <x v="52"/>
    <x v="1504"/>
    <x v="1"/>
    <x v="20"/>
    <x v="4"/>
    <x v="4"/>
    <x v="0"/>
    <x v="14"/>
    <x v="0"/>
    <n v="46700"/>
  </r>
  <r>
    <s v="24686_2018"/>
    <x v="0"/>
    <x v="0"/>
    <d v="2018-02-21T00:00:00"/>
    <x v="52"/>
    <x v="1509"/>
    <x v="1"/>
    <x v="23"/>
    <x v="4"/>
    <x v="4"/>
    <x v="0"/>
    <x v="0"/>
    <x v="0"/>
    <n v="50000"/>
  </r>
  <r>
    <s v="24686_2018"/>
    <x v="0"/>
    <x v="0"/>
    <d v="2018-02-21T00:00:00"/>
    <x v="52"/>
    <x v="1510"/>
    <x v="1"/>
    <x v="23"/>
    <x v="4"/>
    <x v="11"/>
    <x v="0"/>
    <x v="0"/>
    <x v="0"/>
    <n v="28400"/>
  </r>
  <r>
    <s v="24686_2018"/>
    <x v="0"/>
    <x v="0"/>
    <d v="2018-02-21T00:00:00"/>
    <x v="52"/>
    <x v="2328"/>
    <x v="1"/>
    <x v="23"/>
    <x v="4"/>
    <x v="3"/>
    <x v="0"/>
    <x v="0"/>
    <x v="0"/>
    <n v="10000"/>
  </r>
  <r>
    <s v="24687_2018"/>
    <x v="1"/>
    <x v="0"/>
    <d v="2018-02-21T00:00:00"/>
    <x v="36"/>
    <x v="4"/>
    <x v="1"/>
    <x v="4"/>
    <x v="4"/>
    <x v="1"/>
    <x v="1"/>
    <x v="1"/>
    <x v="0"/>
    <n v="45000"/>
  </r>
  <r>
    <s v="24687_2018"/>
    <x v="1"/>
    <x v="0"/>
    <d v="2018-02-21T00:00:00"/>
    <x v="36"/>
    <x v="4"/>
    <x v="1"/>
    <x v="4"/>
    <x v="4"/>
    <x v="1"/>
    <x v="1"/>
    <x v="1"/>
    <x v="0"/>
    <n v="4600"/>
  </r>
  <r>
    <s v="24687_2018"/>
    <x v="1"/>
    <x v="0"/>
    <d v="2018-02-21T00:00:00"/>
    <x v="36"/>
    <x v="4"/>
    <x v="1"/>
    <x v="4"/>
    <x v="4"/>
    <x v="1"/>
    <x v="1"/>
    <x v="1"/>
    <x v="0"/>
    <n v="15000"/>
  </r>
  <r>
    <s v="24687_2018"/>
    <x v="1"/>
    <x v="0"/>
    <d v="2018-02-21T00:00:00"/>
    <x v="36"/>
    <x v="4"/>
    <x v="1"/>
    <x v="4"/>
    <x v="4"/>
    <x v="1"/>
    <x v="1"/>
    <x v="1"/>
    <x v="0"/>
    <n v="5000"/>
  </r>
  <r>
    <s v="24687_2018"/>
    <x v="1"/>
    <x v="0"/>
    <d v="2018-02-21T00:00:00"/>
    <x v="36"/>
    <x v="4"/>
    <x v="1"/>
    <x v="4"/>
    <x v="4"/>
    <x v="1"/>
    <x v="1"/>
    <x v="1"/>
    <x v="0"/>
    <n v="3600"/>
  </r>
  <r>
    <s v="24687_2018"/>
    <x v="1"/>
    <x v="0"/>
    <d v="2018-02-21T00:00:00"/>
    <x v="36"/>
    <x v="4"/>
    <x v="1"/>
    <x v="4"/>
    <x v="4"/>
    <x v="1"/>
    <x v="1"/>
    <x v="1"/>
    <x v="0"/>
    <n v="10000"/>
  </r>
  <r>
    <s v="24687_2018"/>
    <x v="1"/>
    <x v="0"/>
    <d v="2018-02-21T00:00:00"/>
    <x v="36"/>
    <x v="4"/>
    <x v="1"/>
    <x v="4"/>
    <x v="4"/>
    <x v="1"/>
    <x v="1"/>
    <x v="1"/>
    <x v="0"/>
    <n v="5000"/>
  </r>
  <r>
    <s v="24687_2018"/>
    <x v="1"/>
    <x v="0"/>
    <d v="2018-02-21T00:00:00"/>
    <x v="36"/>
    <x v="4"/>
    <x v="1"/>
    <x v="4"/>
    <x v="4"/>
    <x v="1"/>
    <x v="1"/>
    <x v="1"/>
    <x v="0"/>
    <n v="3000"/>
  </r>
  <r>
    <s v="24687_2018"/>
    <x v="1"/>
    <x v="0"/>
    <d v="2018-02-21T00:00:00"/>
    <x v="36"/>
    <x v="4"/>
    <x v="1"/>
    <x v="4"/>
    <x v="4"/>
    <x v="1"/>
    <x v="1"/>
    <x v="1"/>
    <x v="0"/>
    <n v="5000"/>
  </r>
  <r>
    <s v="24687_2018"/>
    <x v="1"/>
    <x v="0"/>
    <d v="2018-02-21T00:00:00"/>
    <x v="36"/>
    <x v="4"/>
    <x v="1"/>
    <x v="4"/>
    <x v="4"/>
    <x v="1"/>
    <x v="1"/>
    <x v="1"/>
    <x v="0"/>
    <n v="3000"/>
  </r>
  <r>
    <s v="24687_2018"/>
    <x v="1"/>
    <x v="0"/>
    <d v="2018-02-21T00:00:00"/>
    <x v="36"/>
    <x v="4"/>
    <x v="1"/>
    <x v="4"/>
    <x v="4"/>
    <x v="1"/>
    <x v="1"/>
    <x v="1"/>
    <x v="0"/>
    <n v="5200"/>
  </r>
  <r>
    <s v="24687_2018"/>
    <x v="1"/>
    <x v="0"/>
    <d v="2018-02-21T00:00:00"/>
    <x v="36"/>
    <x v="4"/>
    <x v="1"/>
    <x v="4"/>
    <x v="4"/>
    <x v="1"/>
    <x v="1"/>
    <x v="1"/>
    <x v="0"/>
    <n v="25000"/>
  </r>
  <r>
    <s v="24688_2018"/>
    <x v="1"/>
    <x v="0"/>
    <d v="2018-02-21T00:00:00"/>
    <x v="36"/>
    <x v="4"/>
    <x v="1"/>
    <x v="4"/>
    <x v="4"/>
    <x v="1"/>
    <x v="1"/>
    <x v="1"/>
    <x v="0"/>
    <n v="10000"/>
  </r>
  <r>
    <s v="24688_2018"/>
    <x v="1"/>
    <x v="0"/>
    <d v="2018-02-21T00:00:00"/>
    <x v="36"/>
    <x v="4"/>
    <x v="1"/>
    <x v="4"/>
    <x v="4"/>
    <x v="1"/>
    <x v="1"/>
    <x v="1"/>
    <x v="0"/>
    <n v="10000"/>
  </r>
  <r>
    <s v="24688_2018"/>
    <x v="1"/>
    <x v="0"/>
    <d v="2018-02-21T00:00:00"/>
    <x v="36"/>
    <x v="4"/>
    <x v="1"/>
    <x v="4"/>
    <x v="4"/>
    <x v="1"/>
    <x v="1"/>
    <x v="1"/>
    <x v="0"/>
    <n v="3000"/>
  </r>
  <r>
    <s v="24688_2018"/>
    <x v="1"/>
    <x v="0"/>
    <d v="2018-02-21T00:00:00"/>
    <x v="36"/>
    <x v="4"/>
    <x v="1"/>
    <x v="4"/>
    <x v="4"/>
    <x v="1"/>
    <x v="1"/>
    <x v="1"/>
    <x v="0"/>
    <n v="31000"/>
  </r>
  <r>
    <s v="24688_2018"/>
    <x v="1"/>
    <x v="0"/>
    <d v="2018-02-21T00:00:00"/>
    <x v="36"/>
    <x v="4"/>
    <x v="1"/>
    <x v="4"/>
    <x v="4"/>
    <x v="1"/>
    <x v="1"/>
    <x v="1"/>
    <x v="0"/>
    <n v="3000"/>
  </r>
  <r>
    <s v="24688_2018"/>
    <x v="1"/>
    <x v="0"/>
    <d v="2018-02-21T00:00:00"/>
    <x v="36"/>
    <x v="4"/>
    <x v="1"/>
    <x v="4"/>
    <x v="4"/>
    <x v="1"/>
    <x v="1"/>
    <x v="1"/>
    <x v="0"/>
    <n v="9000"/>
  </r>
  <r>
    <s v="24688_2018"/>
    <x v="1"/>
    <x v="0"/>
    <d v="2018-02-21T00:00:00"/>
    <x v="36"/>
    <x v="4"/>
    <x v="1"/>
    <x v="4"/>
    <x v="4"/>
    <x v="1"/>
    <x v="1"/>
    <x v="1"/>
    <x v="0"/>
    <n v="7000"/>
  </r>
  <r>
    <s v="24688_2018"/>
    <x v="1"/>
    <x v="0"/>
    <d v="2018-02-21T00:00:00"/>
    <x v="36"/>
    <x v="4"/>
    <x v="1"/>
    <x v="4"/>
    <x v="4"/>
    <x v="1"/>
    <x v="1"/>
    <x v="1"/>
    <x v="0"/>
    <n v="6000"/>
  </r>
  <r>
    <s v="24688_2018"/>
    <x v="1"/>
    <x v="0"/>
    <d v="2018-02-21T00:00:00"/>
    <x v="36"/>
    <x v="4"/>
    <x v="1"/>
    <x v="4"/>
    <x v="4"/>
    <x v="1"/>
    <x v="1"/>
    <x v="1"/>
    <x v="0"/>
    <n v="3000"/>
  </r>
  <r>
    <s v="24688_2018"/>
    <x v="1"/>
    <x v="0"/>
    <d v="2018-02-21T00:00:00"/>
    <x v="36"/>
    <x v="4"/>
    <x v="1"/>
    <x v="4"/>
    <x v="4"/>
    <x v="1"/>
    <x v="1"/>
    <x v="1"/>
    <x v="0"/>
    <n v="10000"/>
  </r>
  <r>
    <s v="24688_2018"/>
    <x v="1"/>
    <x v="0"/>
    <d v="2018-02-21T00:00:00"/>
    <x v="36"/>
    <x v="4"/>
    <x v="1"/>
    <x v="4"/>
    <x v="4"/>
    <x v="1"/>
    <x v="1"/>
    <x v="1"/>
    <x v="0"/>
    <n v="9000"/>
  </r>
  <r>
    <s v="24688_2018"/>
    <x v="1"/>
    <x v="0"/>
    <d v="2018-02-21T00:00:00"/>
    <x v="36"/>
    <x v="4"/>
    <x v="1"/>
    <x v="4"/>
    <x v="4"/>
    <x v="1"/>
    <x v="1"/>
    <x v="1"/>
    <x v="0"/>
    <n v="9000"/>
  </r>
  <r>
    <s v="24688_2018"/>
    <x v="1"/>
    <x v="0"/>
    <d v="2018-02-21T00:00:00"/>
    <x v="36"/>
    <x v="4"/>
    <x v="1"/>
    <x v="4"/>
    <x v="4"/>
    <x v="1"/>
    <x v="1"/>
    <x v="1"/>
    <x v="0"/>
    <n v="8000"/>
  </r>
  <r>
    <s v="24688_2018"/>
    <x v="1"/>
    <x v="0"/>
    <d v="2018-02-21T00:00:00"/>
    <x v="36"/>
    <x v="4"/>
    <x v="1"/>
    <x v="4"/>
    <x v="4"/>
    <x v="1"/>
    <x v="1"/>
    <x v="1"/>
    <x v="0"/>
    <n v="3000"/>
  </r>
  <r>
    <s v="24688_2018"/>
    <x v="1"/>
    <x v="0"/>
    <d v="2018-02-21T00:00:00"/>
    <x v="36"/>
    <x v="4"/>
    <x v="1"/>
    <x v="4"/>
    <x v="4"/>
    <x v="1"/>
    <x v="1"/>
    <x v="1"/>
    <x v="0"/>
    <n v="3000"/>
  </r>
  <r>
    <s v="24688_2018"/>
    <x v="1"/>
    <x v="0"/>
    <d v="2018-02-21T00:00:00"/>
    <x v="36"/>
    <x v="4"/>
    <x v="1"/>
    <x v="4"/>
    <x v="4"/>
    <x v="1"/>
    <x v="1"/>
    <x v="1"/>
    <x v="0"/>
    <n v="3000"/>
  </r>
  <r>
    <s v="24688_2018"/>
    <x v="1"/>
    <x v="0"/>
    <d v="2018-02-21T00:00:00"/>
    <x v="36"/>
    <x v="4"/>
    <x v="1"/>
    <x v="4"/>
    <x v="4"/>
    <x v="1"/>
    <x v="1"/>
    <x v="1"/>
    <x v="0"/>
    <n v="12000"/>
  </r>
  <r>
    <s v="24688_2018"/>
    <x v="1"/>
    <x v="0"/>
    <d v="2018-02-21T00:00:00"/>
    <x v="36"/>
    <x v="4"/>
    <x v="1"/>
    <x v="4"/>
    <x v="4"/>
    <x v="1"/>
    <x v="1"/>
    <x v="1"/>
    <x v="0"/>
    <n v="3000"/>
  </r>
  <r>
    <s v="24688_2018"/>
    <x v="1"/>
    <x v="0"/>
    <d v="2018-02-21T00:00:00"/>
    <x v="36"/>
    <x v="4"/>
    <x v="1"/>
    <x v="4"/>
    <x v="4"/>
    <x v="1"/>
    <x v="1"/>
    <x v="1"/>
    <x v="0"/>
    <n v="3000"/>
  </r>
  <r>
    <s v="24688_2018"/>
    <x v="1"/>
    <x v="0"/>
    <d v="2018-02-21T00:00:00"/>
    <x v="36"/>
    <x v="4"/>
    <x v="1"/>
    <x v="4"/>
    <x v="4"/>
    <x v="1"/>
    <x v="1"/>
    <x v="1"/>
    <x v="0"/>
    <n v="3000"/>
  </r>
  <r>
    <s v="24688_2018"/>
    <x v="1"/>
    <x v="0"/>
    <d v="2018-02-21T00:00:00"/>
    <x v="36"/>
    <x v="4"/>
    <x v="1"/>
    <x v="4"/>
    <x v="4"/>
    <x v="1"/>
    <x v="1"/>
    <x v="1"/>
    <x v="0"/>
    <n v="15000"/>
  </r>
  <r>
    <s v="24688_2018"/>
    <x v="1"/>
    <x v="0"/>
    <d v="2018-02-21T00:00:00"/>
    <x v="36"/>
    <x v="4"/>
    <x v="1"/>
    <x v="4"/>
    <x v="4"/>
    <x v="1"/>
    <x v="1"/>
    <x v="1"/>
    <x v="0"/>
    <n v="3000"/>
  </r>
  <r>
    <s v="24688_2018"/>
    <x v="1"/>
    <x v="0"/>
    <d v="2018-02-21T00:00:00"/>
    <x v="36"/>
    <x v="4"/>
    <x v="1"/>
    <x v="4"/>
    <x v="4"/>
    <x v="1"/>
    <x v="1"/>
    <x v="1"/>
    <x v="0"/>
    <n v="6000"/>
  </r>
  <r>
    <s v="24688_2018"/>
    <x v="1"/>
    <x v="0"/>
    <d v="2018-02-21T00:00:00"/>
    <x v="36"/>
    <x v="4"/>
    <x v="1"/>
    <x v="4"/>
    <x v="4"/>
    <x v="1"/>
    <x v="1"/>
    <x v="1"/>
    <x v="0"/>
    <n v="5000"/>
  </r>
  <r>
    <s v="24688_2018"/>
    <x v="1"/>
    <x v="0"/>
    <d v="2018-02-21T00:00:00"/>
    <x v="36"/>
    <x v="4"/>
    <x v="1"/>
    <x v="4"/>
    <x v="4"/>
    <x v="1"/>
    <x v="1"/>
    <x v="1"/>
    <x v="0"/>
    <n v="3000"/>
  </r>
  <r>
    <s v="24688_2018"/>
    <x v="1"/>
    <x v="0"/>
    <d v="2018-02-21T00:00:00"/>
    <x v="36"/>
    <x v="4"/>
    <x v="1"/>
    <x v="4"/>
    <x v="4"/>
    <x v="1"/>
    <x v="1"/>
    <x v="1"/>
    <x v="0"/>
    <n v="5000"/>
  </r>
  <r>
    <s v="24688_2018"/>
    <x v="1"/>
    <x v="0"/>
    <d v="2018-02-21T00:00:00"/>
    <x v="36"/>
    <x v="4"/>
    <x v="1"/>
    <x v="4"/>
    <x v="4"/>
    <x v="1"/>
    <x v="1"/>
    <x v="1"/>
    <x v="0"/>
    <n v="15000"/>
  </r>
  <r>
    <s v="24688_2018"/>
    <x v="1"/>
    <x v="0"/>
    <d v="2018-02-21T00:00:00"/>
    <x v="36"/>
    <x v="4"/>
    <x v="1"/>
    <x v="4"/>
    <x v="4"/>
    <x v="1"/>
    <x v="1"/>
    <x v="1"/>
    <x v="0"/>
    <n v="3000"/>
  </r>
  <r>
    <s v="24688_2018"/>
    <x v="1"/>
    <x v="0"/>
    <d v="2018-02-21T00:00:00"/>
    <x v="36"/>
    <x v="4"/>
    <x v="1"/>
    <x v="4"/>
    <x v="4"/>
    <x v="1"/>
    <x v="1"/>
    <x v="1"/>
    <x v="0"/>
    <n v="1500"/>
  </r>
  <r>
    <s v="24688_2018"/>
    <x v="1"/>
    <x v="0"/>
    <d v="2018-02-21T00:00:00"/>
    <x v="36"/>
    <x v="4"/>
    <x v="1"/>
    <x v="4"/>
    <x v="4"/>
    <x v="1"/>
    <x v="1"/>
    <x v="1"/>
    <x v="0"/>
    <n v="4000"/>
  </r>
  <r>
    <s v="24688_2018"/>
    <x v="1"/>
    <x v="0"/>
    <d v="2018-02-21T00:00:00"/>
    <x v="36"/>
    <x v="4"/>
    <x v="1"/>
    <x v="4"/>
    <x v="4"/>
    <x v="1"/>
    <x v="1"/>
    <x v="1"/>
    <x v="0"/>
    <n v="3000"/>
  </r>
  <r>
    <s v="24688_2018"/>
    <x v="1"/>
    <x v="0"/>
    <d v="2018-02-21T00:00:00"/>
    <x v="36"/>
    <x v="4"/>
    <x v="1"/>
    <x v="4"/>
    <x v="4"/>
    <x v="1"/>
    <x v="1"/>
    <x v="1"/>
    <x v="0"/>
    <n v="5000"/>
  </r>
  <r>
    <s v="24688_2018"/>
    <x v="1"/>
    <x v="0"/>
    <d v="2018-02-21T00:00:00"/>
    <x v="36"/>
    <x v="4"/>
    <x v="1"/>
    <x v="4"/>
    <x v="4"/>
    <x v="1"/>
    <x v="1"/>
    <x v="1"/>
    <x v="0"/>
    <n v="5000"/>
  </r>
  <r>
    <s v="24688_2018"/>
    <x v="1"/>
    <x v="0"/>
    <d v="2018-02-21T00:00:00"/>
    <x v="36"/>
    <x v="4"/>
    <x v="1"/>
    <x v="4"/>
    <x v="4"/>
    <x v="1"/>
    <x v="1"/>
    <x v="1"/>
    <x v="0"/>
    <n v="7000"/>
  </r>
  <r>
    <s v="24688_2018"/>
    <x v="1"/>
    <x v="0"/>
    <d v="2018-02-21T00:00:00"/>
    <x v="36"/>
    <x v="4"/>
    <x v="1"/>
    <x v="4"/>
    <x v="4"/>
    <x v="1"/>
    <x v="1"/>
    <x v="1"/>
    <x v="0"/>
    <n v="3000"/>
  </r>
  <r>
    <s v="24688_2018"/>
    <x v="1"/>
    <x v="0"/>
    <d v="2018-02-21T00:00:00"/>
    <x v="36"/>
    <x v="4"/>
    <x v="1"/>
    <x v="4"/>
    <x v="4"/>
    <x v="1"/>
    <x v="1"/>
    <x v="1"/>
    <x v="0"/>
    <n v="5000"/>
  </r>
  <r>
    <s v="24693_2018"/>
    <x v="1"/>
    <x v="0"/>
    <d v="2018-02-20T00:00:00"/>
    <x v="19"/>
    <x v="4"/>
    <x v="1"/>
    <x v="4"/>
    <x v="4"/>
    <x v="1"/>
    <x v="1"/>
    <x v="1"/>
    <x v="0"/>
    <n v="2000"/>
  </r>
  <r>
    <s v="24855_2018"/>
    <x v="1"/>
    <x v="0"/>
    <d v="2018-02-21T00:00:00"/>
    <x v="29"/>
    <x v="4"/>
    <x v="2"/>
    <x v="4"/>
    <x v="4"/>
    <x v="1"/>
    <x v="1"/>
    <x v="1"/>
    <x v="0"/>
    <n v="4288"/>
  </r>
  <r>
    <s v="24857_2018"/>
    <x v="0"/>
    <x v="0"/>
    <d v="2018-02-21T00:00:00"/>
    <x v="14"/>
    <x v="2329"/>
    <x v="2"/>
    <x v="4"/>
    <x v="4"/>
    <x v="1"/>
    <x v="3"/>
    <x v="4"/>
    <x v="0"/>
    <n v="15000"/>
  </r>
  <r>
    <s v="24857_2018"/>
    <x v="0"/>
    <x v="0"/>
    <d v="2018-02-21T00:00:00"/>
    <x v="14"/>
    <x v="1205"/>
    <x v="2"/>
    <x v="42"/>
    <x v="223"/>
    <x v="1"/>
    <x v="3"/>
    <x v="4"/>
    <x v="0"/>
    <n v="25000"/>
  </r>
  <r>
    <s v="24857_2018"/>
    <x v="0"/>
    <x v="0"/>
    <d v="2018-02-21T00:00:00"/>
    <x v="14"/>
    <x v="1206"/>
    <x v="2"/>
    <x v="43"/>
    <x v="224"/>
    <x v="1"/>
    <x v="3"/>
    <x v="4"/>
    <x v="0"/>
    <n v="3500"/>
  </r>
  <r>
    <s v="24857_2018"/>
    <x v="0"/>
    <x v="0"/>
    <d v="2018-02-21T00:00:00"/>
    <x v="14"/>
    <x v="2330"/>
    <x v="2"/>
    <x v="7"/>
    <x v="4"/>
    <x v="1"/>
    <x v="3"/>
    <x v="4"/>
    <x v="0"/>
    <n v="25000"/>
  </r>
  <r>
    <s v="24857_2018"/>
    <x v="0"/>
    <x v="0"/>
    <d v="2018-02-21T00:00:00"/>
    <x v="14"/>
    <x v="1207"/>
    <x v="2"/>
    <x v="9"/>
    <x v="225"/>
    <x v="1"/>
    <x v="3"/>
    <x v="4"/>
    <x v="0"/>
    <n v="20000"/>
  </r>
  <r>
    <s v="24858_2018"/>
    <x v="1"/>
    <x v="0"/>
    <d v="2018-02-21T00:00:00"/>
    <x v="44"/>
    <x v="4"/>
    <x v="2"/>
    <x v="4"/>
    <x v="4"/>
    <x v="1"/>
    <x v="1"/>
    <x v="1"/>
    <x v="0"/>
    <n v="56"/>
  </r>
  <r>
    <s v="24858_2018"/>
    <x v="1"/>
    <x v="0"/>
    <d v="2018-02-21T00:00:00"/>
    <x v="44"/>
    <x v="4"/>
    <x v="2"/>
    <x v="4"/>
    <x v="4"/>
    <x v="1"/>
    <x v="1"/>
    <x v="1"/>
    <x v="0"/>
    <n v="4"/>
  </r>
  <r>
    <s v="24858_2018"/>
    <x v="1"/>
    <x v="0"/>
    <d v="2018-02-21T00:00:00"/>
    <x v="44"/>
    <x v="4"/>
    <x v="2"/>
    <x v="4"/>
    <x v="4"/>
    <x v="1"/>
    <x v="1"/>
    <x v="1"/>
    <x v="0"/>
    <n v="8"/>
  </r>
  <r>
    <s v="24858_2018"/>
    <x v="1"/>
    <x v="0"/>
    <d v="2018-02-21T00:00:00"/>
    <x v="44"/>
    <x v="4"/>
    <x v="2"/>
    <x v="4"/>
    <x v="4"/>
    <x v="1"/>
    <x v="1"/>
    <x v="1"/>
    <x v="0"/>
    <n v="50"/>
  </r>
  <r>
    <s v="24858_2018"/>
    <x v="1"/>
    <x v="0"/>
    <d v="2018-02-21T00:00:00"/>
    <x v="44"/>
    <x v="4"/>
    <x v="2"/>
    <x v="4"/>
    <x v="4"/>
    <x v="1"/>
    <x v="1"/>
    <x v="1"/>
    <x v="0"/>
    <n v="50"/>
  </r>
  <r>
    <s v="24858_2018"/>
    <x v="1"/>
    <x v="0"/>
    <d v="2018-02-21T00:00:00"/>
    <x v="44"/>
    <x v="4"/>
    <x v="2"/>
    <x v="4"/>
    <x v="4"/>
    <x v="1"/>
    <x v="1"/>
    <x v="1"/>
    <x v="0"/>
    <n v="23"/>
  </r>
  <r>
    <s v="24858_2018"/>
    <x v="1"/>
    <x v="0"/>
    <d v="2018-02-21T00:00:00"/>
    <x v="44"/>
    <x v="4"/>
    <x v="2"/>
    <x v="4"/>
    <x v="4"/>
    <x v="1"/>
    <x v="1"/>
    <x v="1"/>
    <x v="0"/>
    <n v="11"/>
  </r>
  <r>
    <s v="24858_2018"/>
    <x v="1"/>
    <x v="0"/>
    <d v="2018-02-21T00:00:00"/>
    <x v="44"/>
    <x v="4"/>
    <x v="2"/>
    <x v="4"/>
    <x v="4"/>
    <x v="1"/>
    <x v="1"/>
    <x v="1"/>
    <x v="0"/>
    <n v="18"/>
  </r>
  <r>
    <s v="24858_2018"/>
    <x v="1"/>
    <x v="0"/>
    <d v="2018-02-21T00:00:00"/>
    <x v="44"/>
    <x v="4"/>
    <x v="2"/>
    <x v="4"/>
    <x v="4"/>
    <x v="1"/>
    <x v="1"/>
    <x v="1"/>
    <x v="0"/>
    <n v="4"/>
  </r>
  <r>
    <s v="24858_2018"/>
    <x v="1"/>
    <x v="0"/>
    <d v="2018-02-21T00:00:00"/>
    <x v="44"/>
    <x v="4"/>
    <x v="2"/>
    <x v="4"/>
    <x v="4"/>
    <x v="1"/>
    <x v="1"/>
    <x v="1"/>
    <x v="0"/>
    <n v="58"/>
  </r>
  <r>
    <s v="24858_2018"/>
    <x v="1"/>
    <x v="0"/>
    <d v="2018-02-21T00:00:00"/>
    <x v="44"/>
    <x v="4"/>
    <x v="2"/>
    <x v="4"/>
    <x v="4"/>
    <x v="1"/>
    <x v="1"/>
    <x v="1"/>
    <x v="0"/>
    <n v="10"/>
  </r>
  <r>
    <s v="24858_2018"/>
    <x v="1"/>
    <x v="0"/>
    <d v="2018-02-21T00:00:00"/>
    <x v="44"/>
    <x v="4"/>
    <x v="2"/>
    <x v="4"/>
    <x v="4"/>
    <x v="1"/>
    <x v="1"/>
    <x v="1"/>
    <x v="0"/>
    <n v="3"/>
  </r>
  <r>
    <s v="24858_2018"/>
    <x v="1"/>
    <x v="0"/>
    <d v="2018-02-21T00:00:00"/>
    <x v="44"/>
    <x v="4"/>
    <x v="2"/>
    <x v="4"/>
    <x v="4"/>
    <x v="1"/>
    <x v="1"/>
    <x v="1"/>
    <x v="0"/>
    <n v="15"/>
  </r>
  <r>
    <s v="24859_2018"/>
    <x v="0"/>
    <x v="0"/>
    <d v="2018-02-21T00:00:00"/>
    <x v="4"/>
    <x v="6"/>
    <x v="2"/>
    <x v="5"/>
    <x v="4"/>
    <x v="1"/>
    <x v="1"/>
    <x v="1"/>
    <x v="0"/>
    <n v="144"/>
  </r>
  <r>
    <s v="24859_2018"/>
    <x v="0"/>
    <x v="0"/>
    <d v="2018-02-21T00:00:00"/>
    <x v="4"/>
    <x v="462"/>
    <x v="2"/>
    <x v="75"/>
    <x v="4"/>
    <x v="1"/>
    <x v="1"/>
    <x v="1"/>
    <x v="0"/>
    <n v="102"/>
  </r>
  <r>
    <s v="24861_2018"/>
    <x v="0"/>
    <x v="0"/>
    <d v="2018-02-21T00:00:00"/>
    <x v="4"/>
    <x v="1371"/>
    <x v="2"/>
    <x v="29"/>
    <x v="241"/>
    <x v="0"/>
    <x v="11"/>
    <x v="11"/>
    <x v="0"/>
    <n v="600"/>
  </r>
  <r>
    <s v="24861_2018"/>
    <x v="0"/>
    <x v="0"/>
    <d v="2018-02-21T00:00:00"/>
    <x v="4"/>
    <x v="1373"/>
    <x v="2"/>
    <x v="112"/>
    <x v="4"/>
    <x v="1"/>
    <x v="11"/>
    <x v="12"/>
    <x v="0"/>
    <n v="2000"/>
  </r>
  <r>
    <s v="24861_2018"/>
    <x v="0"/>
    <x v="0"/>
    <d v="2018-02-21T00:00:00"/>
    <x v="4"/>
    <x v="1375"/>
    <x v="2"/>
    <x v="112"/>
    <x v="73"/>
    <x v="0"/>
    <x v="11"/>
    <x v="14"/>
    <x v="0"/>
    <n v="440"/>
  </r>
  <r>
    <s v="24861_2018"/>
    <x v="0"/>
    <x v="0"/>
    <d v="2018-02-21T00:00:00"/>
    <x v="4"/>
    <x v="1377"/>
    <x v="2"/>
    <x v="114"/>
    <x v="4"/>
    <x v="1"/>
    <x v="0"/>
    <x v="1"/>
    <x v="0"/>
    <n v="4760"/>
  </r>
  <r>
    <s v="24865_2018"/>
    <x v="1"/>
    <x v="0"/>
    <d v="2018-02-21T00:00:00"/>
    <x v="29"/>
    <x v="4"/>
    <x v="2"/>
    <x v="4"/>
    <x v="4"/>
    <x v="1"/>
    <x v="1"/>
    <x v="1"/>
    <x v="0"/>
    <n v="4480"/>
  </r>
  <r>
    <s v="24865_2018"/>
    <x v="1"/>
    <x v="0"/>
    <d v="2018-02-21T00:00:00"/>
    <x v="29"/>
    <x v="4"/>
    <x v="2"/>
    <x v="4"/>
    <x v="4"/>
    <x v="1"/>
    <x v="1"/>
    <x v="1"/>
    <x v="0"/>
    <n v="8128"/>
  </r>
  <r>
    <s v="24869_2018"/>
    <x v="1"/>
    <x v="0"/>
    <d v="2018-02-21T00:00:00"/>
    <x v="21"/>
    <x v="4"/>
    <x v="2"/>
    <x v="4"/>
    <x v="4"/>
    <x v="1"/>
    <x v="1"/>
    <x v="1"/>
    <x v="0"/>
    <n v="100"/>
  </r>
  <r>
    <s v="24869_2018"/>
    <x v="1"/>
    <x v="0"/>
    <d v="2018-02-21T00:00:00"/>
    <x v="21"/>
    <x v="4"/>
    <x v="2"/>
    <x v="4"/>
    <x v="4"/>
    <x v="1"/>
    <x v="1"/>
    <x v="1"/>
    <x v="0"/>
    <n v="100"/>
  </r>
  <r>
    <s v="24873_2018"/>
    <x v="1"/>
    <x v="0"/>
    <d v="2018-02-21T00:00:00"/>
    <x v="44"/>
    <x v="4"/>
    <x v="2"/>
    <x v="4"/>
    <x v="4"/>
    <x v="1"/>
    <x v="1"/>
    <x v="1"/>
    <x v="0"/>
    <n v="4"/>
  </r>
  <r>
    <s v="24873_2018"/>
    <x v="1"/>
    <x v="0"/>
    <d v="2018-02-21T00:00:00"/>
    <x v="44"/>
    <x v="4"/>
    <x v="2"/>
    <x v="4"/>
    <x v="4"/>
    <x v="1"/>
    <x v="1"/>
    <x v="1"/>
    <x v="0"/>
    <n v="14"/>
  </r>
  <r>
    <s v="24873_2018"/>
    <x v="1"/>
    <x v="0"/>
    <d v="2018-02-21T00:00:00"/>
    <x v="44"/>
    <x v="4"/>
    <x v="2"/>
    <x v="4"/>
    <x v="4"/>
    <x v="1"/>
    <x v="1"/>
    <x v="1"/>
    <x v="0"/>
    <n v="35"/>
  </r>
  <r>
    <s v="24873_2018"/>
    <x v="1"/>
    <x v="0"/>
    <d v="2018-02-21T00:00:00"/>
    <x v="44"/>
    <x v="4"/>
    <x v="2"/>
    <x v="4"/>
    <x v="4"/>
    <x v="1"/>
    <x v="1"/>
    <x v="1"/>
    <x v="0"/>
    <n v="3"/>
  </r>
  <r>
    <s v="24873_2018"/>
    <x v="1"/>
    <x v="0"/>
    <d v="2018-02-21T00:00:00"/>
    <x v="44"/>
    <x v="4"/>
    <x v="2"/>
    <x v="4"/>
    <x v="4"/>
    <x v="1"/>
    <x v="1"/>
    <x v="1"/>
    <x v="0"/>
    <n v="6"/>
  </r>
  <r>
    <s v="24873_2018"/>
    <x v="1"/>
    <x v="0"/>
    <d v="2018-02-21T00:00:00"/>
    <x v="44"/>
    <x v="4"/>
    <x v="2"/>
    <x v="4"/>
    <x v="4"/>
    <x v="1"/>
    <x v="1"/>
    <x v="1"/>
    <x v="0"/>
    <n v="16"/>
  </r>
  <r>
    <s v="24873_2018"/>
    <x v="1"/>
    <x v="0"/>
    <d v="2018-02-21T00:00:00"/>
    <x v="44"/>
    <x v="4"/>
    <x v="2"/>
    <x v="4"/>
    <x v="4"/>
    <x v="1"/>
    <x v="1"/>
    <x v="1"/>
    <x v="0"/>
    <n v="43"/>
  </r>
  <r>
    <s v="24873_2018"/>
    <x v="1"/>
    <x v="0"/>
    <d v="2018-02-21T00:00:00"/>
    <x v="44"/>
    <x v="4"/>
    <x v="2"/>
    <x v="4"/>
    <x v="4"/>
    <x v="1"/>
    <x v="1"/>
    <x v="1"/>
    <x v="0"/>
    <n v="295"/>
  </r>
  <r>
    <s v="24873_2018"/>
    <x v="1"/>
    <x v="0"/>
    <d v="2018-02-21T00:00:00"/>
    <x v="44"/>
    <x v="4"/>
    <x v="2"/>
    <x v="4"/>
    <x v="4"/>
    <x v="1"/>
    <x v="1"/>
    <x v="1"/>
    <x v="0"/>
    <n v="1"/>
  </r>
  <r>
    <s v="24874_2018"/>
    <x v="0"/>
    <x v="0"/>
    <d v="2018-02-21T00:00:00"/>
    <x v="4"/>
    <x v="2331"/>
    <x v="2"/>
    <x v="11"/>
    <x v="4"/>
    <x v="1"/>
    <x v="29"/>
    <x v="1"/>
    <x v="0"/>
    <n v="40"/>
  </r>
  <r>
    <s v="24875_2018"/>
    <x v="1"/>
    <x v="0"/>
    <d v="2018-02-21T00:00:00"/>
    <x v="3"/>
    <x v="4"/>
    <x v="2"/>
    <x v="4"/>
    <x v="4"/>
    <x v="1"/>
    <x v="1"/>
    <x v="1"/>
    <x v="0"/>
    <n v="10"/>
  </r>
  <r>
    <s v="24878_2018"/>
    <x v="0"/>
    <x v="0"/>
    <d v="2018-02-21T00:00:00"/>
    <x v="4"/>
    <x v="1907"/>
    <x v="0"/>
    <x v="0"/>
    <x v="4"/>
    <x v="0"/>
    <x v="11"/>
    <x v="19"/>
    <x v="0"/>
    <n v="72000"/>
  </r>
  <r>
    <s v="24878_2018"/>
    <x v="0"/>
    <x v="0"/>
    <d v="2018-02-21T00:00:00"/>
    <x v="4"/>
    <x v="1404"/>
    <x v="0"/>
    <x v="0"/>
    <x v="4"/>
    <x v="1"/>
    <x v="11"/>
    <x v="1"/>
    <x v="0"/>
    <n v="7000"/>
  </r>
  <r>
    <s v="24878_2018"/>
    <x v="0"/>
    <x v="0"/>
    <d v="2018-02-21T00:00:00"/>
    <x v="4"/>
    <x v="1906"/>
    <x v="0"/>
    <x v="3"/>
    <x v="4"/>
    <x v="0"/>
    <x v="11"/>
    <x v="19"/>
    <x v="0"/>
    <n v="22500"/>
  </r>
  <r>
    <s v="24878_2018"/>
    <x v="0"/>
    <x v="0"/>
    <d v="2018-02-21T00:00:00"/>
    <x v="4"/>
    <x v="1405"/>
    <x v="0"/>
    <x v="0"/>
    <x v="4"/>
    <x v="0"/>
    <x v="0"/>
    <x v="19"/>
    <x v="0"/>
    <n v="6300"/>
  </r>
  <r>
    <s v="24878_2018"/>
    <x v="0"/>
    <x v="0"/>
    <d v="2018-02-21T00:00:00"/>
    <x v="4"/>
    <x v="1406"/>
    <x v="0"/>
    <x v="3"/>
    <x v="4"/>
    <x v="0"/>
    <x v="0"/>
    <x v="19"/>
    <x v="0"/>
    <n v="6300"/>
  </r>
  <r>
    <s v="24878_2018"/>
    <x v="0"/>
    <x v="0"/>
    <d v="2018-02-21T00:00:00"/>
    <x v="4"/>
    <x v="1905"/>
    <x v="0"/>
    <x v="3"/>
    <x v="4"/>
    <x v="0"/>
    <x v="0"/>
    <x v="19"/>
    <x v="0"/>
    <n v="7200"/>
  </r>
  <r>
    <s v="24878_2018"/>
    <x v="0"/>
    <x v="0"/>
    <d v="2018-02-21T00:00:00"/>
    <x v="4"/>
    <x v="1407"/>
    <x v="0"/>
    <x v="2"/>
    <x v="4"/>
    <x v="0"/>
    <x v="0"/>
    <x v="19"/>
    <x v="0"/>
    <n v="1450"/>
  </r>
  <r>
    <s v="24881_2018"/>
    <x v="1"/>
    <x v="0"/>
    <d v="2018-02-21T00:00:00"/>
    <x v="21"/>
    <x v="4"/>
    <x v="0"/>
    <x v="4"/>
    <x v="4"/>
    <x v="1"/>
    <x v="1"/>
    <x v="1"/>
    <x v="0"/>
    <n v="500"/>
  </r>
  <r>
    <s v="24885_2018"/>
    <x v="0"/>
    <x v="0"/>
    <d v="2018-02-21T00:00:00"/>
    <x v="14"/>
    <x v="2332"/>
    <x v="0"/>
    <x v="3"/>
    <x v="83"/>
    <x v="0"/>
    <x v="0"/>
    <x v="0"/>
    <x v="1"/>
    <n v="17500"/>
  </r>
  <r>
    <s v="24885_2018"/>
    <x v="0"/>
    <x v="0"/>
    <d v="2018-02-21T00:00:00"/>
    <x v="14"/>
    <x v="2333"/>
    <x v="0"/>
    <x v="3"/>
    <x v="83"/>
    <x v="0"/>
    <x v="0"/>
    <x v="0"/>
    <x v="1"/>
    <n v="500"/>
  </r>
  <r>
    <s v="24885_2018"/>
    <x v="0"/>
    <x v="0"/>
    <d v="2018-02-21T00:00:00"/>
    <x v="14"/>
    <x v="2334"/>
    <x v="0"/>
    <x v="3"/>
    <x v="83"/>
    <x v="0"/>
    <x v="0"/>
    <x v="4"/>
    <x v="1"/>
    <n v="12500"/>
  </r>
  <r>
    <s v="24886_2018"/>
    <x v="1"/>
    <x v="0"/>
    <d v="2018-02-21T00:00:00"/>
    <x v="44"/>
    <x v="4"/>
    <x v="0"/>
    <x v="4"/>
    <x v="4"/>
    <x v="1"/>
    <x v="1"/>
    <x v="1"/>
    <x v="0"/>
    <n v="4"/>
  </r>
  <r>
    <s v="24886_2018"/>
    <x v="1"/>
    <x v="0"/>
    <d v="2018-02-21T00:00:00"/>
    <x v="44"/>
    <x v="4"/>
    <x v="0"/>
    <x v="4"/>
    <x v="4"/>
    <x v="1"/>
    <x v="1"/>
    <x v="1"/>
    <x v="0"/>
    <n v="2"/>
  </r>
  <r>
    <s v="24886_2018"/>
    <x v="1"/>
    <x v="0"/>
    <d v="2018-02-21T00:00:00"/>
    <x v="44"/>
    <x v="4"/>
    <x v="0"/>
    <x v="4"/>
    <x v="4"/>
    <x v="1"/>
    <x v="1"/>
    <x v="1"/>
    <x v="0"/>
    <n v="7"/>
  </r>
  <r>
    <s v="24886_2018"/>
    <x v="1"/>
    <x v="0"/>
    <d v="2018-02-21T00:00:00"/>
    <x v="44"/>
    <x v="4"/>
    <x v="0"/>
    <x v="4"/>
    <x v="4"/>
    <x v="1"/>
    <x v="1"/>
    <x v="1"/>
    <x v="0"/>
    <n v="1"/>
  </r>
  <r>
    <s v="24886_2018"/>
    <x v="1"/>
    <x v="0"/>
    <d v="2018-02-21T00:00:00"/>
    <x v="44"/>
    <x v="4"/>
    <x v="0"/>
    <x v="4"/>
    <x v="4"/>
    <x v="1"/>
    <x v="1"/>
    <x v="1"/>
    <x v="0"/>
    <n v="9"/>
  </r>
  <r>
    <s v="24886_2018"/>
    <x v="1"/>
    <x v="0"/>
    <d v="2018-02-21T00:00:00"/>
    <x v="44"/>
    <x v="4"/>
    <x v="0"/>
    <x v="4"/>
    <x v="4"/>
    <x v="1"/>
    <x v="1"/>
    <x v="1"/>
    <x v="0"/>
    <n v="7"/>
  </r>
  <r>
    <s v="24886_2018"/>
    <x v="1"/>
    <x v="0"/>
    <d v="2018-02-21T00:00:00"/>
    <x v="44"/>
    <x v="4"/>
    <x v="0"/>
    <x v="4"/>
    <x v="4"/>
    <x v="1"/>
    <x v="1"/>
    <x v="1"/>
    <x v="0"/>
    <n v="6"/>
  </r>
  <r>
    <s v="24886_2018"/>
    <x v="1"/>
    <x v="0"/>
    <d v="2018-02-21T00:00:00"/>
    <x v="44"/>
    <x v="4"/>
    <x v="0"/>
    <x v="4"/>
    <x v="4"/>
    <x v="1"/>
    <x v="1"/>
    <x v="1"/>
    <x v="0"/>
    <n v="24"/>
  </r>
  <r>
    <s v="24886_2018"/>
    <x v="1"/>
    <x v="0"/>
    <d v="2018-02-21T00:00:00"/>
    <x v="44"/>
    <x v="4"/>
    <x v="0"/>
    <x v="4"/>
    <x v="4"/>
    <x v="1"/>
    <x v="1"/>
    <x v="1"/>
    <x v="0"/>
    <n v="6"/>
  </r>
  <r>
    <s v="24886_2018"/>
    <x v="1"/>
    <x v="0"/>
    <d v="2018-02-21T00:00:00"/>
    <x v="44"/>
    <x v="4"/>
    <x v="0"/>
    <x v="4"/>
    <x v="4"/>
    <x v="1"/>
    <x v="1"/>
    <x v="1"/>
    <x v="0"/>
    <n v="1"/>
  </r>
  <r>
    <s v="24886_2018"/>
    <x v="1"/>
    <x v="0"/>
    <d v="2018-02-21T00:00:00"/>
    <x v="44"/>
    <x v="4"/>
    <x v="0"/>
    <x v="4"/>
    <x v="4"/>
    <x v="1"/>
    <x v="1"/>
    <x v="1"/>
    <x v="0"/>
    <n v="2"/>
  </r>
  <r>
    <s v="24890_2018"/>
    <x v="1"/>
    <x v="0"/>
    <d v="2018-02-21T00:00:00"/>
    <x v="21"/>
    <x v="4"/>
    <x v="3"/>
    <x v="4"/>
    <x v="4"/>
    <x v="1"/>
    <x v="1"/>
    <x v="1"/>
    <x v="0"/>
    <n v="25"/>
  </r>
  <r>
    <s v="24890_2018"/>
    <x v="1"/>
    <x v="0"/>
    <d v="2018-02-21T00:00:00"/>
    <x v="21"/>
    <x v="4"/>
    <x v="3"/>
    <x v="4"/>
    <x v="4"/>
    <x v="1"/>
    <x v="1"/>
    <x v="1"/>
    <x v="0"/>
    <n v="25"/>
  </r>
  <r>
    <s v="24890_2018"/>
    <x v="1"/>
    <x v="0"/>
    <d v="2018-02-21T00:00:00"/>
    <x v="21"/>
    <x v="4"/>
    <x v="3"/>
    <x v="4"/>
    <x v="4"/>
    <x v="1"/>
    <x v="1"/>
    <x v="1"/>
    <x v="0"/>
    <n v="10"/>
  </r>
  <r>
    <s v="24890_2018"/>
    <x v="1"/>
    <x v="0"/>
    <d v="2018-02-21T00:00:00"/>
    <x v="21"/>
    <x v="4"/>
    <x v="3"/>
    <x v="4"/>
    <x v="4"/>
    <x v="1"/>
    <x v="1"/>
    <x v="1"/>
    <x v="0"/>
    <n v="100"/>
  </r>
  <r>
    <s v="24890_2018"/>
    <x v="1"/>
    <x v="0"/>
    <d v="2018-02-21T00:00:00"/>
    <x v="21"/>
    <x v="4"/>
    <x v="3"/>
    <x v="4"/>
    <x v="4"/>
    <x v="1"/>
    <x v="1"/>
    <x v="1"/>
    <x v="0"/>
    <n v="100"/>
  </r>
  <r>
    <s v="24890_2018"/>
    <x v="1"/>
    <x v="0"/>
    <d v="2018-02-21T00:00:00"/>
    <x v="21"/>
    <x v="4"/>
    <x v="3"/>
    <x v="4"/>
    <x v="4"/>
    <x v="1"/>
    <x v="1"/>
    <x v="1"/>
    <x v="0"/>
    <n v="25"/>
  </r>
  <r>
    <s v="24890_2018"/>
    <x v="1"/>
    <x v="0"/>
    <d v="2018-02-21T00:00:00"/>
    <x v="21"/>
    <x v="4"/>
    <x v="3"/>
    <x v="4"/>
    <x v="4"/>
    <x v="1"/>
    <x v="1"/>
    <x v="1"/>
    <x v="0"/>
    <n v="100"/>
  </r>
  <r>
    <s v="24890_2018"/>
    <x v="1"/>
    <x v="0"/>
    <d v="2018-02-21T00:00:00"/>
    <x v="21"/>
    <x v="4"/>
    <x v="3"/>
    <x v="4"/>
    <x v="4"/>
    <x v="1"/>
    <x v="1"/>
    <x v="1"/>
    <x v="0"/>
    <n v="200"/>
  </r>
  <r>
    <s v="24890_2018"/>
    <x v="1"/>
    <x v="0"/>
    <d v="2018-02-21T00:00:00"/>
    <x v="21"/>
    <x v="4"/>
    <x v="3"/>
    <x v="4"/>
    <x v="4"/>
    <x v="1"/>
    <x v="1"/>
    <x v="1"/>
    <x v="0"/>
    <n v="500"/>
  </r>
  <r>
    <s v="24890_2018"/>
    <x v="1"/>
    <x v="0"/>
    <d v="2018-02-21T00:00:00"/>
    <x v="21"/>
    <x v="4"/>
    <x v="3"/>
    <x v="4"/>
    <x v="4"/>
    <x v="1"/>
    <x v="1"/>
    <x v="1"/>
    <x v="0"/>
    <n v="200"/>
  </r>
  <r>
    <s v="24890_2018"/>
    <x v="1"/>
    <x v="0"/>
    <d v="2018-02-21T00:00:00"/>
    <x v="21"/>
    <x v="4"/>
    <x v="3"/>
    <x v="4"/>
    <x v="4"/>
    <x v="1"/>
    <x v="1"/>
    <x v="1"/>
    <x v="0"/>
    <n v="25"/>
  </r>
  <r>
    <s v="24890_2018"/>
    <x v="1"/>
    <x v="0"/>
    <d v="2018-02-21T00:00:00"/>
    <x v="21"/>
    <x v="4"/>
    <x v="3"/>
    <x v="4"/>
    <x v="4"/>
    <x v="1"/>
    <x v="1"/>
    <x v="1"/>
    <x v="0"/>
    <n v="25"/>
  </r>
  <r>
    <s v="24890_2018"/>
    <x v="1"/>
    <x v="0"/>
    <d v="2018-02-21T00:00:00"/>
    <x v="21"/>
    <x v="4"/>
    <x v="3"/>
    <x v="4"/>
    <x v="4"/>
    <x v="1"/>
    <x v="1"/>
    <x v="1"/>
    <x v="0"/>
    <n v="50"/>
  </r>
  <r>
    <s v="24890_2018"/>
    <x v="1"/>
    <x v="0"/>
    <d v="2018-02-21T00:00:00"/>
    <x v="21"/>
    <x v="4"/>
    <x v="3"/>
    <x v="4"/>
    <x v="4"/>
    <x v="1"/>
    <x v="1"/>
    <x v="1"/>
    <x v="0"/>
    <n v="25"/>
  </r>
  <r>
    <s v="24890_2018"/>
    <x v="1"/>
    <x v="0"/>
    <d v="2018-02-21T00:00:00"/>
    <x v="21"/>
    <x v="4"/>
    <x v="3"/>
    <x v="4"/>
    <x v="4"/>
    <x v="1"/>
    <x v="1"/>
    <x v="1"/>
    <x v="0"/>
    <n v="25"/>
  </r>
  <r>
    <s v="24890_2018"/>
    <x v="1"/>
    <x v="0"/>
    <d v="2018-02-21T00:00:00"/>
    <x v="21"/>
    <x v="4"/>
    <x v="3"/>
    <x v="4"/>
    <x v="4"/>
    <x v="1"/>
    <x v="1"/>
    <x v="1"/>
    <x v="0"/>
    <n v="25"/>
  </r>
  <r>
    <s v="24890_2018"/>
    <x v="1"/>
    <x v="0"/>
    <d v="2018-02-21T00:00:00"/>
    <x v="21"/>
    <x v="4"/>
    <x v="3"/>
    <x v="4"/>
    <x v="4"/>
    <x v="1"/>
    <x v="1"/>
    <x v="1"/>
    <x v="0"/>
    <n v="200"/>
  </r>
  <r>
    <s v="24890_2018"/>
    <x v="1"/>
    <x v="0"/>
    <d v="2018-02-21T00:00:00"/>
    <x v="21"/>
    <x v="4"/>
    <x v="3"/>
    <x v="4"/>
    <x v="4"/>
    <x v="1"/>
    <x v="1"/>
    <x v="1"/>
    <x v="0"/>
    <n v="50"/>
  </r>
  <r>
    <s v="24890_2018"/>
    <x v="1"/>
    <x v="0"/>
    <d v="2018-02-21T00:00:00"/>
    <x v="21"/>
    <x v="4"/>
    <x v="3"/>
    <x v="4"/>
    <x v="4"/>
    <x v="1"/>
    <x v="1"/>
    <x v="1"/>
    <x v="0"/>
    <n v="50"/>
  </r>
  <r>
    <s v="24890_2018"/>
    <x v="1"/>
    <x v="0"/>
    <d v="2018-02-21T00:00:00"/>
    <x v="21"/>
    <x v="4"/>
    <x v="3"/>
    <x v="4"/>
    <x v="4"/>
    <x v="1"/>
    <x v="1"/>
    <x v="1"/>
    <x v="0"/>
    <n v="50"/>
  </r>
  <r>
    <s v="24890_2018"/>
    <x v="1"/>
    <x v="0"/>
    <d v="2018-02-21T00:00:00"/>
    <x v="21"/>
    <x v="4"/>
    <x v="3"/>
    <x v="4"/>
    <x v="4"/>
    <x v="1"/>
    <x v="1"/>
    <x v="1"/>
    <x v="0"/>
    <n v="25"/>
  </r>
  <r>
    <s v="24890_2018"/>
    <x v="1"/>
    <x v="0"/>
    <d v="2018-02-21T00:00:00"/>
    <x v="21"/>
    <x v="4"/>
    <x v="3"/>
    <x v="4"/>
    <x v="4"/>
    <x v="1"/>
    <x v="1"/>
    <x v="1"/>
    <x v="0"/>
    <n v="25"/>
  </r>
  <r>
    <s v="24890_2018"/>
    <x v="1"/>
    <x v="0"/>
    <d v="2018-02-21T00:00:00"/>
    <x v="21"/>
    <x v="4"/>
    <x v="3"/>
    <x v="4"/>
    <x v="4"/>
    <x v="1"/>
    <x v="1"/>
    <x v="1"/>
    <x v="0"/>
    <n v="50"/>
  </r>
  <r>
    <s v="24890_2018"/>
    <x v="1"/>
    <x v="0"/>
    <d v="2018-02-21T00:00:00"/>
    <x v="21"/>
    <x v="4"/>
    <x v="3"/>
    <x v="4"/>
    <x v="4"/>
    <x v="1"/>
    <x v="1"/>
    <x v="1"/>
    <x v="0"/>
    <n v="25"/>
  </r>
  <r>
    <s v="24891_2018"/>
    <x v="1"/>
    <x v="0"/>
    <d v="2018-02-21T00:00:00"/>
    <x v="21"/>
    <x v="4"/>
    <x v="3"/>
    <x v="4"/>
    <x v="4"/>
    <x v="1"/>
    <x v="1"/>
    <x v="1"/>
    <x v="0"/>
    <n v="10"/>
  </r>
  <r>
    <s v="24891_2018"/>
    <x v="1"/>
    <x v="0"/>
    <d v="2018-02-21T00:00:00"/>
    <x v="21"/>
    <x v="4"/>
    <x v="3"/>
    <x v="4"/>
    <x v="4"/>
    <x v="1"/>
    <x v="1"/>
    <x v="1"/>
    <x v="0"/>
    <n v="50"/>
  </r>
  <r>
    <s v="24891_2018"/>
    <x v="1"/>
    <x v="0"/>
    <d v="2018-02-21T00:00:00"/>
    <x v="21"/>
    <x v="4"/>
    <x v="3"/>
    <x v="4"/>
    <x v="4"/>
    <x v="1"/>
    <x v="1"/>
    <x v="1"/>
    <x v="0"/>
    <n v="50"/>
  </r>
  <r>
    <s v="24891_2018"/>
    <x v="1"/>
    <x v="0"/>
    <d v="2018-02-21T00:00:00"/>
    <x v="21"/>
    <x v="4"/>
    <x v="3"/>
    <x v="4"/>
    <x v="4"/>
    <x v="1"/>
    <x v="1"/>
    <x v="1"/>
    <x v="0"/>
    <n v="10"/>
  </r>
  <r>
    <s v="24891_2018"/>
    <x v="1"/>
    <x v="0"/>
    <d v="2018-02-21T00:00:00"/>
    <x v="21"/>
    <x v="4"/>
    <x v="3"/>
    <x v="4"/>
    <x v="4"/>
    <x v="1"/>
    <x v="1"/>
    <x v="1"/>
    <x v="0"/>
    <n v="10"/>
  </r>
  <r>
    <s v="24891_2018"/>
    <x v="1"/>
    <x v="0"/>
    <d v="2018-02-21T00:00:00"/>
    <x v="21"/>
    <x v="4"/>
    <x v="3"/>
    <x v="4"/>
    <x v="4"/>
    <x v="1"/>
    <x v="1"/>
    <x v="1"/>
    <x v="0"/>
    <n v="10"/>
  </r>
  <r>
    <s v="24891_2018"/>
    <x v="1"/>
    <x v="0"/>
    <d v="2018-02-21T00:00:00"/>
    <x v="21"/>
    <x v="4"/>
    <x v="3"/>
    <x v="4"/>
    <x v="4"/>
    <x v="1"/>
    <x v="1"/>
    <x v="1"/>
    <x v="0"/>
    <n v="12"/>
  </r>
  <r>
    <s v="24891_2018"/>
    <x v="1"/>
    <x v="0"/>
    <d v="2018-02-21T00:00:00"/>
    <x v="21"/>
    <x v="4"/>
    <x v="3"/>
    <x v="4"/>
    <x v="4"/>
    <x v="1"/>
    <x v="1"/>
    <x v="1"/>
    <x v="0"/>
    <n v="12"/>
  </r>
  <r>
    <s v="24895_2018"/>
    <x v="1"/>
    <x v="0"/>
    <d v="2018-02-21T00:00:00"/>
    <x v="44"/>
    <x v="4"/>
    <x v="3"/>
    <x v="4"/>
    <x v="4"/>
    <x v="1"/>
    <x v="1"/>
    <x v="1"/>
    <x v="0"/>
    <n v="12"/>
  </r>
  <r>
    <s v="24895_2018"/>
    <x v="1"/>
    <x v="0"/>
    <d v="2018-02-21T00:00:00"/>
    <x v="44"/>
    <x v="4"/>
    <x v="3"/>
    <x v="4"/>
    <x v="4"/>
    <x v="1"/>
    <x v="1"/>
    <x v="1"/>
    <x v="0"/>
    <n v="2"/>
  </r>
  <r>
    <s v="24895_2018"/>
    <x v="1"/>
    <x v="0"/>
    <d v="2018-02-21T00:00:00"/>
    <x v="44"/>
    <x v="4"/>
    <x v="3"/>
    <x v="4"/>
    <x v="4"/>
    <x v="1"/>
    <x v="1"/>
    <x v="1"/>
    <x v="0"/>
    <n v="1"/>
  </r>
  <r>
    <s v="24897_2018"/>
    <x v="1"/>
    <x v="0"/>
    <d v="2018-02-21T00:00:00"/>
    <x v="21"/>
    <x v="4"/>
    <x v="4"/>
    <x v="4"/>
    <x v="4"/>
    <x v="1"/>
    <x v="1"/>
    <x v="1"/>
    <x v="0"/>
    <n v="30"/>
  </r>
  <r>
    <s v="24897_2018"/>
    <x v="1"/>
    <x v="0"/>
    <d v="2018-02-21T00:00:00"/>
    <x v="21"/>
    <x v="4"/>
    <x v="4"/>
    <x v="4"/>
    <x v="4"/>
    <x v="1"/>
    <x v="1"/>
    <x v="1"/>
    <x v="0"/>
    <n v="20"/>
  </r>
  <r>
    <s v="24897_2018"/>
    <x v="1"/>
    <x v="0"/>
    <d v="2018-02-21T00:00:00"/>
    <x v="21"/>
    <x v="4"/>
    <x v="4"/>
    <x v="4"/>
    <x v="4"/>
    <x v="1"/>
    <x v="1"/>
    <x v="1"/>
    <x v="0"/>
    <n v="30"/>
  </r>
  <r>
    <s v="24897_2018"/>
    <x v="1"/>
    <x v="0"/>
    <d v="2018-02-21T00:00:00"/>
    <x v="21"/>
    <x v="4"/>
    <x v="4"/>
    <x v="4"/>
    <x v="4"/>
    <x v="1"/>
    <x v="1"/>
    <x v="1"/>
    <x v="0"/>
    <n v="30"/>
  </r>
  <r>
    <s v="24897_2018"/>
    <x v="1"/>
    <x v="0"/>
    <d v="2018-02-21T00:00:00"/>
    <x v="21"/>
    <x v="4"/>
    <x v="4"/>
    <x v="4"/>
    <x v="4"/>
    <x v="1"/>
    <x v="1"/>
    <x v="1"/>
    <x v="0"/>
    <n v="50"/>
  </r>
  <r>
    <s v="24897_2018"/>
    <x v="1"/>
    <x v="0"/>
    <d v="2018-02-21T00:00:00"/>
    <x v="21"/>
    <x v="4"/>
    <x v="4"/>
    <x v="4"/>
    <x v="4"/>
    <x v="1"/>
    <x v="1"/>
    <x v="1"/>
    <x v="0"/>
    <n v="20"/>
  </r>
  <r>
    <s v="24897_2018"/>
    <x v="1"/>
    <x v="0"/>
    <d v="2018-02-21T00:00:00"/>
    <x v="21"/>
    <x v="4"/>
    <x v="4"/>
    <x v="4"/>
    <x v="4"/>
    <x v="1"/>
    <x v="1"/>
    <x v="1"/>
    <x v="0"/>
    <n v="50"/>
  </r>
  <r>
    <s v="24897_2018"/>
    <x v="1"/>
    <x v="0"/>
    <d v="2018-02-21T00:00:00"/>
    <x v="21"/>
    <x v="4"/>
    <x v="4"/>
    <x v="4"/>
    <x v="4"/>
    <x v="1"/>
    <x v="1"/>
    <x v="1"/>
    <x v="0"/>
    <n v="300"/>
  </r>
  <r>
    <s v="24897_2018"/>
    <x v="1"/>
    <x v="0"/>
    <d v="2018-02-21T00:00:00"/>
    <x v="21"/>
    <x v="4"/>
    <x v="4"/>
    <x v="4"/>
    <x v="4"/>
    <x v="1"/>
    <x v="1"/>
    <x v="1"/>
    <x v="0"/>
    <n v="30"/>
  </r>
  <r>
    <s v="24897_2018"/>
    <x v="1"/>
    <x v="0"/>
    <d v="2018-02-21T00:00:00"/>
    <x v="21"/>
    <x v="4"/>
    <x v="4"/>
    <x v="4"/>
    <x v="4"/>
    <x v="1"/>
    <x v="1"/>
    <x v="1"/>
    <x v="0"/>
    <n v="30"/>
  </r>
  <r>
    <s v="24897_2018"/>
    <x v="1"/>
    <x v="0"/>
    <d v="2018-02-21T00:00:00"/>
    <x v="21"/>
    <x v="4"/>
    <x v="4"/>
    <x v="4"/>
    <x v="4"/>
    <x v="1"/>
    <x v="1"/>
    <x v="1"/>
    <x v="0"/>
    <n v="50"/>
  </r>
  <r>
    <s v="24897_2018"/>
    <x v="1"/>
    <x v="0"/>
    <d v="2018-02-21T00:00:00"/>
    <x v="21"/>
    <x v="4"/>
    <x v="4"/>
    <x v="4"/>
    <x v="4"/>
    <x v="1"/>
    <x v="1"/>
    <x v="1"/>
    <x v="0"/>
    <n v="50"/>
  </r>
  <r>
    <s v="24897_2018"/>
    <x v="1"/>
    <x v="0"/>
    <d v="2018-02-21T00:00:00"/>
    <x v="21"/>
    <x v="4"/>
    <x v="4"/>
    <x v="4"/>
    <x v="4"/>
    <x v="1"/>
    <x v="1"/>
    <x v="1"/>
    <x v="0"/>
    <n v="100"/>
  </r>
  <r>
    <s v="24897_2018"/>
    <x v="1"/>
    <x v="0"/>
    <d v="2018-02-21T00:00:00"/>
    <x v="21"/>
    <x v="4"/>
    <x v="4"/>
    <x v="4"/>
    <x v="4"/>
    <x v="1"/>
    <x v="1"/>
    <x v="1"/>
    <x v="0"/>
    <n v="50"/>
  </r>
  <r>
    <s v="24897_2018"/>
    <x v="1"/>
    <x v="0"/>
    <d v="2018-02-21T00:00:00"/>
    <x v="21"/>
    <x v="4"/>
    <x v="4"/>
    <x v="4"/>
    <x v="4"/>
    <x v="1"/>
    <x v="1"/>
    <x v="1"/>
    <x v="0"/>
    <n v="30"/>
  </r>
  <r>
    <s v="24897_2018"/>
    <x v="1"/>
    <x v="0"/>
    <d v="2018-02-21T00:00:00"/>
    <x v="21"/>
    <x v="4"/>
    <x v="4"/>
    <x v="4"/>
    <x v="4"/>
    <x v="1"/>
    <x v="1"/>
    <x v="1"/>
    <x v="0"/>
    <n v="100"/>
  </r>
  <r>
    <s v="24898_2018"/>
    <x v="1"/>
    <x v="0"/>
    <d v="2018-02-21T00:00:00"/>
    <x v="21"/>
    <x v="4"/>
    <x v="4"/>
    <x v="4"/>
    <x v="4"/>
    <x v="1"/>
    <x v="1"/>
    <x v="1"/>
    <x v="0"/>
    <n v="100"/>
  </r>
  <r>
    <s v="24898_2018"/>
    <x v="1"/>
    <x v="0"/>
    <d v="2018-02-21T00:00:00"/>
    <x v="21"/>
    <x v="4"/>
    <x v="4"/>
    <x v="4"/>
    <x v="4"/>
    <x v="1"/>
    <x v="1"/>
    <x v="1"/>
    <x v="0"/>
    <n v="10"/>
  </r>
  <r>
    <s v="24898_2018"/>
    <x v="1"/>
    <x v="0"/>
    <d v="2018-02-21T00:00:00"/>
    <x v="21"/>
    <x v="4"/>
    <x v="4"/>
    <x v="4"/>
    <x v="4"/>
    <x v="1"/>
    <x v="1"/>
    <x v="1"/>
    <x v="0"/>
    <n v="50"/>
  </r>
  <r>
    <s v="24899_2018"/>
    <x v="1"/>
    <x v="0"/>
    <d v="2018-02-21T00:00:00"/>
    <x v="44"/>
    <x v="4"/>
    <x v="4"/>
    <x v="4"/>
    <x v="4"/>
    <x v="1"/>
    <x v="1"/>
    <x v="1"/>
    <x v="0"/>
    <n v="3"/>
  </r>
  <r>
    <s v="24899_2018"/>
    <x v="1"/>
    <x v="0"/>
    <d v="2018-02-21T00:00:00"/>
    <x v="44"/>
    <x v="4"/>
    <x v="4"/>
    <x v="4"/>
    <x v="4"/>
    <x v="1"/>
    <x v="1"/>
    <x v="1"/>
    <x v="0"/>
    <n v="2"/>
  </r>
  <r>
    <s v="24899_2018"/>
    <x v="1"/>
    <x v="0"/>
    <d v="2018-02-21T00:00:00"/>
    <x v="44"/>
    <x v="4"/>
    <x v="4"/>
    <x v="4"/>
    <x v="4"/>
    <x v="1"/>
    <x v="1"/>
    <x v="1"/>
    <x v="0"/>
    <n v="1"/>
  </r>
  <r>
    <s v="24899_2018"/>
    <x v="1"/>
    <x v="0"/>
    <d v="2018-02-21T00:00:00"/>
    <x v="44"/>
    <x v="4"/>
    <x v="4"/>
    <x v="4"/>
    <x v="4"/>
    <x v="1"/>
    <x v="1"/>
    <x v="1"/>
    <x v="0"/>
    <n v="3"/>
  </r>
  <r>
    <s v="24899_2018"/>
    <x v="1"/>
    <x v="0"/>
    <d v="2018-02-21T00:00:00"/>
    <x v="44"/>
    <x v="4"/>
    <x v="4"/>
    <x v="4"/>
    <x v="4"/>
    <x v="1"/>
    <x v="1"/>
    <x v="1"/>
    <x v="0"/>
    <n v="4"/>
  </r>
  <r>
    <s v="24899_2018"/>
    <x v="1"/>
    <x v="0"/>
    <d v="2018-02-21T00:00:00"/>
    <x v="44"/>
    <x v="4"/>
    <x v="4"/>
    <x v="4"/>
    <x v="4"/>
    <x v="1"/>
    <x v="1"/>
    <x v="1"/>
    <x v="0"/>
    <n v="2"/>
  </r>
  <r>
    <s v="24899_2018"/>
    <x v="1"/>
    <x v="0"/>
    <d v="2018-02-21T00:00:00"/>
    <x v="44"/>
    <x v="4"/>
    <x v="4"/>
    <x v="4"/>
    <x v="4"/>
    <x v="1"/>
    <x v="1"/>
    <x v="1"/>
    <x v="0"/>
    <n v="4"/>
  </r>
  <r>
    <s v="24899_2018"/>
    <x v="1"/>
    <x v="0"/>
    <d v="2018-02-21T00:00:00"/>
    <x v="44"/>
    <x v="4"/>
    <x v="4"/>
    <x v="4"/>
    <x v="4"/>
    <x v="1"/>
    <x v="1"/>
    <x v="1"/>
    <x v="0"/>
    <n v="3"/>
  </r>
  <r>
    <s v="24902_2018"/>
    <x v="0"/>
    <x v="0"/>
    <d v="2018-03-02T00:00:00"/>
    <x v="46"/>
    <x v="2335"/>
    <x v="4"/>
    <x v="80"/>
    <x v="165"/>
    <x v="0"/>
    <x v="0"/>
    <x v="8"/>
    <x v="0"/>
    <n v="288"/>
  </r>
  <r>
    <s v="24902_2018"/>
    <x v="0"/>
    <x v="0"/>
    <d v="2018-03-02T00:00:00"/>
    <x v="46"/>
    <x v="2336"/>
    <x v="4"/>
    <x v="2"/>
    <x v="308"/>
    <x v="0"/>
    <x v="22"/>
    <x v="8"/>
    <x v="0"/>
    <n v="426"/>
  </r>
  <r>
    <s v="24905_2018"/>
    <x v="0"/>
    <x v="0"/>
    <d v="2018-02-21T00:00:00"/>
    <x v="46"/>
    <x v="2337"/>
    <x v="6"/>
    <x v="134"/>
    <x v="25"/>
    <x v="17"/>
    <x v="22"/>
    <x v="4"/>
    <x v="0"/>
    <n v="3000"/>
  </r>
  <r>
    <s v="24908_2018"/>
    <x v="1"/>
    <x v="0"/>
    <d v="2018-02-21T00:00:00"/>
    <x v="21"/>
    <x v="4"/>
    <x v="6"/>
    <x v="4"/>
    <x v="4"/>
    <x v="1"/>
    <x v="1"/>
    <x v="1"/>
    <x v="0"/>
    <n v="540"/>
  </r>
  <r>
    <s v="24908_2018"/>
    <x v="1"/>
    <x v="0"/>
    <d v="2018-02-21T00:00:00"/>
    <x v="21"/>
    <x v="4"/>
    <x v="6"/>
    <x v="4"/>
    <x v="4"/>
    <x v="1"/>
    <x v="1"/>
    <x v="1"/>
    <x v="0"/>
    <n v="520"/>
  </r>
  <r>
    <s v="24908_2018"/>
    <x v="1"/>
    <x v="0"/>
    <d v="2018-02-21T00:00:00"/>
    <x v="21"/>
    <x v="4"/>
    <x v="6"/>
    <x v="4"/>
    <x v="4"/>
    <x v="1"/>
    <x v="1"/>
    <x v="1"/>
    <x v="0"/>
    <n v="504"/>
  </r>
  <r>
    <s v="24908_2018"/>
    <x v="1"/>
    <x v="0"/>
    <d v="2018-02-21T00:00:00"/>
    <x v="21"/>
    <x v="4"/>
    <x v="6"/>
    <x v="4"/>
    <x v="4"/>
    <x v="1"/>
    <x v="1"/>
    <x v="1"/>
    <x v="0"/>
    <n v="120"/>
  </r>
  <r>
    <s v="24908_2018"/>
    <x v="1"/>
    <x v="0"/>
    <d v="2018-02-21T00:00:00"/>
    <x v="21"/>
    <x v="4"/>
    <x v="6"/>
    <x v="4"/>
    <x v="4"/>
    <x v="1"/>
    <x v="1"/>
    <x v="1"/>
    <x v="0"/>
    <n v="300"/>
  </r>
  <r>
    <s v="24909_2018"/>
    <x v="0"/>
    <x v="0"/>
    <d v="2018-02-21T00:00:00"/>
    <x v="46"/>
    <x v="1519"/>
    <x v="7"/>
    <x v="117"/>
    <x v="254"/>
    <x v="13"/>
    <x v="22"/>
    <x v="11"/>
    <x v="0"/>
    <n v="36"/>
  </r>
  <r>
    <s v="24909_2018"/>
    <x v="0"/>
    <x v="0"/>
    <d v="2018-02-21T00:00:00"/>
    <x v="46"/>
    <x v="2338"/>
    <x v="7"/>
    <x v="135"/>
    <x v="297"/>
    <x v="13"/>
    <x v="22"/>
    <x v="4"/>
    <x v="0"/>
    <n v="1236"/>
  </r>
  <r>
    <s v="24911_2018"/>
    <x v="1"/>
    <x v="0"/>
    <d v="2018-02-21T00:00:00"/>
    <x v="21"/>
    <x v="4"/>
    <x v="7"/>
    <x v="4"/>
    <x v="4"/>
    <x v="1"/>
    <x v="1"/>
    <x v="1"/>
    <x v="0"/>
    <n v="48"/>
  </r>
  <r>
    <s v="24911_2018"/>
    <x v="1"/>
    <x v="0"/>
    <d v="2018-02-21T00:00:00"/>
    <x v="21"/>
    <x v="4"/>
    <x v="7"/>
    <x v="4"/>
    <x v="4"/>
    <x v="1"/>
    <x v="1"/>
    <x v="1"/>
    <x v="0"/>
    <n v="8"/>
  </r>
  <r>
    <s v="24911_2018"/>
    <x v="1"/>
    <x v="0"/>
    <d v="2018-02-21T00:00:00"/>
    <x v="21"/>
    <x v="4"/>
    <x v="7"/>
    <x v="4"/>
    <x v="4"/>
    <x v="1"/>
    <x v="1"/>
    <x v="1"/>
    <x v="0"/>
    <n v="6"/>
  </r>
  <r>
    <s v="24911_2018"/>
    <x v="1"/>
    <x v="0"/>
    <d v="2018-02-21T00:00:00"/>
    <x v="21"/>
    <x v="4"/>
    <x v="7"/>
    <x v="4"/>
    <x v="4"/>
    <x v="1"/>
    <x v="1"/>
    <x v="1"/>
    <x v="0"/>
    <n v="36"/>
  </r>
  <r>
    <s v="24911_2018"/>
    <x v="1"/>
    <x v="0"/>
    <d v="2018-02-21T00:00:00"/>
    <x v="21"/>
    <x v="4"/>
    <x v="7"/>
    <x v="4"/>
    <x v="4"/>
    <x v="1"/>
    <x v="1"/>
    <x v="1"/>
    <x v="0"/>
    <n v="50"/>
  </r>
  <r>
    <s v="24912_2018"/>
    <x v="1"/>
    <x v="0"/>
    <d v="2018-02-21T00:00:00"/>
    <x v="21"/>
    <x v="4"/>
    <x v="7"/>
    <x v="4"/>
    <x v="4"/>
    <x v="1"/>
    <x v="1"/>
    <x v="1"/>
    <x v="0"/>
    <n v="180"/>
  </r>
  <r>
    <s v="24912_2018"/>
    <x v="1"/>
    <x v="0"/>
    <d v="2018-02-21T00:00:00"/>
    <x v="21"/>
    <x v="4"/>
    <x v="7"/>
    <x v="4"/>
    <x v="4"/>
    <x v="1"/>
    <x v="1"/>
    <x v="1"/>
    <x v="0"/>
    <n v="12"/>
  </r>
  <r>
    <s v="24916_2018"/>
    <x v="1"/>
    <x v="0"/>
    <d v="2018-02-21T00:00:00"/>
    <x v="58"/>
    <x v="4"/>
    <x v="7"/>
    <x v="4"/>
    <x v="4"/>
    <x v="1"/>
    <x v="1"/>
    <x v="1"/>
    <x v="0"/>
    <n v="6"/>
  </r>
  <r>
    <s v="24917_2018"/>
    <x v="0"/>
    <x v="0"/>
    <d v="2018-02-28T00:00:00"/>
    <x v="6"/>
    <x v="1810"/>
    <x v="1"/>
    <x v="44"/>
    <x v="4"/>
    <x v="3"/>
    <x v="2"/>
    <x v="3"/>
    <x v="0"/>
    <n v="100"/>
  </r>
  <r>
    <s v="24917_2018"/>
    <x v="0"/>
    <x v="0"/>
    <d v="2018-02-28T00:00:00"/>
    <x v="6"/>
    <x v="2197"/>
    <x v="1"/>
    <x v="28"/>
    <x v="4"/>
    <x v="5"/>
    <x v="12"/>
    <x v="6"/>
    <x v="0"/>
    <n v="200"/>
  </r>
  <r>
    <s v="24918_2018"/>
    <x v="0"/>
    <x v="0"/>
    <d v="2018-02-28T00:00:00"/>
    <x v="6"/>
    <x v="1499"/>
    <x v="1"/>
    <x v="44"/>
    <x v="4"/>
    <x v="3"/>
    <x v="11"/>
    <x v="12"/>
    <x v="0"/>
    <n v="200"/>
  </r>
  <r>
    <s v="24919_2018"/>
    <x v="1"/>
    <x v="0"/>
    <d v="2018-02-28T00:00:00"/>
    <x v="19"/>
    <x v="4"/>
    <x v="1"/>
    <x v="4"/>
    <x v="4"/>
    <x v="1"/>
    <x v="1"/>
    <x v="1"/>
    <x v="0"/>
    <n v="2016"/>
  </r>
  <r>
    <s v="24921_2018"/>
    <x v="0"/>
    <x v="0"/>
    <d v="2018-02-24T00:00:00"/>
    <x v="6"/>
    <x v="2339"/>
    <x v="1"/>
    <x v="29"/>
    <x v="4"/>
    <x v="4"/>
    <x v="0"/>
    <x v="4"/>
    <x v="0"/>
    <n v="9870"/>
  </r>
  <r>
    <s v="24921_2018"/>
    <x v="0"/>
    <x v="0"/>
    <d v="2018-02-24T00:00:00"/>
    <x v="6"/>
    <x v="2340"/>
    <x v="1"/>
    <x v="29"/>
    <x v="4"/>
    <x v="5"/>
    <x v="0"/>
    <x v="4"/>
    <x v="0"/>
    <n v="9380"/>
  </r>
  <r>
    <s v="24921_2018"/>
    <x v="0"/>
    <x v="0"/>
    <d v="2018-02-24T00:00:00"/>
    <x v="6"/>
    <x v="2341"/>
    <x v="1"/>
    <x v="44"/>
    <x v="4"/>
    <x v="4"/>
    <x v="0"/>
    <x v="14"/>
    <x v="0"/>
    <n v="4100"/>
  </r>
  <r>
    <s v="24921_2018"/>
    <x v="0"/>
    <x v="0"/>
    <d v="2018-02-24T00:00:00"/>
    <x v="6"/>
    <x v="2342"/>
    <x v="1"/>
    <x v="44"/>
    <x v="4"/>
    <x v="3"/>
    <x v="0"/>
    <x v="14"/>
    <x v="0"/>
    <n v="7600"/>
  </r>
  <r>
    <s v="24921_2018"/>
    <x v="0"/>
    <x v="0"/>
    <d v="2018-02-24T00:00:00"/>
    <x v="6"/>
    <x v="2339"/>
    <x v="1"/>
    <x v="29"/>
    <x v="4"/>
    <x v="4"/>
    <x v="0"/>
    <x v="4"/>
    <x v="0"/>
    <n v="7180"/>
  </r>
  <r>
    <s v="24921_2018"/>
    <x v="0"/>
    <x v="0"/>
    <d v="2018-02-24T00:00:00"/>
    <x v="6"/>
    <x v="2340"/>
    <x v="1"/>
    <x v="29"/>
    <x v="4"/>
    <x v="5"/>
    <x v="0"/>
    <x v="4"/>
    <x v="0"/>
    <n v="11760"/>
  </r>
  <r>
    <s v="24921_2018"/>
    <x v="0"/>
    <x v="0"/>
    <d v="2018-02-24T00:00:00"/>
    <x v="6"/>
    <x v="2343"/>
    <x v="1"/>
    <x v="41"/>
    <x v="4"/>
    <x v="3"/>
    <x v="0"/>
    <x v="0"/>
    <x v="0"/>
    <n v="8400"/>
  </r>
  <r>
    <s v="24921_2018"/>
    <x v="0"/>
    <x v="0"/>
    <d v="2018-02-24T00:00:00"/>
    <x v="6"/>
    <x v="2344"/>
    <x v="1"/>
    <x v="41"/>
    <x v="4"/>
    <x v="5"/>
    <x v="0"/>
    <x v="0"/>
    <x v="0"/>
    <n v="4600"/>
  </r>
  <r>
    <s v="24921_2018"/>
    <x v="0"/>
    <x v="0"/>
    <d v="2018-02-24T00:00:00"/>
    <x v="6"/>
    <x v="2345"/>
    <x v="1"/>
    <x v="40"/>
    <x v="4"/>
    <x v="4"/>
    <x v="0"/>
    <x v="0"/>
    <x v="0"/>
    <n v="70300"/>
  </r>
  <r>
    <s v="24921_2018"/>
    <x v="0"/>
    <x v="0"/>
    <d v="2018-02-24T00:00:00"/>
    <x v="6"/>
    <x v="2346"/>
    <x v="1"/>
    <x v="40"/>
    <x v="4"/>
    <x v="5"/>
    <x v="0"/>
    <x v="0"/>
    <x v="0"/>
    <n v="47500"/>
  </r>
  <r>
    <s v="24921_2018"/>
    <x v="0"/>
    <x v="0"/>
    <d v="2018-02-24T00:00:00"/>
    <x v="6"/>
    <x v="2339"/>
    <x v="1"/>
    <x v="29"/>
    <x v="4"/>
    <x v="4"/>
    <x v="0"/>
    <x v="4"/>
    <x v="0"/>
    <n v="780"/>
  </r>
  <r>
    <s v="24921_2018"/>
    <x v="0"/>
    <x v="0"/>
    <d v="2018-02-24T00:00:00"/>
    <x v="6"/>
    <x v="2342"/>
    <x v="1"/>
    <x v="44"/>
    <x v="4"/>
    <x v="3"/>
    <x v="0"/>
    <x v="14"/>
    <x v="0"/>
    <n v="93600"/>
  </r>
  <r>
    <s v="24921_2018"/>
    <x v="0"/>
    <x v="0"/>
    <d v="2018-02-24T00:00:00"/>
    <x v="6"/>
    <x v="2340"/>
    <x v="1"/>
    <x v="29"/>
    <x v="4"/>
    <x v="5"/>
    <x v="0"/>
    <x v="4"/>
    <x v="0"/>
    <n v="13440"/>
  </r>
  <r>
    <s v="24921_2018"/>
    <x v="0"/>
    <x v="0"/>
    <d v="2018-02-24T00:00:00"/>
    <x v="6"/>
    <x v="2347"/>
    <x v="1"/>
    <x v="44"/>
    <x v="4"/>
    <x v="3"/>
    <x v="11"/>
    <x v="12"/>
    <x v="0"/>
    <n v="75800"/>
  </r>
  <r>
    <s v="24921_2018"/>
    <x v="0"/>
    <x v="0"/>
    <d v="2018-02-24T00:00:00"/>
    <x v="6"/>
    <x v="2348"/>
    <x v="1"/>
    <x v="44"/>
    <x v="4"/>
    <x v="4"/>
    <x v="11"/>
    <x v="12"/>
    <x v="0"/>
    <n v="214000"/>
  </r>
  <r>
    <s v="24921_2018"/>
    <x v="0"/>
    <x v="0"/>
    <d v="2018-02-24T00:00:00"/>
    <x v="6"/>
    <x v="2342"/>
    <x v="1"/>
    <x v="44"/>
    <x v="4"/>
    <x v="3"/>
    <x v="0"/>
    <x v="14"/>
    <x v="0"/>
    <n v="126400"/>
  </r>
  <r>
    <s v="24921_2018"/>
    <x v="0"/>
    <x v="0"/>
    <d v="2018-02-24T00:00:00"/>
    <x v="6"/>
    <x v="2349"/>
    <x v="1"/>
    <x v="44"/>
    <x v="4"/>
    <x v="3"/>
    <x v="0"/>
    <x v="12"/>
    <x v="0"/>
    <n v="114900"/>
  </r>
  <r>
    <s v="24921_2018"/>
    <x v="0"/>
    <x v="0"/>
    <d v="2018-02-24T00:00:00"/>
    <x v="6"/>
    <x v="2340"/>
    <x v="1"/>
    <x v="29"/>
    <x v="4"/>
    <x v="5"/>
    <x v="0"/>
    <x v="4"/>
    <x v="0"/>
    <n v="3910"/>
  </r>
  <r>
    <s v="24922_2018"/>
    <x v="0"/>
    <x v="0"/>
    <d v="2018-02-21T00:00:00"/>
    <x v="9"/>
    <x v="2350"/>
    <x v="1"/>
    <x v="53"/>
    <x v="51"/>
    <x v="10"/>
    <x v="26"/>
    <x v="15"/>
    <x v="0"/>
    <n v="6000"/>
  </r>
  <r>
    <s v="24922_2018"/>
    <x v="0"/>
    <x v="0"/>
    <d v="2018-02-21T00:00:00"/>
    <x v="9"/>
    <x v="1236"/>
    <x v="1"/>
    <x v="53"/>
    <x v="51"/>
    <x v="18"/>
    <x v="26"/>
    <x v="15"/>
    <x v="0"/>
    <n v="3000"/>
  </r>
  <r>
    <s v="24922_2018"/>
    <x v="0"/>
    <x v="0"/>
    <d v="2018-02-21T00:00:00"/>
    <x v="9"/>
    <x v="920"/>
    <x v="1"/>
    <x v="34"/>
    <x v="87"/>
    <x v="15"/>
    <x v="26"/>
    <x v="15"/>
    <x v="0"/>
    <n v="40000"/>
  </r>
  <r>
    <s v="24922_2018"/>
    <x v="0"/>
    <x v="0"/>
    <d v="2018-02-21T00:00:00"/>
    <x v="9"/>
    <x v="2351"/>
    <x v="1"/>
    <x v="34"/>
    <x v="4"/>
    <x v="15"/>
    <x v="26"/>
    <x v="15"/>
    <x v="0"/>
    <n v="11000"/>
  </r>
  <r>
    <s v="24922_2018"/>
    <x v="0"/>
    <x v="0"/>
    <d v="2018-02-21T00:00:00"/>
    <x v="9"/>
    <x v="2352"/>
    <x v="1"/>
    <x v="34"/>
    <x v="87"/>
    <x v="15"/>
    <x v="26"/>
    <x v="15"/>
    <x v="0"/>
    <n v="7000"/>
  </r>
  <r>
    <s v="24922_2018"/>
    <x v="0"/>
    <x v="0"/>
    <d v="2018-02-21T00:00:00"/>
    <x v="9"/>
    <x v="747"/>
    <x v="1"/>
    <x v="34"/>
    <x v="87"/>
    <x v="10"/>
    <x v="26"/>
    <x v="15"/>
    <x v="0"/>
    <n v="82000"/>
  </r>
  <r>
    <s v="24922_2018"/>
    <x v="0"/>
    <x v="0"/>
    <d v="2018-02-21T00:00:00"/>
    <x v="9"/>
    <x v="1717"/>
    <x v="1"/>
    <x v="34"/>
    <x v="4"/>
    <x v="10"/>
    <x v="26"/>
    <x v="15"/>
    <x v="0"/>
    <n v="60000"/>
  </r>
  <r>
    <s v="24922_2018"/>
    <x v="0"/>
    <x v="0"/>
    <d v="2018-02-21T00:00:00"/>
    <x v="9"/>
    <x v="2353"/>
    <x v="1"/>
    <x v="34"/>
    <x v="87"/>
    <x v="10"/>
    <x v="26"/>
    <x v="15"/>
    <x v="0"/>
    <n v="18000"/>
  </r>
  <r>
    <s v="24922_2018"/>
    <x v="0"/>
    <x v="0"/>
    <d v="2018-02-21T00:00:00"/>
    <x v="9"/>
    <x v="2354"/>
    <x v="1"/>
    <x v="35"/>
    <x v="42"/>
    <x v="15"/>
    <x v="26"/>
    <x v="15"/>
    <x v="0"/>
    <n v="4000"/>
  </r>
  <r>
    <s v="24922_2018"/>
    <x v="0"/>
    <x v="0"/>
    <d v="2018-02-21T00:00:00"/>
    <x v="9"/>
    <x v="2355"/>
    <x v="1"/>
    <x v="35"/>
    <x v="4"/>
    <x v="10"/>
    <x v="26"/>
    <x v="15"/>
    <x v="0"/>
    <n v="6000"/>
  </r>
  <r>
    <s v="24923_2018"/>
    <x v="0"/>
    <x v="0"/>
    <d v="2018-02-21T00:00:00"/>
    <x v="9"/>
    <x v="2356"/>
    <x v="1"/>
    <x v="16"/>
    <x v="4"/>
    <x v="0"/>
    <x v="0"/>
    <x v="0"/>
    <x v="0"/>
    <n v="7000"/>
  </r>
  <r>
    <s v="24923_2018"/>
    <x v="0"/>
    <x v="0"/>
    <d v="2018-02-21T00:00:00"/>
    <x v="9"/>
    <x v="2357"/>
    <x v="1"/>
    <x v="16"/>
    <x v="49"/>
    <x v="4"/>
    <x v="0"/>
    <x v="0"/>
    <x v="0"/>
    <n v="55300"/>
  </r>
  <r>
    <s v="24923_2018"/>
    <x v="0"/>
    <x v="0"/>
    <d v="2018-02-21T00:00:00"/>
    <x v="9"/>
    <x v="2358"/>
    <x v="1"/>
    <x v="16"/>
    <x v="49"/>
    <x v="5"/>
    <x v="0"/>
    <x v="0"/>
    <x v="0"/>
    <n v="10000"/>
  </r>
  <r>
    <s v="24924_2018"/>
    <x v="0"/>
    <x v="0"/>
    <d v="2018-02-21T00:00:00"/>
    <x v="7"/>
    <x v="353"/>
    <x v="1"/>
    <x v="23"/>
    <x v="20"/>
    <x v="5"/>
    <x v="0"/>
    <x v="0"/>
    <x v="0"/>
    <n v="30000"/>
  </r>
  <r>
    <s v="24924_2018"/>
    <x v="0"/>
    <x v="0"/>
    <d v="2018-02-21T00:00:00"/>
    <x v="7"/>
    <x v="158"/>
    <x v="1"/>
    <x v="16"/>
    <x v="49"/>
    <x v="4"/>
    <x v="0"/>
    <x v="0"/>
    <x v="0"/>
    <n v="65000"/>
  </r>
  <r>
    <s v="24924_2018"/>
    <x v="0"/>
    <x v="0"/>
    <d v="2018-02-21T00:00:00"/>
    <x v="7"/>
    <x v="396"/>
    <x v="1"/>
    <x v="23"/>
    <x v="20"/>
    <x v="4"/>
    <x v="0"/>
    <x v="0"/>
    <x v="0"/>
    <n v="20000"/>
  </r>
  <r>
    <s v="24925_2018"/>
    <x v="0"/>
    <x v="0"/>
    <d v="2018-02-21T00:00:00"/>
    <x v="7"/>
    <x v="1469"/>
    <x v="1"/>
    <x v="20"/>
    <x v="139"/>
    <x v="0"/>
    <x v="0"/>
    <x v="0"/>
    <x v="0"/>
    <n v="40000"/>
  </r>
  <r>
    <s v="24925_2018"/>
    <x v="0"/>
    <x v="0"/>
    <d v="2018-02-21T00:00:00"/>
    <x v="7"/>
    <x v="1195"/>
    <x v="1"/>
    <x v="20"/>
    <x v="222"/>
    <x v="4"/>
    <x v="0"/>
    <x v="0"/>
    <x v="0"/>
    <n v="83000"/>
  </r>
  <r>
    <s v="24926_2018"/>
    <x v="0"/>
    <x v="0"/>
    <d v="2018-02-21T00:00:00"/>
    <x v="46"/>
    <x v="2359"/>
    <x v="1"/>
    <x v="35"/>
    <x v="48"/>
    <x v="4"/>
    <x v="12"/>
    <x v="6"/>
    <x v="0"/>
    <n v="460"/>
  </r>
  <r>
    <s v="24926_2018"/>
    <x v="0"/>
    <x v="0"/>
    <d v="2018-02-21T00:00:00"/>
    <x v="46"/>
    <x v="2360"/>
    <x v="1"/>
    <x v="37"/>
    <x v="216"/>
    <x v="4"/>
    <x v="13"/>
    <x v="7"/>
    <x v="0"/>
    <n v="1090"/>
  </r>
  <r>
    <s v="24927_2018"/>
    <x v="1"/>
    <x v="0"/>
    <d v="2018-02-21T00:00:00"/>
    <x v="29"/>
    <x v="4"/>
    <x v="1"/>
    <x v="4"/>
    <x v="4"/>
    <x v="1"/>
    <x v="1"/>
    <x v="1"/>
    <x v="0"/>
    <n v="7560"/>
  </r>
  <r>
    <s v="24927_2018"/>
    <x v="1"/>
    <x v="0"/>
    <d v="2018-02-21T00:00:00"/>
    <x v="29"/>
    <x v="4"/>
    <x v="1"/>
    <x v="4"/>
    <x v="4"/>
    <x v="1"/>
    <x v="1"/>
    <x v="1"/>
    <x v="0"/>
    <n v="2916"/>
  </r>
  <r>
    <s v="24927_2018"/>
    <x v="1"/>
    <x v="0"/>
    <d v="2018-02-21T00:00:00"/>
    <x v="29"/>
    <x v="4"/>
    <x v="1"/>
    <x v="4"/>
    <x v="4"/>
    <x v="1"/>
    <x v="1"/>
    <x v="1"/>
    <x v="0"/>
    <n v="928"/>
  </r>
  <r>
    <s v="24927_2018"/>
    <x v="1"/>
    <x v="0"/>
    <d v="2018-02-21T00:00:00"/>
    <x v="29"/>
    <x v="4"/>
    <x v="1"/>
    <x v="4"/>
    <x v="4"/>
    <x v="1"/>
    <x v="1"/>
    <x v="1"/>
    <x v="0"/>
    <n v="1620"/>
  </r>
  <r>
    <s v="24927_2018"/>
    <x v="1"/>
    <x v="0"/>
    <d v="2018-02-21T00:00:00"/>
    <x v="29"/>
    <x v="4"/>
    <x v="1"/>
    <x v="4"/>
    <x v="4"/>
    <x v="1"/>
    <x v="1"/>
    <x v="1"/>
    <x v="0"/>
    <n v="2460"/>
  </r>
  <r>
    <s v="24927_2018"/>
    <x v="1"/>
    <x v="0"/>
    <d v="2018-02-21T00:00:00"/>
    <x v="29"/>
    <x v="4"/>
    <x v="1"/>
    <x v="4"/>
    <x v="4"/>
    <x v="1"/>
    <x v="1"/>
    <x v="1"/>
    <x v="0"/>
    <n v="1140"/>
  </r>
  <r>
    <s v="24927_2018"/>
    <x v="1"/>
    <x v="0"/>
    <d v="2018-02-21T00:00:00"/>
    <x v="29"/>
    <x v="4"/>
    <x v="1"/>
    <x v="4"/>
    <x v="4"/>
    <x v="1"/>
    <x v="1"/>
    <x v="1"/>
    <x v="0"/>
    <n v="560"/>
  </r>
  <r>
    <s v="24928_2018"/>
    <x v="1"/>
    <x v="0"/>
    <d v="2018-02-21T00:00:00"/>
    <x v="29"/>
    <x v="4"/>
    <x v="1"/>
    <x v="4"/>
    <x v="4"/>
    <x v="1"/>
    <x v="1"/>
    <x v="1"/>
    <x v="0"/>
    <n v="1056"/>
  </r>
  <r>
    <s v="24928_2018"/>
    <x v="1"/>
    <x v="0"/>
    <d v="2018-02-21T00:00:00"/>
    <x v="29"/>
    <x v="4"/>
    <x v="1"/>
    <x v="4"/>
    <x v="4"/>
    <x v="1"/>
    <x v="1"/>
    <x v="1"/>
    <x v="0"/>
    <n v="1392"/>
  </r>
  <r>
    <s v="24931_2018"/>
    <x v="1"/>
    <x v="0"/>
    <d v="2018-02-22T00:00:00"/>
    <x v="19"/>
    <x v="4"/>
    <x v="1"/>
    <x v="4"/>
    <x v="4"/>
    <x v="1"/>
    <x v="1"/>
    <x v="1"/>
    <x v="0"/>
    <n v="4000"/>
  </r>
  <r>
    <s v="24934_2018"/>
    <x v="1"/>
    <x v="0"/>
    <d v="2018-02-21T00:00:00"/>
    <x v="42"/>
    <x v="4"/>
    <x v="1"/>
    <x v="4"/>
    <x v="4"/>
    <x v="1"/>
    <x v="1"/>
    <x v="1"/>
    <x v="0"/>
    <n v="30"/>
  </r>
  <r>
    <s v="24934_2018"/>
    <x v="1"/>
    <x v="0"/>
    <d v="2018-02-21T00:00:00"/>
    <x v="42"/>
    <x v="4"/>
    <x v="1"/>
    <x v="4"/>
    <x v="4"/>
    <x v="1"/>
    <x v="1"/>
    <x v="1"/>
    <x v="0"/>
    <n v="40"/>
  </r>
  <r>
    <s v="24934_2018"/>
    <x v="1"/>
    <x v="0"/>
    <d v="2018-02-21T00:00:00"/>
    <x v="42"/>
    <x v="4"/>
    <x v="1"/>
    <x v="4"/>
    <x v="4"/>
    <x v="1"/>
    <x v="1"/>
    <x v="1"/>
    <x v="0"/>
    <n v="30"/>
  </r>
  <r>
    <s v="24944_2018"/>
    <x v="0"/>
    <x v="0"/>
    <d v="2018-02-21T00:00:00"/>
    <x v="46"/>
    <x v="2361"/>
    <x v="1"/>
    <x v="41"/>
    <x v="63"/>
    <x v="3"/>
    <x v="0"/>
    <x v="0"/>
    <x v="0"/>
    <n v="36000"/>
  </r>
  <r>
    <s v="24944_2018"/>
    <x v="0"/>
    <x v="0"/>
    <d v="2018-02-21T00:00:00"/>
    <x v="46"/>
    <x v="2362"/>
    <x v="1"/>
    <x v="41"/>
    <x v="112"/>
    <x v="5"/>
    <x v="0"/>
    <x v="0"/>
    <x v="0"/>
    <n v="6000"/>
  </r>
  <r>
    <s v="24944_2018"/>
    <x v="0"/>
    <x v="0"/>
    <d v="2018-02-21T00:00:00"/>
    <x v="46"/>
    <x v="2363"/>
    <x v="1"/>
    <x v="45"/>
    <x v="105"/>
    <x v="3"/>
    <x v="0"/>
    <x v="0"/>
    <x v="0"/>
    <n v="36000"/>
  </r>
  <r>
    <s v="24944_2018"/>
    <x v="0"/>
    <x v="0"/>
    <d v="2018-02-21T00:00:00"/>
    <x v="46"/>
    <x v="1472"/>
    <x v="1"/>
    <x v="45"/>
    <x v="146"/>
    <x v="5"/>
    <x v="0"/>
    <x v="0"/>
    <x v="0"/>
    <n v="22800"/>
  </r>
  <r>
    <s v="24946_2018"/>
    <x v="0"/>
    <x v="0"/>
    <d v="2018-03-01T00:00:00"/>
    <x v="10"/>
    <x v="2364"/>
    <x v="1"/>
    <x v="62"/>
    <x v="4"/>
    <x v="11"/>
    <x v="11"/>
    <x v="12"/>
    <x v="0"/>
    <n v="15000"/>
  </r>
  <r>
    <s v="24946_2018"/>
    <x v="0"/>
    <x v="0"/>
    <d v="2018-03-01T00:00:00"/>
    <x v="10"/>
    <x v="2365"/>
    <x v="1"/>
    <x v="62"/>
    <x v="4"/>
    <x v="11"/>
    <x v="0"/>
    <x v="12"/>
    <x v="0"/>
    <n v="10000"/>
  </r>
  <r>
    <s v="24946_2018"/>
    <x v="0"/>
    <x v="0"/>
    <d v="2018-03-01T00:00:00"/>
    <x v="10"/>
    <x v="2366"/>
    <x v="1"/>
    <x v="62"/>
    <x v="4"/>
    <x v="3"/>
    <x v="11"/>
    <x v="12"/>
    <x v="0"/>
    <n v="15000"/>
  </r>
  <r>
    <s v="24946_2018"/>
    <x v="0"/>
    <x v="0"/>
    <d v="2018-03-01T00:00:00"/>
    <x v="10"/>
    <x v="2367"/>
    <x v="1"/>
    <x v="62"/>
    <x v="4"/>
    <x v="4"/>
    <x v="11"/>
    <x v="12"/>
    <x v="0"/>
    <n v="25000"/>
  </r>
  <r>
    <s v="24946_2018"/>
    <x v="0"/>
    <x v="0"/>
    <d v="2018-03-01T00:00:00"/>
    <x v="10"/>
    <x v="2368"/>
    <x v="1"/>
    <x v="62"/>
    <x v="4"/>
    <x v="3"/>
    <x v="0"/>
    <x v="12"/>
    <x v="0"/>
    <n v="10000"/>
  </r>
  <r>
    <s v="24946_2018"/>
    <x v="0"/>
    <x v="0"/>
    <d v="2018-03-01T00:00:00"/>
    <x v="10"/>
    <x v="2369"/>
    <x v="1"/>
    <x v="62"/>
    <x v="4"/>
    <x v="4"/>
    <x v="0"/>
    <x v="12"/>
    <x v="0"/>
    <n v="15000"/>
  </r>
  <r>
    <s v="24947_2018"/>
    <x v="0"/>
    <x v="0"/>
    <d v="2018-03-02T00:00:00"/>
    <x v="46"/>
    <x v="2370"/>
    <x v="1"/>
    <x v="105"/>
    <x v="309"/>
    <x v="0"/>
    <x v="2"/>
    <x v="2"/>
    <x v="0"/>
    <n v="500"/>
  </r>
  <r>
    <s v="24947_2018"/>
    <x v="0"/>
    <x v="0"/>
    <d v="2018-03-02T00:00:00"/>
    <x v="46"/>
    <x v="1860"/>
    <x v="1"/>
    <x v="90"/>
    <x v="282"/>
    <x v="0"/>
    <x v="4"/>
    <x v="5"/>
    <x v="0"/>
    <n v="864"/>
  </r>
  <r>
    <s v="24947_2018"/>
    <x v="0"/>
    <x v="0"/>
    <d v="2018-03-02T00:00:00"/>
    <x v="46"/>
    <x v="2371"/>
    <x v="1"/>
    <x v="85"/>
    <x v="18"/>
    <x v="5"/>
    <x v="12"/>
    <x v="6"/>
    <x v="0"/>
    <n v="3000"/>
  </r>
  <r>
    <s v="24947_2018"/>
    <x v="0"/>
    <x v="0"/>
    <d v="2018-03-02T00:00:00"/>
    <x v="46"/>
    <x v="2372"/>
    <x v="1"/>
    <x v="56"/>
    <x v="56"/>
    <x v="0"/>
    <x v="11"/>
    <x v="13"/>
    <x v="1"/>
    <n v="500"/>
  </r>
  <r>
    <s v="24947_2018"/>
    <x v="0"/>
    <x v="0"/>
    <d v="2018-03-02T00:00:00"/>
    <x v="46"/>
    <x v="2373"/>
    <x v="1"/>
    <x v="44"/>
    <x v="186"/>
    <x v="17"/>
    <x v="0"/>
    <x v="14"/>
    <x v="1"/>
    <n v="306"/>
  </r>
  <r>
    <s v="24947_2018"/>
    <x v="0"/>
    <x v="0"/>
    <d v="2018-03-02T00:00:00"/>
    <x v="46"/>
    <x v="2373"/>
    <x v="1"/>
    <x v="44"/>
    <x v="186"/>
    <x v="17"/>
    <x v="0"/>
    <x v="14"/>
    <x v="1"/>
    <n v="300"/>
  </r>
  <r>
    <s v="24947_2018"/>
    <x v="0"/>
    <x v="0"/>
    <d v="2018-03-02T00:00:00"/>
    <x v="46"/>
    <x v="1471"/>
    <x v="1"/>
    <x v="56"/>
    <x v="56"/>
    <x v="0"/>
    <x v="11"/>
    <x v="12"/>
    <x v="1"/>
    <n v="560"/>
  </r>
  <r>
    <s v="24947_2018"/>
    <x v="0"/>
    <x v="0"/>
    <d v="2018-03-02T00:00:00"/>
    <x v="46"/>
    <x v="2374"/>
    <x v="1"/>
    <x v="56"/>
    <x v="56"/>
    <x v="0"/>
    <x v="11"/>
    <x v="14"/>
    <x v="1"/>
    <n v="500"/>
  </r>
  <r>
    <s v="25191_2018"/>
    <x v="0"/>
    <x v="0"/>
    <d v="2018-02-26T00:00:00"/>
    <x v="46"/>
    <x v="839"/>
    <x v="2"/>
    <x v="16"/>
    <x v="155"/>
    <x v="15"/>
    <x v="5"/>
    <x v="1"/>
    <x v="0"/>
    <n v="200"/>
  </r>
  <r>
    <s v="25192_2018"/>
    <x v="0"/>
    <x v="0"/>
    <d v="2018-02-26T00:00:00"/>
    <x v="46"/>
    <x v="1512"/>
    <x v="2"/>
    <x v="16"/>
    <x v="252"/>
    <x v="3"/>
    <x v="5"/>
    <x v="1"/>
    <x v="0"/>
    <n v="200"/>
  </r>
  <r>
    <s v="25213_2018"/>
    <x v="0"/>
    <x v="0"/>
    <d v="2018-02-26T00:00:00"/>
    <x v="46"/>
    <x v="1052"/>
    <x v="3"/>
    <x v="31"/>
    <x v="19"/>
    <x v="4"/>
    <x v="13"/>
    <x v="7"/>
    <x v="0"/>
    <n v="40"/>
  </r>
  <r>
    <s v="25213_2018"/>
    <x v="0"/>
    <x v="0"/>
    <d v="2018-02-26T00:00:00"/>
    <x v="46"/>
    <x v="1053"/>
    <x v="3"/>
    <x v="25"/>
    <x v="92"/>
    <x v="3"/>
    <x v="13"/>
    <x v="7"/>
    <x v="0"/>
    <n v="560"/>
  </r>
  <r>
    <s v="25213_2018"/>
    <x v="0"/>
    <x v="0"/>
    <d v="2018-02-26T00:00:00"/>
    <x v="46"/>
    <x v="1049"/>
    <x v="3"/>
    <x v="30"/>
    <x v="113"/>
    <x v="4"/>
    <x v="13"/>
    <x v="7"/>
    <x v="0"/>
    <n v="40"/>
  </r>
  <r>
    <s v="25213_2018"/>
    <x v="0"/>
    <x v="0"/>
    <d v="2018-02-26T00:00:00"/>
    <x v="46"/>
    <x v="1619"/>
    <x v="3"/>
    <x v="28"/>
    <x v="4"/>
    <x v="5"/>
    <x v="12"/>
    <x v="6"/>
    <x v="0"/>
    <n v="75"/>
  </r>
  <r>
    <s v="25213_2018"/>
    <x v="0"/>
    <x v="0"/>
    <d v="2018-02-26T00:00:00"/>
    <x v="46"/>
    <x v="849"/>
    <x v="3"/>
    <x v="6"/>
    <x v="163"/>
    <x v="4"/>
    <x v="13"/>
    <x v="7"/>
    <x v="0"/>
    <n v="80"/>
  </r>
  <r>
    <s v="25213_2018"/>
    <x v="0"/>
    <x v="0"/>
    <d v="2018-02-26T00:00:00"/>
    <x v="46"/>
    <x v="1514"/>
    <x v="3"/>
    <x v="26"/>
    <x v="159"/>
    <x v="3"/>
    <x v="13"/>
    <x v="7"/>
    <x v="0"/>
    <n v="40"/>
  </r>
  <r>
    <s v="25213_2018"/>
    <x v="0"/>
    <x v="0"/>
    <d v="2018-02-26T00:00:00"/>
    <x v="46"/>
    <x v="2375"/>
    <x v="3"/>
    <x v="26"/>
    <x v="310"/>
    <x v="5"/>
    <x v="13"/>
    <x v="7"/>
    <x v="0"/>
    <n v="80"/>
  </r>
  <r>
    <s v="25213_2018"/>
    <x v="0"/>
    <x v="0"/>
    <d v="2018-02-26T00:00:00"/>
    <x v="46"/>
    <x v="846"/>
    <x v="3"/>
    <x v="27"/>
    <x v="161"/>
    <x v="5"/>
    <x v="13"/>
    <x v="7"/>
    <x v="0"/>
    <n v="40"/>
  </r>
  <r>
    <s v="25213_2018"/>
    <x v="0"/>
    <x v="0"/>
    <d v="2018-02-26T00:00:00"/>
    <x v="46"/>
    <x v="1616"/>
    <x v="3"/>
    <x v="92"/>
    <x v="262"/>
    <x v="5"/>
    <x v="12"/>
    <x v="6"/>
    <x v="0"/>
    <n v="10"/>
  </r>
  <r>
    <s v="25213_2018"/>
    <x v="0"/>
    <x v="0"/>
    <d v="2018-02-26T00:00:00"/>
    <x v="46"/>
    <x v="1051"/>
    <x v="3"/>
    <x v="24"/>
    <x v="196"/>
    <x v="5"/>
    <x v="12"/>
    <x v="6"/>
    <x v="0"/>
    <n v="30"/>
  </r>
  <r>
    <s v="25213_2018"/>
    <x v="0"/>
    <x v="0"/>
    <d v="2018-02-26T00:00:00"/>
    <x v="46"/>
    <x v="1055"/>
    <x v="3"/>
    <x v="28"/>
    <x v="105"/>
    <x v="5"/>
    <x v="12"/>
    <x v="6"/>
    <x v="0"/>
    <n v="50"/>
  </r>
  <r>
    <s v="25213_2018"/>
    <x v="0"/>
    <x v="0"/>
    <d v="2018-02-26T00:00:00"/>
    <x v="46"/>
    <x v="1618"/>
    <x v="3"/>
    <x v="32"/>
    <x v="21"/>
    <x v="4"/>
    <x v="13"/>
    <x v="7"/>
    <x v="0"/>
    <n v="160"/>
  </r>
  <r>
    <s v="25220_2018"/>
    <x v="0"/>
    <x v="0"/>
    <d v="2018-02-26T00:00:00"/>
    <x v="46"/>
    <x v="1071"/>
    <x v="3"/>
    <x v="38"/>
    <x v="202"/>
    <x v="21"/>
    <x v="18"/>
    <x v="10"/>
    <x v="0"/>
    <n v="432"/>
  </r>
  <r>
    <s v="25220_2018"/>
    <x v="0"/>
    <x v="0"/>
    <d v="2018-02-26T00:00:00"/>
    <x v="46"/>
    <x v="1917"/>
    <x v="3"/>
    <x v="0"/>
    <x v="30"/>
    <x v="3"/>
    <x v="47"/>
    <x v="10"/>
    <x v="0"/>
    <n v="50"/>
  </r>
  <r>
    <s v="25221_2018"/>
    <x v="0"/>
    <x v="0"/>
    <d v="2018-02-26T00:00:00"/>
    <x v="46"/>
    <x v="2376"/>
    <x v="4"/>
    <x v="33"/>
    <x v="16"/>
    <x v="3"/>
    <x v="14"/>
    <x v="1"/>
    <x v="0"/>
    <n v="200"/>
  </r>
  <r>
    <s v="25221_2018"/>
    <x v="0"/>
    <x v="0"/>
    <d v="2018-02-26T00:00:00"/>
    <x v="46"/>
    <x v="861"/>
    <x v="4"/>
    <x v="28"/>
    <x v="92"/>
    <x v="4"/>
    <x v="15"/>
    <x v="1"/>
    <x v="0"/>
    <n v="700"/>
  </r>
  <r>
    <s v="25221_2018"/>
    <x v="0"/>
    <x v="0"/>
    <d v="2018-02-26T00:00:00"/>
    <x v="46"/>
    <x v="866"/>
    <x v="4"/>
    <x v="28"/>
    <x v="92"/>
    <x v="3"/>
    <x v="15"/>
    <x v="1"/>
    <x v="0"/>
    <n v="300"/>
  </r>
  <r>
    <s v="25221_2018"/>
    <x v="0"/>
    <x v="0"/>
    <d v="2018-02-26T00:00:00"/>
    <x v="46"/>
    <x v="864"/>
    <x v="4"/>
    <x v="37"/>
    <x v="49"/>
    <x v="3"/>
    <x v="14"/>
    <x v="1"/>
    <x v="0"/>
    <n v="100"/>
  </r>
  <r>
    <s v="25221_2018"/>
    <x v="0"/>
    <x v="0"/>
    <d v="2018-02-26T00:00:00"/>
    <x v="46"/>
    <x v="863"/>
    <x v="4"/>
    <x v="28"/>
    <x v="92"/>
    <x v="3"/>
    <x v="14"/>
    <x v="1"/>
    <x v="0"/>
    <n v="250"/>
  </r>
  <r>
    <s v="25221_2018"/>
    <x v="0"/>
    <x v="0"/>
    <d v="2018-02-26T00:00:00"/>
    <x v="46"/>
    <x v="1072"/>
    <x v="4"/>
    <x v="33"/>
    <x v="16"/>
    <x v="4"/>
    <x v="15"/>
    <x v="1"/>
    <x v="0"/>
    <n v="100"/>
  </r>
  <r>
    <s v="25221_2018"/>
    <x v="0"/>
    <x v="0"/>
    <d v="2018-02-26T00:00:00"/>
    <x v="46"/>
    <x v="867"/>
    <x v="4"/>
    <x v="40"/>
    <x v="16"/>
    <x v="3"/>
    <x v="20"/>
    <x v="1"/>
    <x v="0"/>
    <n v="50"/>
  </r>
  <r>
    <s v="25221_2018"/>
    <x v="0"/>
    <x v="0"/>
    <d v="2018-02-26T00:00:00"/>
    <x v="46"/>
    <x v="869"/>
    <x v="4"/>
    <x v="31"/>
    <x v="49"/>
    <x v="4"/>
    <x v="19"/>
    <x v="1"/>
    <x v="0"/>
    <n v="75"/>
  </r>
  <r>
    <s v="25221_2018"/>
    <x v="0"/>
    <x v="0"/>
    <d v="2018-02-26T00:00:00"/>
    <x v="46"/>
    <x v="2377"/>
    <x v="4"/>
    <x v="24"/>
    <x v="164"/>
    <x v="3"/>
    <x v="19"/>
    <x v="1"/>
    <x v="0"/>
    <n v="50"/>
  </r>
  <r>
    <s v="25221_2018"/>
    <x v="0"/>
    <x v="0"/>
    <d v="2018-02-26T00:00:00"/>
    <x v="46"/>
    <x v="2378"/>
    <x v="4"/>
    <x v="79"/>
    <x v="311"/>
    <x v="5"/>
    <x v="19"/>
    <x v="1"/>
    <x v="0"/>
    <n v="100"/>
  </r>
  <r>
    <s v="25221_2018"/>
    <x v="0"/>
    <x v="0"/>
    <d v="2018-02-26T00:00:00"/>
    <x v="46"/>
    <x v="1074"/>
    <x v="4"/>
    <x v="28"/>
    <x v="92"/>
    <x v="3"/>
    <x v="19"/>
    <x v="1"/>
    <x v="0"/>
    <n v="25"/>
  </r>
  <r>
    <s v="25221_2018"/>
    <x v="0"/>
    <x v="0"/>
    <d v="2018-02-26T00:00:00"/>
    <x v="46"/>
    <x v="1076"/>
    <x v="4"/>
    <x v="41"/>
    <x v="45"/>
    <x v="3"/>
    <x v="20"/>
    <x v="1"/>
    <x v="0"/>
    <n v="100"/>
  </r>
  <r>
    <s v="25221_2018"/>
    <x v="0"/>
    <x v="0"/>
    <d v="2018-02-26T00:00:00"/>
    <x v="46"/>
    <x v="1515"/>
    <x v="4"/>
    <x v="41"/>
    <x v="45"/>
    <x v="4"/>
    <x v="21"/>
    <x v="1"/>
    <x v="0"/>
    <n v="300"/>
  </r>
  <r>
    <s v="25226_2018"/>
    <x v="0"/>
    <x v="0"/>
    <d v="2018-02-26T00:00:00"/>
    <x v="46"/>
    <x v="1083"/>
    <x v="5"/>
    <x v="7"/>
    <x v="78"/>
    <x v="4"/>
    <x v="0"/>
    <x v="11"/>
    <x v="0"/>
    <n v="24"/>
  </r>
  <r>
    <s v="25227_2018"/>
    <x v="0"/>
    <x v="0"/>
    <d v="2018-02-26T00:00:00"/>
    <x v="46"/>
    <x v="888"/>
    <x v="6"/>
    <x v="14"/>
    <x v="167"/>
    <x v="17"/>
    <x v="22"/>
    <x v="4"/>
    <x v="0"/>
    <n v="84"/>
  </r>
  <r>
    <s v="25229_2018"/>
    <x v="0"/>
    <x v="0"/>
    <d v="2018-02-26T00:00:00"/>
    <x v="46"/>
    <x v="2379"/>
    <x v="7"/>
    <x v="136"/>
    <x v="260"/>
    <x v="10"/>
    <x v="45"/>
    <x v="4"/>
    <x v="0"/>
    <n v="24"/>
  </r>
  <r>
    <s v="25230_2018"/>
    <x v="0"/>
    <x v="0"/>
    <d v="2018-02-26T00:00:00"/>
    <x v="46"/>
    <x v="1090"/>
    <x v="7"/>
    <x v="9"/>
    <x v="40"/>
    <x v="10"/>
    <x v="24"/>
    <x v="4"/>
    <x v="0"/>
    <n v="444"/>
  </r>
  <r>
    <s v="25230_2018"/>
    <x v="0"/>
    <x v="0"/>
    <d v="2018-02-26T00:00:00"/>
    <x v="46"/>
    <x v="1088"/>
    <x v="7"/>
    <x v="71"/>
    <x v="208"/>
    <x v="3"/>
    <x v="25"/>
    <x v="4"/>
    <x v="0"/>
    <n v="60"/>
  </r>
  <r>
    <s v="25230_2018"/>
    <x v="0"/>
    <x v="0"/>
    <d v="2018-02-26T00:00:00"/>
    <x v="46"/>
    <x v="1624"/>
    <x v="7"/>
    <x v="121"/>
    <x v="23"/>
    <x v="10"/>
    <x v="23"/>
    <x v="4"/>
    <x v="0"/>
    <n v="564"/>
  </r>
  <r>
    <s v="25230_2018"/>
    <x v="0"/>
    <x v="0"/>
    <d v="2018-02-26T00:00:00"/>
    <x v="46"/>
    <x v="899"/>
    <x v="7"/>
    <x v="38"/>
    <x v="175"/>
    <x v="3"/>
    <x v="35"/>
    <x v="4"/>
    <x v="0"/>
    <n v="12"/>
  </r>
  <r>
    <s v="25230_2018"/>
    <x v="0"/>
    <x v="0"/>
    <d v="2018-02-26T00:00:00"/>
    <x v="46"/>
    <x v="2380"/>
    <x v="7"/>
    <x v="9"/>
    <x v="312"/>
    <x v="10"/>
    <x v="22"/>
    <x v="4"/>
    <x v="0"/>
    <n v="144"/>
  </r>
  <r>
    <s v="25230_2018"/>
    <x v="0"/>
    <x v="0"/>
    <d v="2018-02-26T00:00:00"/>
    <x v="46"/>
    <x v="908"/>
    <x v="7"/>
    <x v="101"/>
    <x v="183"/>
    <x v="15"/>
    <x v="22"/>
    <x v="4"/>
    <x v="0"/>
    <n v="24"/>
  </r>
  <r>
    <s v="25230_2018"/>
    <x v="0"/>
    <x v="0"/>
    <d v="2018-02-26T00:00:00"/>
    <x v="46"/>
    <x v="904"/>
    <x v="7"/>
    <x v="71"/>
    <x v="179"/>
    <x v="15"/>
    <x v="0"/>
    <x v="4"/>
    <x v="0"/>
    <n v="12"/>
  </r>
  <r>
    <s v="25238_2018"/>
    <x v="0"/>
    <x v="0"/>
    <d v="2018-02-26T00:00:00"/>
    <x v="46"/>
    <x v="2381"/>
    <x v="1"/>
    <x v="16"/>
    <x v="21"/>
    <x v="4"/>
    <x v="12"/>
    <x v="6"/>
    <x v="0"/>
    <n v="50"/>
  </r>
  <r>
    <s v="25238_2018"/>
    <x v="0"/>
    <x v="0"/>
    <d v="2018-02-26T00:00:00"/>
    <x v="46"/>
    <x v="2382"/>
    <x v="1"/>
    <x v="31"/>
    <x v="264"/>
    <x v="5"/>
    <x v="12"/>
    <x v="6"/>
    <x v="0"/>
    <n v="20"/>
  </r>
  <r>
    <s v="25238_2018"/>
    <x v="0"/>
    <x v="0"/>
    <d v="2018-02-26T00:00:00"/>
    <x v="46"/>
    <x v="918"/>
    <x v="1"/>
    <x v="25"/>
    <x v="18"/>
    <x v="3"/>
    <x v="3"/>
    <x v="24"/>
    <x v="0"/>
    <n v="110"/>
  </r>
  <r>
    <s v="25238_2018"/>
    <x v="0"/>
    <x v="0"/>
    <d v="2018-02-26T00:00:00"/>
    <x v="46"/>
    <x v="2383"/>
    <x v="1"/>
    <x v="57"/>
    <x v="245"/>
    <x v="3"/>
    <x v="14"/>
    <x v="9"/>
    <x v="0"/>
    <n v="80"/>
  </r>
  <r>
    <s v="25238_2018"/>
    <x v="0"/>
    <x v="0"/>
    <d v="2018-02-26T00:00:00"/>
    <x v="46"/>
    <x v="1116"/>
    <x v="1"/>
    <x v="37"/>
    <x v="216"/>
    <x v="5"/>
    <x v="13"/>
    <x v="7"/>
    <x v="0"/>
    <n v="10"/>
  </r>
  <r>
    <s v="25238_2018"/>
    <x v="0"/>
    <x v="0"/>
    <d v="2018-02-26T00:00:00"/>
    <x v="46"/>
    <x v="2384"/>
    <x v="1"/>
    <x v="33"/>
    <x v="313"/>
    <x v="0"/>
    <x v="0"/>
    <x v="3"/>
    <x v="0"/>
    <n v="12"/>
  </r>
  <r>
    <s v="25240_2018"/>
    <x v="0"/>
    <x v="0"/>
    <d v="2018-02-22T00:00:00"/>
    <x v="6"/>
    <x v="2223"/>
    <x v="1"/>
    <x v="46"/>
    <x v="77"/>
    <x v="3"/>
    <x v="11"/>
    <x v="19"/>
    <x v="0"/>
    <n v="40"/>
  </r>
  <r>
    <s v="25240_2018"/>
    <x v="0"/>
    <x v="0"/>
    <d v="2018-02-22T00:00:00"/>
    <x v="6"/>
    <x v="1894"/>
    <x v="1"/>
    <x v="46"/>
    <x v="77"/>
    <x v="4"/>
    <x v="11"/>
    <x v="19"/>
    <x v="0"/>
    <n v="10"/>
  </r>
  <r>
    <s v="25240_2018"/>
    <x v="0"/>
    <x v="0"/>
    <d v="2018-02-22T00:00:00"/>
    <x v="6"/>
    <x v="2200"/>
    <x v="1"/>
    <x v="22"/>
    <x v="77"/>
    <x v="3"/>
    <x v="11"/>
    <x v="19"/>
    <x v="0"/>
    <n v="50"/>
  </r>
  <r>
    <s v="25240_2018"/>
    <x v="0"/>
    <x v="0"/>
    <d v="2018-02-22T00:00:00"/>
    <x v="6"/>
    <x v="2385"/>
    <x v="1"/>
    <x v="22"/>
    <x v="77"/>
    <x v="3"/>
    <x v="0"/>
    <x v="19"/>
    <x v="0"/>
    <n v="50"/>
  </r>
  <r>
    <s v="25240_2018"/>
    <x v="0"/>
    <x v="0"/>
    <d v="2018-02-22T00:00:00"/>
    <x v="6"/>
    <x v="1895"/>
    <x v="1"/>
    <x v="35"/>
    <x v="112"/>
    <x v="3"/>
    <x v="0"/>
    <x v="19"/>
    <x v="0"/>
    <n v="50"/>
  </r>
  <r>
    <s v="25240_2018"/>
    <x v="0"/>
    <x v="0"/>
    <d v="2018-02-22T00:00:00"/>
    <x v="6"/>
    <x v="1644"/>
    <x v="1"/>
    <x v="22"/>
    <x v="77"/>
    <x v="3"/>
    <x v="11"/>
    <x v="12"/>
    <x v="0"/>
    <n v="200"/>
  </r>
  <r>
    <s v="25240_2018"/>
    <x v="0"/>
    <x v="0"/>
    <d v="2018-02-22T00:00:00"/>
    <x v="6"/>
    <x v="994"/>
    <x v="1"/>
    <x v="22"/>
    <x v="77"/>
    <x v="4"/>
    <x v="11"/>
    <x v="12"/>
    <x v="0"/>
    <n v="200"/>
  </r>
  <r>
    <s v="25240_2018"/>
    <x v="0"/>
    <x v="0"/>
    <d v="2018-02-22T00:00:00"/>
    <x v="6"/>
    <x v="995"/>
    <x v="1"/>
    <x v="22"/>
    <x v="77"/>
    <x v="4"/>
    <x v="0"/>
    <x v="12"/>
    <x v="0"/>
    <n v="300"/>
  </r>
  <r>
    <s v="25240_2018"/>
    <x v="0"/>
    <x v="0"/>
    <d v="2018-02-22T00:00:00"/>
    <x v="6"/>
    <x v="1657"/>
    <x v="1"/>
    <x v="22"/>
    <x v="77"/>
    <x v="3"/>
    <x v="11"/>
    <x v="13"/>
    <x v="0"/>
    <n v="100"/>
  </r>
  <r>
    <s v="25240_2018"/>
    <x v="0"/>
    <x v="0"/>
    <d v="2018-02-22T00:00:00"/>
    <x v="6"/>
    <x v="2386"/>
    <x v="1"/>
    <x v="22"/>
    <x v="4"/>
    <x v="3"/>
    <x v="0"/>
    <x v="13"/>
    <x v="0"/>
    <n v="100"/>
  </r>
  <r>
    <s v="25240_2018"/>
    <x v="0"/>
    <x v="0"/>
    <d v="2018-02-22T00:00:00"/>
    <x v="6"/>
    <x v="996"/>
    <x v="1"/>
    <x v="22"/>
    <x v="4"/>
    <x v="4"/>
    <x v="0"/>
    <x v="13"/>
    <x v="0"/>
    <n v="100"/>
  </r>
  <r>
    <s v="25240_2018"/>
    <x v="0"/>
    <x v="0"/>
    <d v="2018-02-22T00:00:00"/>
    <x v="6"/>
    <x v="1499"/>
    <x v="1"/>
    <x v="44"/>
    <x v="4"/>
    <x v="3"/>
    <x v="11"/>
    <x v="12"/>
    <x v="0"/>
    <n v="200"/>
  </r>
  <r>
    <s v="25240_2018"/>
    <x v="0"/>
    <x v="0"/>
    <d v="2018-02-22T00:00:00"/>
    <x v="6"/>
    <x v="2222"/>
    <x v="1"/>
    <x v="44"/>
    <x v="4"/>
    <x v="3"/>
    <x v="0"/>
    <x v="12"/>
    <x v="0"/>
    <n v="200"/>
  </r>
  <r>
    <s v="25240_2018"/>
    <x v="0"/>
    <x v="0"/>
    <d v="2018-02-22T00:00:00"/>
    <x v="6"/>
    <x v="997"/>
    <x v="1"/>
    <x v="44"/>
    <x v="4"/>
    <x v="4"/>
    <x v="11"/>
    <x v="12"/>
    <x v="0"/>
    <n v="300"/>
  </r>
  <r>
    <s v="25240_2018"/>
    <x v="0"/>
    <x v="0"/>
    <d v="2018-02-22T00:00:00"/>
    <x v="6"/>
    <x v="998"/>
    <x v="1"/>
    <x v="44"/>
    <x v="4"/>
    <x v="4"/>
    <x v="0"/>
    <x v="12"/>
    <x v="0"/>
    <n v="300"/>
  </r>
  <r>
    <s v="25240_2018"/>
    <x v="0"/>
    <x v="0"/>
    <d v="2018-02-22T00:00:00"/>
    <x v="6"/>
    <x v="1652"/>
    <x v="1"/>
    <x v="44"/>
    <x v="4"/>
    <x v="4"/>
    <x v="0"/>
    <x v="13"/>
    <x v="0"/>
    <n v="100"/>
  </r>
  <r>
    <s v="25240_2018"/>
    <x v="0"/>
    <x v="0"/>
    <d v="2018-02-22T00:00:00"/>
    <x v="6"/>
    <x v="1653"/>
    <x v="1"/>
    <x v="44"/>
    <x v="4"/>
    <x v="4"/>
    <x v="11"/>
    <x v="13"/>
    <x v="0"/>
    <n v="100"/>
  </r>
  <r>
    <s v="25240_2018"/>
    <x v="0"/>
    <x v="0"/>
    <d v="2018-02-22T00:00:00"/>
    <x v="6"/>
    <x v="1655"/>
    <x v="1"/>
    <x v="44"/>
    <x v="4"/>
    <x v="3"/>
    <x v="0"/>
    <x v="13"/>
    <x v="0"/>
    <n v="100"/>
  </r>
  <r>
    <s v="25240_2018"/>
    <x v="0"/>
    <x v="0"/>
    <d v="2018-02-22T00:00:00"/>
    <x v="6"/>
    <x v="1893"/>
    <x v="1"/>
    <x v="46"/>
    <x v="192"/>
    <x v="3"/>
    <x v="7"/>
    <x v="2"/>
    <x v="0"/>
    <n v="200"/>
  </r>
  <r>
    <s v="25240_2018"/>
    <x v="0"/>
    <x v="0"/>
    <d v="2018-02-22T00:00:00"/>
    <x v="6"/>
    <x v="1647"/>
    <x v="1"/>
    <x v="22"/>
    <x v="77"/>
    <x v="3"/>
    <x v="7"/>
    <x v="2"/>
    <x v="0"/>
    <n v="200"/>
  </r>
  <r>
    <s v="25240_2018"/>
    <x v="0"/>
    <x v="0"/>
    <d v="2018-02-22T00:00:00"/>
    <x v="6"/>
    <x v="1000"/>
    <x v="1"/>
    <x v="22"/>
    <x v="77"/>
    <x v="4"/>
    <x v="7"/>
    <x v="2"/>
    <x v="0"/>
    <n v="100"/>
  </r>
  <r>
    <s v="25240_2018"/>
    <x v="0"/>
    <x v="0"/>
    <d v="2018-02-22T00:00:00"/>
    <x v="6"/>
    <x v="1001"/>
    <x v="1"/>
    <x v="22"/>
    <x v="77"/>
    <x v="4"/>
    <x v="2"/>
    <x v="3"/>
    <x v="0"/>
    <n v="200"/>
  </r>
  <r>
    <s v="25240_2018"/>
    <x v="0"/>
    <x v="0"/>
    <d v="2018-02-22T00:00:00"/>
    <x v="6"/>
    <x v="2199"/>
    <x v="1"/>
    <x v="22"/>
    <x v="4"/>
    <x v="5"/>
    <x v="50"/>
    <x v="2"/>
    <x v="0"/>
    <n v="800"/>
  </r>
  <r>
    <s v="25240_2018"/>
    <x v="0"/>
    <x v="0"/>
    <d v="2018-02-22T00:00:00"/>
    <x v="6"/>
    <x v="1648"/>
    <x v="1"/>
    <x v="44"/>
    <x v="186"/>
    <x v="3"/>
    <x v="7"/>
    <x v="2"/>
    <x v="0"/>
    <n v="200"/>
  </r>
  <r>
    <s v="25240_2018"/>
    <x v="0"/>
    <x v="0"/>
    <d v="2018-02-22T00:00:00"/>
    <x v="6"/>
    <x v="1003"/>
    <x v="1"/>
    <x v="44"/>
    <x v="4"/>
    <x v="4"/>
    <x v="2"/>
    <x v="3"/>
    <x v="0"/>
    <n v="200"/>
  </r>
  <r>
    <s v="25240_2018"/>
    <x v="0"/>
    <x v="0"/>
    <d v="2018-02-22T00:00:00"/>
    <x v="6"/>
    <x v="2387"/>
    <x v="1"/>
    <x v="20"/>
    <x v="4"/>
    <x v="3"/>
    <x v="26"/>
    <x v="15"/>
    <x v="0"/>
    <n v="50"/>
  </r>
  <r>
    <s v="25240_2018"/>
    <x v="0"/>
    <x v="0"/>
    <d v="2018-02-22T00:00:00"/>
    <x v="6"/>
    <x v="1642"/>
    <x v="1"/>
    <x v="40"/>
    <x v="64"/>
    <x v="3"/>
    <x v="0"/>
    <x v="0"/>
    <x v="0"/>
    <n v="200"/>
  </r>
  <r>
    <s v="25240_2018"/>
    <x v="0"/>
    <x v="0"/>
    <d v="2018-02-22T00:00:00"/>
    <x v="6"/>
    <x v="1005"/>
    <x v="1"/>
    <x v="40"/>
    <x v="64"/>
    <x v="4"/>
    <x v="0"/>
    <x v="0"/>
    <x v="0"/>
    <n v="200"/>
  </r>
  <r>
    <s v="25240_2018"/>
    <x v="0"/>
    <x v="0"/>
    <d v="2018-02-22T00:00:00"/>
    <x v="6"/>
    <x v="1641"/>
    <x v="1"/>
    <x v="33"/>
    <x v="4"/>
    <x v="3"/>
    <x v="0"/>
    <x v="0"/>
    <x v="0"/>
    <n v="200"/>
  </r>
  <r>
    <s v="25240_2018"/>
    <x v="0"/>
    <x v="0"/>
    <d v="2018-02-22T00:00:00"/>
    <x v="6"/>
    <x v="2388"/>
    <x v="1"/>
    <x v="16"/>
    <x v="4"/>
    <x v="26"/>
    <x v="0"/>
    <x v="0"/>
    <x v="0"/>
    <n v="400"/>
  </r>
  <r>
    <s v="25240_2018"/>
    <x v="0"/>
    <x v="0"/>
    <d v="2018-02-22T00:00:00"/>
    <x v="6"/>
    <x v="1650"/>
    <x v="1"/>
    <x v="23"/>
    <x v="4"/>
    <x v="3"/>
    <x v="0"/>
    <x v="0"/>
    <x v="0"/>
    <n v="200"/>
  </r>
  <r>
    <s v="25240_2018"/>
    <x v="0"/>
    <x v="0"/>
    <d v="2018-02-22T00:00:00"/>
    <x v="6"/>
    <x v="1651"/>
    <x v="1"/>
    <x v="16"/>
    <x v="4"/>
    <x v="3"/>
    <x v="0"/>
    <x v="0"/>
    <x v="0"/>
    <n v="200"/>
  </r>
  <r>
    <s v="25240_2018"/>
    <x v="0"/>
    <x v="0"/>
    <d v="2018-02-22T00:00:00"/>
    <x v="6"/>
    <x v="1008"/>
    <x v="1"/>
    <x v="16"/>
    <x v="4"/>
    <x v="4"/>
    <x v="0"/>
    <x v="0"/>
    <x v="0"/>
    <n v="100"/>
  </r>
  <r>
    <s v="25240_2018"/>
    <x v="0"/>
    <x v="0"/>
    <d v="2018-02-22T00:00:00"/>
    <x v="6"/>
    <x v="1814"/>
    <x v="1"/>
    <x v="29"/>
    <x v="4"/>
    <x v="4"/>
    <x v="0"/>
    <x v="4"/>
    <x v="0"/>
    <n v="10"/>
  </r>
  <r>
    <s v="25240_2018"/>
    <x v="0"/>
    <x v="0"/>
    <d v="2018-02-22T00:00:00"/>
    <x v="6"/>
    <x v="1815"/>
    <x v="1"/>
    <x v="29"/>
    <x v="65"/>
    <x v="5"/>
    <x v="0"/>
    <x v="4"/>
    <x v="0"/>
    <n v="10"/>
  </r>
  <r>
    <s v="25240_2018"/>
    <x v="0"/>
    <x v="0"/>
    <d v="2018-02-22T00:00:00"/>
    <x v="6"/>
    <x v="1891"/>
    <x v="1"/>
    <x v="46"/>
    <x v="192"/>
    <x v="3"/>
    <x v="11"/>
    <x v="14"/>
    <x v="0"/>
    <n v="200"/>
  </r>
  <r>
    <s v="25240_2018"/>
    <x v="0"/>
    <x v="0"/>
    <d v="2018-02-22T00:00:00"/>
    <x v="6"/>
    <x v="1658"/>
    <x v="1"/>
    <x v="46"/>
    <x v="192"/>
    <x v="3"/>
    <x v="0"/>
    <x v="14"/>
    <x v="0"/>
    <n v="200"/>
  </r>
  <r>
    <s v="25240_2018"/>
    <x v="0"/>
    <x v="0"/>
    <d v="2018-02-22T00:00:00"/>
    <x v="6"/>
    <x v="1010"/>
    <x v="1"/>
    <x v="46"/>
    <x v="192"/>
    <x v="4"/>
    <x v="0"/>
    <x v="14"/>
    <x v="0"/>
    <n v="100"/>
  </r>
  <r>
    <s v="25240_2018"/>
    <x v="0"/>
    <x v="0"/>
    <d v="2018-02-22T00:00:00"/>
    <x v="6"/>
    <x v="1646"/>
    <x v="1"/>
    <x v="22"/>
    <x v="77"/>
    <x v="3"/>
    <x v="11"/>
    <x v="14"/>
    <x v="0"/>
    <n v="200"/>
  </r>
  <r>
    <s v="25240_2018"/>
    <x v="0"/>
    <x v="0"/>
    <d v="2018-02-22T00:00:00"/>
    <x v="6"/>
    <x v="4"/>
    <x v="1"/>
    <x v="4"/>
    <x v="4"/>
    <x v="1"/>
    <x v="1"/>
    <x v="1"/>
    <x v="0"/>
    <n v="1300"/>
  </r>
  <r>
    <s v="25241_2018"/>
    <x v="1"/>
    <x v="0"/>
    <d v="2018-02-22T00:00:00"/>
    <x v="28"/>
    <x v="4"/>
    <x v="1"/>
    <x v="4"/>
    <x v="4"/>
    <x v="1"/>
    <x v="1"/>
    <x v="1"/>
    <x v="0"/>
    <n v="5200"/>
  </r>
  <r>
    <s v="25241_2018"/>
    <x v="1"/>
    <x v="0"/>
    <d v="2018-02-22T00:00:00"/>
    <x v="28"/>
    <x v="4"/>
    <x v="1"/>
    <x v="4"/>
    <x v="4"/>
    <x v="1"/>
    <x v="1"/>
    <x v="1"/>
    <x v="0"/>
    <n v="15000"/>
  </r>
  <r>
    <s v="25241_2018"/>
    <x v="1"/>
    <x v="0"/>
    <d v="2018-02-22T00:00:00"/>
    <x v="28"/>
    <x v="4"/>
    <x v="1"/>
    <x v="4"/>
    <x v="4"/>
    <x v="1"/>
    <x v="1"/>
    <x v="1"/>
    <x v="0"/>
    <n v="5600"/>
  </r>
  <r>
    <s v="25241_2018"/>
    <x v="1"/>
    <x v="0"/>
    <d v="2018-02-22T00:00:00"/>
    <x v="28"/>
    <x v="4"/>
    <x v="1"/>
    <x v="4"/>
    <x v="4"/>
    <x v="1"/>
    <x v="1"/>
    <x v="1"/>
    <x v="0"/>
    <n v="10000"/>
  </r>
  <r>
    <s v="25241_2018"/>
    <x v="1"/>
    <x v="0"/>
    <d v="2018-02-22T00:00:00"/>
    <x v="28"/>
    <x v="4"/>
    <x v="1"/>
    <x v="4"/>
    <x v="4"/>
    <x v="1"/>
    <x v="1"/>
    <x v="1"/>
    <x v="0"/>
    <n v="5000"/>
  </r>
  <r>
    <s v="25241_2018"/>
    <x v="1"/>
    <x v="0"/>
    <d v="2018-02-22T00:00:00"/>
    <x v="28"/>
    <x v="4"/>
    <x v="1"/>
    <x v="4"/>
    <x v="4"/>
    <x v="1"/>
    <x v="1"/>
    <x v="1"/>
    <x v="0"/>
    <n v="4500"/>
  </r>
  <r>
    <s v="25241_2018"/>
    <x v="1"/>
    <x v="0"/>
    <d v="2018-02-22T00:00:00"/>
    <x v="28"/>
    <x v="4"/>
    <x v="1"/>
    <x v="4"/>
    <x v="4"/>
    <x v="1"/>
    <x v="1"/>
    <x v="1"/>
    <x v="0"/>
    <n v="4500"/>
  </r>
  <r>
    <s v="25241_2018"/>
    <x v="1"/>
    <x v="0"/>
    <d v="2018-02-22T00:00:00"/>
    <x v="28"/>
    <x v="4"/>
    <x v="1"/>
    <x v="4"/>
    <x v="4"/>
    <x v="1"/>
    <x v="1"/>
    <x v="1"/>
    <x v="0"/>
    <n v="3400"/>
  </r>
  <r>
    <s v="25242_2018"/>
    <x v="1"/>
    <x v="0"/>
    <d v="2018-02-22T00:00:00"/>
    <x v="57"/>
    <x v="4"/>
    <x v="1"/>
    <x v="4"/>
    <x v="4"/>
    <x v="1"/>
    <x v="1"/>
    <x v="1"/>
    <x v="0"/>
    <n v="6000"/>
  </r>
  <r>
    <s v="25242_2018"/>
    <x v="1"/>
    <x v="0"/>
    <d v="2018-02-22T00:00:00"/>
    <x v="57"/>
    <x v="4"/>
    <x v="1"/>
    <x v="4"/>
    <x v="4"/>
    <x v="1"/>
    <x v="1"/>
    <x v="1"/>
    <x v="0"/>
    <n v="13700"/>
  </r>
  <r>
    <s v="25242_2018"/>
    <x v="1"/>
    <x v="0"/>
    <d v="2018-02-22T00:00:00"/>
    <x v="57"/>
    <x v="4"/>
    <x v="1"/>
    <x v="4"/>
    <x v="4"/>
    <x v="1"/>
    <x v="1"/>
    <x v="1"/>
    <x v="0"/>
    <n v="5375"/>
  </r>
  <r>
    <s v="25242_2018"/>
    <x v="1"/>
    <x v="0"/>
    <d v="2018-02-22T00:00:00"/>
    <x v="57"/>
    <x v="4"/>
    <x v="1"/>
    <x v="4"/>
    <x v="4"/>
    <x v="1"/>
    <x v="1"/>
    <x v="1"/>
    <x v="0"/>
    <n v="5000"/>
  </r>
  <r>
    <s v="25242_2018"/>
    <x v="1"/>
    <x v="0"/>
    <d v="2018-02-22T00:00:00"/>
    <x v="57"/>
    <x v="4"/>
    <x v="1"/>
    <x v="4"/>
    <x v="4"/>
    <x v="1"/>
    <x v="1"/>
    <x v="1"/>
    <x v="0"/>
    <n v="14000"/>
  </r>
  <r>
    <s v="25249_2018"/>
    <x v="1"/>
    <x v="0"/>
    <d v="2018-02-22T00:00:00"/>
    <x v="78"/>
    <x v="4"/>
    <x v="1"/>
    <x v="4"/>
    <x v="4"/>
    <x v="1"/>
    <x v="1"/>
    <x v="1"/>
    <x v="0"/>
    <n v="6600"/>
  </r>
  <r>
    <s v="25249_2018"/>
    <x v="1"/>
    <x v="0"/>
    <d v="2018-02-22T00:00:00"/>
    <x v="78"/>
    <x v="4"/>
    <x v="1"/>
    <x v="4"/>
    <x v="4"/>
    <x v="1"/>
    <x v="1"/>
    <x v="1"/>
    <x v="0"/>
    <n v="1950"/>
  </r>
  <r>
    <s v="25249_2018"/>
    <x v="1"/>
    <x v="0"/>
    <d v="2018-02-22T00:00:00"/>
    <x v="78"/>
    <x v="4"/>
    <x v="1"/>
    <x v="4"/>
    <x v="4"/>
    <x v="1"/>
    <x v="1"/>
    <x v="1"/>
    <x v="0"/>
    <n v="2050"/>
  </r>
  <r>
    <s v="25249_2018"/>
    <x v="1"/>
    <x v="0"/>
    <d v="2018-02-22T00:00:00"/>
    <x v="78"/>
    <x v="4"/>
    <x v="1"/>
    <x v="4"/>
    <x v="4"/>
    <x v="1"/>
    <x v="1"/>
    <x v="1"/>
    <x v="0"/>
    <n v="3800"/>
  </r>
  <r>
    <s v="25251_2018"/>
    <x v="1"/>
    <x v="0"/>
    <d v="2018-02-22T00:00:00"/>
    <x v="28"/>
    <x v="4"/>
    <x v="1"/>
    <x v="4"/>
    <x v="4"/>
    <x v="1"/>
    <x v="1"/>
    <x v="1"/>
    <x v="0"/>
    <n v="3000"/>
  </r>
  <r>
    <s v="25251_2018"/>
    <x v="1"/>
    <x v="0"/>
    <d v="2018-02-22T00:00:00"/>
    <x v="28"/>
    <x v="4"/>
    <x v="1"/>
    <x v="4"/>
    <x v="4"/>
    <x v="1"/>
    <x v="1"/>
    <x v="1"/>
    <x v="0"/>
    <n v="2000"/>
  </r>
  <r>
    <s v="25251_2018"/>
    <x v="1"/>
    <x v="0"/>
    <d v="2018-02-22T00:00:00"/>
    <x v="28"/>
    <x v="4"/>
    <x v="1"/>
    <x v="4"/>
    <x v="4"/>
    <x v="1"/>
    <x v="1"/>
    <x v="1"/>
    <x v="0"/>
    <n v="3500"/>
  </r>
  <r>
    <s v="25251_2018"/>
    <x v="1"/>
    <x v="0"/>
    <d v="2018-02-22T00:00:00"/>
    <x v="28"/>
    <x v="4"/>
    <x v="1"/>
    <x v="4"/>
    <x v="4"/>
    <x v="1"/>
    <x v="1"/>
    <x v="1"/>
    <x v="0"/>
    <n v="3500"/>
  </r>
  <r>
    <s v="25251_2018"/>
    <x v="1"/>
    <x v="0"/>
    <d v="2018-02-22T00:00:00"/>
    <x v="28"/>
    <x v="4"/>
    <x v="1"/>
    <x v="4"/>
    <x v="4"/>
    <x v="1"/>
    <x v="1"/>
    <x v="1"/>
    <x v="0"/>
    <n v="4600"/>
  </r>
  <r>
    <s v="25251_2018"/>
    <x v="1"/>
    <x v="0"/>
    <d v="2018-02-22T00:00:00"/>
    <x v="28"/>
    <x v="4"/>
    <x v="1"/>
    <x v="4"/>
    <x v="4"/>
    <x v="1"/>
    <x v="1"/>
    <x v="1"/>
    <x v="0"/>
    <n v="2000"/>
  </r>
  <r>
    <s v="25251_2018"/>
    <x v="1"/>
    <x v="0"/>
    <d v="2018-02-22T00:00:00"/>
    <x v="28"/>
    <x v="4"/>
    <x v="1"/>
    <x v="4"/>
    <x v="4"/>
    <x v="1"/>
    <x v="1"/>
    <x v="1"/>
    <x v="0"/>
    <n v="7500"/>
  </r>
  <r>
    <s v="25251_2018"/>
    <x v="1"/>
    <x v="0"/>
    <d v="2018-02-22T00:00:00"/>
    <x v="28"/>
    <x v="4"/>
    <x v="1"/>
    <x v="4"/>
    <x v="4"/>
    <x v="1"/>
    <x v="1"/>
    <x v="1"/>
    <x v="0"/>
    <n v="8000"/>
  </r>
  <r>
    <s v="25251_2018"/>
    <x v="1"/>
    <x v="0"/>
    <d v="2018-02-22T00:00:00"/>
    <x v="28"/>
    <x v="4"/>
    <x v="1"/>
    <x v="4"/>
    <x v="4"/>
    <x v="1"/>
    <x v="1"/>
    <x v="1"/>
    <x v="0"/>
    <n v="500"/>
  </r>
  <r>
    <s v="25251_2018"/>
    <x v="1"/>
    <x v="0"/>
    <d v="2018-02-22T00:00:00"/>
    <x v="28"/>
    <x v="4"/>
    <x v="1"/>
    <x v="4"/>
    <x v="4"/>
    <x v="1"/>
    <x v="1"/>
    <x v="1"/>
    <x v="0"/>
    <n v="500"/>
  </r>
  <r>
    <s v="25252_2018"/>
    <x v="1"/>
    <x v="0"/>
    <d v="2018-02-22T00:00:00"/>
    <x v="43"/>
    <x v="4"/>
    <x v="1"/>
    <x v="4"/>
    <x v="4"/>
    <x v="1"/>
    <x v="1"/>
    <x v="1"/>
    <x v="0"/>
    <n v="2600"/>
  </r>
  <r>
    <s v="25252_2018"/>
    <x v="1"/>
    <x v="0"/>
    <d v="2018-02-22T00:00:00"/>
    <x v="43"/>
    <x v="4"/>
    <x v="1"/>
    <x v="4"/>
    <x v="4"/>
    <x v="1"/>
    <x v="1"/>
    <x v="1"/>
    <x v="0"/>
    <n v="5800"/>
  </r>
  <r>
    <s v="25252_2018"/>
    <x v="1"/>
    <x v="0"/>
    <d v="2018-02-22T00:00:00"/>
    <x v="43"/>
    <x v="4"/>
    <x v="1"/>
    <x v="4"/>
    <x v="4"/>
    <x v="1"/>
    <x v="1"/>
    <x v="1"/>
    <x v="0"/>
    <n v="700"/>
  </r>
  <r>
    <s v="25252_2018"/>
    <x v="1"/>
    <x v="0"/>
    <d v="2018-02-22T00:00:00"/>
    <x v="43"/>
    <x v="4"/>
    <x v="1"/>
    <x v="4"/>
    <x v="4"/>
    <x v="1"/>
    <x v="1"/>
    <x v="1"/>
    <x v="0"/>
    <n v="200"/>
  </r>
  <r>
    <s v="25252_2018"/>
    <x v="1"/>
    <x v="0"/>
    <d v="2018-02-22T00:00:00"/>
    <x v="43"/>
    <x v="4"/>
    <x v="1"/>
    <x v="4"/>
    <x v="4"/>
    <x v="1"/>
    <x v="1"/>
    <x v="1"/>
    <x v="0"/>
    <n v="2800"/>
  </r>
  <r>
    <s v="25252_2018"/>
    <x v="1"/>
    <x v="0"/>
    <d v="2018-02-22T00:00:00"/>
    <x v="43"/>
    <x v="4"/>
    <x v="1"/>
    <x v="4"/>
    <x v="4"/>
    <x v="1"/>
    <x v="1"/>
    <x v="1"/>
    <x v="0"/>
    <n v="1500"/>
  </r>
  <r>
    <s v="25252_2018"/>
    <x v="1"/>
    <x v="0"/>
    <d v="2018-02-22T00:00:00"/>
    <x v="43"/>
    <x v="4"/>
    <x v="1"/>
    <x v="4"/>
    <x v="4"/>
    <x v="1"/>
    <x v="1"/>
    <x v="1"/>
    <x v="0"/>
    <n v="1000"/>
  </r>
  <r>
    <s v="25252_2018"/>
    <x v="1"/>
    <x v="0"/>
    <d v="2018-02-22T00:00:00"/>
    <x v="43"/>
    <x v="4"/>
    <x v="1"/>
    <x v="4"/>
    <x v="4"/>
    <x v="1"/>
    <x v="1"/>
    <x v="1"/>
    <x v="0"/>
    <n v="3500"/>
  </r>
  <r>
    <s v="25252_2018"/>
    <x v="1"/>
    <x v="0"/>
    <d v="2018-02-22T00:00:00"/>
    <x v="43"/>
    <x v="4"/>
    <x v="1"/>
    <x v="4"/>
    <x v="4"/>
    <x v="1"/>
    <x v="1"/>
    <x v="1"/>
    <x v="0"/>
    <n v="2500"/>
  </r>
  <r>
    <s v="25252_2018"/>
    <x v="1"/>
    <x v="0"/>
    <d v="2018-02-22T00:00:00"/>
    <x v="43"/>
    <x v="4"/>
    <x v="1"/>
    <x v="4"/>
    <x v="4"/>
    <x v="1"/>
    <x v="1"/>
    <x v="1"/>
    <x v="0"/>
    <n v="2500"/>
  </r>
  <r>
    <s v="25252_2018"/>
    <x v="1"/>
    <x v="0"/>
    <d v="2018-02-22T00:00:00"/>
    <x v="43"/>
    <x v="4"/>
    <x v="1"/>
    <x v="4"/>
    <x v="4"/>
    <x v="1"/>
    <x v="1"/>
    <x v="1"/>
    <x v="0"/>
    <n v="5000"/>
  </r>
  <r>
    <s v="25252_2018"/>
    <x v="1"/>
    <x v="0"/>
    <d v="2018-02-22T00:00:00"/>
    <x v="43"/>
    <x v="4"/>
    <x v="1"/>
    <x v="4"/>
    <x v="4"/>
    <x v="1"/>
    <x v="1"/>
    <x v="1"/>
    <x v="0"/>
    <n v="3000"/>
  </r>
  <r>
    <s v="25252_2018"/>
    <x v="1"/>
    <x v="0"/>
    <d v="2018-02-22T00:00:00"/>
    <x v="43"/>
    <x v="4"/>
    <x v="1"/>
    <x v="4"/>
    <x v="4"/>
    <x v="1"/>
    <x v="1"/>
    <x v="1"/>
    <x v="0"/>
    <n v="4500"/>
  </r>
  <r>
    <s v="25252_2018"/>
    <x v="1"/>
    <x v="0"/>
    <d v="2018-02-22T00:00:00"/>
    <x v="43"/>
    <x v="4"/>
    <x v="1"/>
    <x v="4"/>
    <x v="4"/>
    <x v="1"/>
    <x v="1"/>
    <x v="1"/>
    <x v="0"/>
    <n v="13000"/>
  </r>
  <r>
    <s v="25252_2018"/>
    <x v="1"/>
    <x v="0"/>
    <d v="2018-02-22T00:00:00"/>
    <x v="43"/>
    <x v="4"/>
    <x v="1"/>
    <x v="4"/>
    <x v="4"/>
    <x v="1"/>
    <x v="1"/>
    <x v="1"/>
    <x v="0"/>
    <n v="8300"/>
  </r>
  <r>
    <s v="25252_2018"/>
    <x v="1"/>
    <x v="0"/>
    <d v="2018-02-22T00:00:00"/>
    <x v="43"/>
    <x v="4"/>
    <x v="1"/>
    <x v="4"/>
    <x v="4"/>
    <x v="1"/>
    <x v="1"/>
    <x v="1"/>
    <x v="0"/>
    <n v="1000"/>
  </r>
  <r>
    <s v="25252_2018"/>
    <x v="1"/>
    <x v="0"/>
    <d v="2018-02-22T00:00:00"/>
    <x v="43"/>
    <x v="4"/>
    <x v="1"/>
    <x v="4"/>
    <x v="4"/>
    <x v="1"/>
    <x v="1"/>
    <x v="1"/>
    <x v="0"/>
    <n v="7500"/>
  </r>
  <r>
    <s v="25252_2018"/>
    <x v="1"/>
    <x v="0"/>
    <d v="2018-02-22T00:00:00"/>
    <x v="43"/>
    <x v="4"/>
    <x v="1"/>
    <x v="4"/>
    <x v="4"/>
    <x v="1"/>
    <x v="1"/>
    <x v="1"/>
    <x v="0"/>
    <n v="1000"/>
  </r>
  <r>
    <s v="25252_2018"/>
    <x v="1"/>
    <x v="0"/>
    <d v="2018-02-22T00:00:00"/>
    <x v="43"/>
    <x v="4"/>
    <x v="1"/>
    <x v="4"/>
    <x v="4"/>
    <x v="1"/>
    <x v="1"/>
    <x v="1"/>
    <x v="0"/>
    <n v="3500"/>
  </r>
  <r>
    <s v="25252_2018"/>
    <x v="1"/>
    <x v="0"/>
    <d v="2018-02-22T00:00:00"/>
    <x v="43"/>
    <x v="4"/>
    <x v="1"/>
    <x v="4"/>
    <x v="4"/>
    <x v="1"/>
    <x v="1"/>
    <x v="1"/>
    <x v="0"/>
    <n v="13500"/>
  </r>
  <r>
    <s v="25252_2018"/>
    <x v="1"/>
    <x v="0"/>
    <d v="2018-02-22T00:00:00"/>
    <x v="43"/>
    <x v="4"/>
    <x v="1"/>
    <x v="4"/>
    <x v="4"/>
    <x v="1"/>
    <x v="1"/>
    <x v="1"/>
    <x v="0"/>
    <n v="2500"/>
  </r>
  <r>
    <s v="25252_2018"/>
    <x v="1"/>
    <x v="0"/>
    <d v="2018-02-22T00:00:00"/>
    <x v="43"/>
    <x v="4"/>
    <x v="1"/>
    <x v="4"/>
    <x v="4"/>
    <x v="1"/>
    <x v="1"/>
    <x v="1"/>
    <x v="0"/>
    <n v="7600"/>
  </r>
  <r>
    <s v="25252_2018"/>
    <x v="1"/>
    <x v="0"/>
    <d v="2018-02-22T00:00:00"/>
    <x v="43"/>
    <x v="4"/>
    <x v="1"/>
    <x v="4"/>
    <x v="4"/>
    <x v="1"/>
    <x v="1"/>
    <x v="1"/>
    <x v="0"/>
    <n v="6300"/>
  </r>
  <r>
    <s v="25252_2018"/>
    <x v="1"/>
    <x v="0"/>
    <d v="2018-02-22T00:00:00"/>
    <x v="43"/>
    <x v="4"/>
    <x v="1"/>
    <x v="4"/>
    <x v="4"/>
    <x v="1"/>
    <x v="1"/>
    <x v="1"/>
    <x v="0"/>
    <n v="2000"/>
  </r>
  <r>
    <s v="25252_2018"/>
    <x v="1"/>
    <x v="0"/>
    <d v="2018-02-22T00:00:00"/>
    <x v="43"/>
    <x v="4"/>
    <x v="1"/>
    <x v="4"/>
    <x v="4"/>
    <x v="1"/>
    <x v="1"/>
    <x v="1"/>
    <x v="0"/>
    <n v="2500"/>
  </r>
  <r>
    <s v="25252_2018"/>
    <x v="1"/>
    <x v="0"/>
    <d v="2018-02-22T00:00:00"/>
    <x v="43"/>
    <x v="4"/>
    <x v="1"/>
    <x v="4"/>
    <x v="4"/>
    <x v="1"/>
    <x v="1"/>
    <x v="1"/>
    <x v="0"/>
    <n v="2000"/>
  </r>
  <r>
    <s v="25252_2018"/>
    <x v="1"/>
    <x v="0"/>
    <d v="2018-02-22T00:00:00"/>
    <x v="43"/>
    <x v="4"/>
    <x v="1"/>
    <x v="4"/>
    <x v="4"/>
    <x v="1"/>
    <x v="1"/>
    <x v="1"/>
    <x v="0"/>
    <n v="4500"/>
  </r>
  <r>
    <s v="25252_2018"/>
    <x v="1"/>
    <x v="0"/>
    <d v="2018-02-22T00:00:00"/>
    <x v="43"/>
    <x v="4"/>
    <x v="1"/>
    <x v="4"/>
    <x v="4"/>
    <x v="1"/>
    <x v="1"/>
    <x v="1"/>
    <x v="0"/>
    <n v="24000"/>
  </r>
  <r>
    <s v="25252_2018"/>
    <x v="1"/>
    <x v="0"/>
    <d v="2018-02-22T00:00:00"/>
    <x v="43"/>
    <x v="4"/>
    <x v="1"/>
    <x v="4"/>
    <x v="4"/>
    <x v="1"/>
    <x v="1"/>
    <x v="1"/>
    <x v="0"/>
    <n v="7900"/>
  </r>
  <r>
    <s v="25252_2018"/>
    <x v="1"/>
    <x v="0"/>
    <d v="2018-02-22T00:00:00"/>
    <x v="43"/>
    <x v="4"/>
    <x v="1"/>
    <x v="4"/>
    <x v="4"/>
    <x v="1"/>
    <x v="1"/>
    <x v="1"/>
    <x v="0"/>
    <n v="20400"/>
  </r>
  <r>
    <s v="25252_2018"/>
    <x v="1"/>
    <x v="0"/>
    <d v="2018-02-22T00:00:00"/>
    <x v="43"/>
    <x v="4"/>
    <x v="1"/>
    <x v="4"/>
    <x v="4"/>
    <x v="1"/>
    <x v="1"/>
    <x v="1"/>
    <x v="0"/>
    <n v="13000"/>
  </r>
  <r>
    <s v="25254_2018"/>
    <x v="0"/>
    <x v="0"/>
    <d v="2018-03-03T00:00:00"/>
    <x v="13"/>
    <x v="2389"/>
    <x v="1"/>
    <x v="20"/>
    <x v="4"/>
    <x v="5"/>
    <x v="13"/>
    <x v="7"/>
    <x v="0"/>
    <n v="6000"/>
  </r>
  <r>
    <s v="25254_2018"/>
    <x v="0"/>
    <x v="0"/>
    <d v="2018-03-03T00:00:00"/>
    <x v="13"/>
    <x v="2390"/>
    <x v="1"/>
    <x v="28"/>
    <x v="4"/>
    <x v="5"/>
    <x v="13"/>
    <x v="7"/>
    <x v="0"/>
    <n v="6000"/>
  </r>
  <r>
    <s v="25254_2018"/>
    <x v="0"/>
    <x v="0"/>
    <d v="2018-03-03T00:00:00"/>
    <x v="13"/>
    <x v="2391"/>
    <x v="1"/>
    <x v="16"/>
    <x v="79"/>
    <x v="0"/>
    <x v="0"/>
    <x v="0"/>
    <x v="0"/>
    <n v="1500"/>
  </r>
  <r>
    <s v="25255_2018"/>
    <x v="0"/>
    <x v="0"/>
    <d v="2018-03-03T00:00:00"/>
    <x v="13"/>
    <x v="1325"/>
    <x v="1"/>
    <x v="28"/>
    <x v="18"/>
    <x v="4"/>
    <x v="12"/>
    <x v="6"/>
    <x v="0"/>
    <n v="12000"/>
  </r>
  <r>
    <s v="25255_2018"/>
    <x v="0"/>
    <x v="0"/>
    <d v="2018-03-03T00:00:00"/>
    <x v="13"/>
    <x v="1326"/>
    <x v="1"/>
    <x v="28"/>
    <x v="18"/>
    <x v="5"/>
    <x v="12"/>
    <x v="6"/>
    <x v="0"/>
    <n v="20500"/>
  </r>
  <r>
    <s v="25379_2018"/>
    <x v="1"/>
    <x v="0"/>
    <d v="2018-02-22T00:00:00"/>
    <x v="28"/>
    <x v="4"/>
    <x v="1"/>
    <x v="4"/>
    <x v="4"/>
    <x v="1"/>
    <x v="1"/>
    <x v="1"/>
    <x v="0"/>
    <n v="14000"/>
  </r>
  <r>
    <s v="25425_2018"/>
    <x v="1"/>
    <x v="0"/>
    <d v="2018-02-24T00:00:00"/>
    <x v="19"/>
    <x v="4"/>
    <x v="6"/>
    <x v="4"/>
    <x v="4"/>
    <x v="1"/>
    <x v="1"/>
    <x v="1"/>
    <x v="0"/>
    <n v="13000"/>
  </r>
  <r>
    <s v="25428_2018"/>
    <x v="0"/>
    <x v="0"/>
    <d v="2018-02-23T00:00:00"/>
    <x v="49"/>
    <x v="1337"/>
    <x v="1"/>
    <x v="44"/>
    <x v="42"/>
    <x v="3"/>
    <x v="0"/>
    <x v="0"/>
    <x v="0"/>
    <n v="33240"/>
  </r>
  <r>
    <s v="25428_2018"/>
    <x v="0"/>
    <x v="0"/>
    <d v="2018-02-23T00:00:00"/>
    <x v="49"/>
    <x v="1132"/>
    <x v="1"/>
    <x v="20"/>
    <x v="82"/>
    <x v="0"/>
    <x v="0"/>
    <x v="0"/>
    <x v="0"/>
    <n v="51600"/>
  </r>
  <r>
    <s v="25428_2018"/>
    <x v="0"/>
    <x v="0"/>
    <d v="2018-02-23T00:00:00"/>
    <x v="49"/>
    <x v="1133"/>
    <x v="1"/>
    <x v="20"/>
    <x v="82"/>
    <x v="4"/>
    <x v="0"/>
    <x v="0"/>
    <x v="0"/>
    <n v="14760"/>
  </r>
  <r>
    <s v="25428_2018"/>
    <x v="0"/>
    <x v="0"/>
    <d v="2018-02-23T00:00:00"/>
    <x v="49"/>
    <x v="1341"/>
    <x v="1"/>
    <x v="23"/>
    <x v="92"/>
    <x v="4"/>
    <x v="0"/>
    <x v="0"/>
    <x v="0"/>
    <n v="29520"/>
  </r>
  <r>
    <s v="25486_2018"/>
    <x v="1"/>
    <x v="0"/>
    <d v="2018-02-23T00:00:00"/>
    <x v="98"/>
    <x v="4"/>
    <x v="1"/>
    <x v="4"/>
    <x v="4"/>
    <x v="1"/>
    <x v="1"/>
    <x v="1"/>
    <x v="0"/>
    <n v="810"/>
  </r>
  <r>
    <s v="25564_2018"/>
    <x v="1"/>
    <x v="0"/>
    <d v="2018-02-25T00:00:00"/>
    <x v="3"/>
    <x v="4"/>
    <x v="2"/>
    <x v="4"/>
    <x v="4"/>
    <x v="1"/>
    <x v="1"/>
    <x v="1"/>
    <x v="0"/>
    <n v="1"/>
  </r>
  <r>
    <s v="25572_2018"/>
    <x v="1"/>
    <x v="0"/>
    <d v="2018-02-25T00:00:00"/>
    <x v="19"/>
    <x v="4"/>
    <x v="4"/>
    <x v="4"/>
    <x v="4"/>
    <x v="1"/>
    <x v="1"/>
    <x v="1"/>
    <x v="0"/>
    <n v="5850"/>
  </r>
  <r>
    <s v="25573_2018"/>
    <x v="1"/>
    <x v="0"/>
    <d v="2018-02-25T00:00:00"/>
    <x v="19"/>
    <x v="4"/>
    <x v="4"/>
    <x v="4"/>
    <x v="4"/>
    <x v="1"/>
    <x v="1"/>
    <x v="1"/>
    <x v="0"/>
    <n v="2567"/>
  </r>
  <r>
    <s v="25574_2018"/>
    <x v="1"/>
    <x v="0"/>
    <d v="2018-02-25T00:00:00"/>
    <x v="19"/>
    <x v="4"/>
    <x v="4"/>
    <x v="4"/>
    <x v="4"/>
    <x v="1"/>
    <x v="1"/>
    <x v="1"/>
    <x v="0"/>
    <n v="2567"/>
  </r>
  <r>
    <s v="25575_2018"/>
    <x v="1"/>
    <x v="0"/>
    <d v="2018-02-25T00:00:00"/>
    <x v="19"/>
    <x v="4"/>
    <x v="4"/>
    <x v="4"/>
    <x v="4"/>
    <x v="1"/>
    <x v="1"/>
    <x v="1"/>
    <x v="0"/>
    <n v="26296"/>
  </r>
  <r>
    <s v="25576_2018"/>
    <x v="1"/>
    <x v="0"/>
    <d v="2018-02-25T00:00:00"/>
    <x v="19"/>
    <x v="4"/>
    <x v="4"/>
    <x v="4"/>
    <x v="4"/>
    <x v="1"/>
    <x v="1"/>
    <x v="1"/>
    <x v="0"/>
    <n v="5850"/>
  </r>
  <r>
    <s v="25577_2018"/>
    <x v="1"/>
    <x v="0"/>
    <d v="2018-02-25T00:00:00"/>
    <x v="19"/>
    <x v="4"/>
    <x v="4"/>
    <x v="4"/>
    <x v="4"/>
    <x v="1"/>
    <x v="1"/>
    <x v="1"/>
    <x v="0"/>
    <n v="5850"/>
  </r>
  <r>
    <s v="25578_2018"/>
    <x v="1"/>
    <x v="0"/>
    <d v="2018-02-25T00:00:00"/>
    <x v="19"/>
    <x v="4"/>
    <x v="4"/>
    <x v="4"/>
    <x v="4"/>
    <x v="1"/>
    <x v="1"/>
    <x v="1"/>
    <x v="0"/>
    <n v="5850"/>
  </r>
  <r>
    <s v="25579_2018"/>
    <x v="1"/>
    <x v="0"/>
    <d v="2018-02-25T00:00:00"/>
    <x v="19"/>
    <x v="4"/>
    <x v="4"/>
    <x v="4"/>
    <x v="4"/>
    <x v="1"/>
    <x v="1"/>
    <x v="1"/>
    <x v="0"/>
    <n v="3250"/>
  </r>
  <r>
    <s v="25579_2018"/>
    <x v="1"/>
    <x v="0"/>
    <d v="2018-02-25T00:00:00"/>
    <x v="19"/>
    <x v="4"/>
    <x v="4"/>
    <x v="4"/>
    <x v="4"/>
    <x v="1"/>
    <x v="1"/>
    <x v="1"/>
    <x v="0"/>
    <n v="48"/>
  </r>
  <r>
    <s v="25579_2018"/>
    <x v="1"/>
    <x v="0"/>
    <d v="2018-02-25T00:00:00"/>
    <x v="19"/>
    <x v="4"/>
    <x v="4"/>
    <x v="4"/>
    <x v="4"/>
    <x v="1"/>
    <x v="1"/>
    <x v="1"/>
    <x v="0"/>
    <n v="1464"/>
  </r>
  <r>
    <s v="25579_2018"/>
    <x v="1"/>
    <x v="0"/>
    <d v="2018-02-25T00:00:00"/>
    <x v="19"/>
    <x v="4"/>
    <x v="4"/>
    <x v="4"/>
    <x v="4"/>
    <x v="1"/>
    <x v="1"/>
    <x v="1"/>
    <x v="0"/>
    <n v="2"/>
  </r>
  <r>
    <s v="25579_2018"/>
    <x v="1"/>
    <x v="0"/>
    <d v="2018-02-25T00:00:00"/>
    <x v="19"/>
    <x v="4"/>
    <x v="4"/>
    <x v="4"/>
    <x v="4"/>
    <x v="1"/>
    <x v="1"/>
    <x v="1"/>
    <x v="0"/>
    <n v="8698"/>
  </r>
  <r>
    <s v="25580_2018"/>
    <x v="1"/>
    <x v="0"/>
    <d v="2018-02-25T00:00:00"/>
    <x v="19"/>
    <x v="4"/>
    <x v="4"/>
    <x v="4"/>
    <x v="4"/>
    <x v="1"/>
    <x v="1"/>
    <x v="1"/>
    <x v="0"/>
    <n v="1180"/>
  </r>
  <r>
    <s v="25581_2018"/>
    <x v="1"/>
    <x v="0"/>
    <d v="2018-02-25T00:00:00"/>
    <x v="19"/>
    <x v="4"/>
    <x v="4"/>
    <x v="4"/>
    <x v="4"/>
    <x v="1"/>
    <x v="1"/>
    <x v="1"/>
    <x v="0"/>
    <n v="1180"/>
  </r>
  <r>
    <s v="25582_2018"/>
    <x v="1"/>
    <x v="0"/>
    <d v="2018-02-25T00:00:00"/>
    <x v="19"/>
    <x v="4"/>
    <x v="4"/>
    <x v="4"/>
    <x v="4"/>
    <x v="1"/>
    <x v="1"/>
    <x v="1"/>
    <x v="0"/>
    <n v="1180"/>
  </r>
  <r>
    <s v="25583_2018"/>
    <x v="1"/>
    <x v="0"/>
    <d v="2018-02-25T00:00:00"/>
    <x v="19"/>
    <x v="4"/>
    <x v="4"/>
    <x v="4"/>
    <x v="4"/>
    <x v="1"/>
    <x v="1"/>
    <x v="1"/>
    <x v="0"/>
    <n v="1180"/>
  </r>
  <r>
    <s v="25584_2018"/>
    <x v="1"/>
    <x v="0"/>
    <d v="2018-02-25T00:00:00"/>
    <x v="19"/>
    <x v="4"/>
    <x v="4"/>
    <x v="4"/>
    <x v="4"/>
    <x v="1"/>
    <x v="1"/>
    <x v="1"/>
    <x v="0"/>
    <n v="1180"/>
  </r>
  <r>
    <s v="25585_2018"/>
    <x v="1"/>
    <x v="0"/>
    <d v="2018-02-25T00:00:00"/>
    <x v="19"/>
    <x v="4"/>
    <x v="4"/>
    <x v="4"/>
    <x v="4"/>
    <x v="1"/>
    <x v="1"/>
    <x v="1"/>
    <x v="0"/>
    <n v="1182"/>
  </r>
  <r>
    <s v="25586_2018"/>
    <x v="1"/>
    <x v="0"/>
    <d v="2018-02-25T00:00:00"/>
    <x v="19"/>
    <x v="4"/>
    <x v="4"/>
    <x v="4"/>
    <x v="4"/>
    <x v="1"/>
    <x v="1"/>
    <x v="1"/>
    <x v="0"/>
    <n v="1183"/>
  </r>
  <r>
    <s v="25587_2018"/>
    <x v="1"/>
    <x v="0"/>
    <d v="2018-02-25T00:00:00"/>
    <x v="19"/>
    <x v="4"/>
    <x v="4"/>
    <x v="4"/>
    <x v="4"/>
    <x v="1"/>
    <x v="1"/>
    <x v="1"/>
    <x v="0"/>
    <n v="1229"/>
  </r>
  <r>
    <s v="25588_2018"/>
    <x v="0"/>
    <x v="0"/>
    <d v="2018-02-25T00:00:00"/>
    <x v="14"/>
    <x v="2392"/>
    <x v="4"/>
    <x v="40"/>
    <x v="16"/>
    <x v="4"/>
    <x v="21"/>
    <x v="9"/>
    <x v="0"/>
    <n v="40000"/>
  </r>
  <r>
    <s v="25588_2018"/>
    <x v="0"/>
    <x v="0"/>
    <d v="2018-02-25T00:00:00"/>
    <x v="14"/>
    <x v="2393"/>
    <x v="4"/>
    <x v="40"/>
    <x v="4"/>
    <x v="4"/>
    <x v="20"/>
    <x v="9"/>
    <x v="0"/>
    <n v="60000"/>
  </r>
  <r>
    <s v="25588_2018"/>
    <x v="0"/>
    <x v="0"/>
    <d v="2018-02-25T00:00:00"/>
    <x v="14"/>
    <x v="2394"/>
    <x v="4"/>
    <x v="41"/>
    <x v="4"/>
    <x v="4"/>
    <x v="20"/>
    <x v="9"/>
    <x v="0"/>
    <n v="40000"/>
  </r>
  <r>
    <s v="25592_2018"/>
    <x v="0"/>
    <x v="0"/>
    <d v="2018-02-25T00:00:00"/>
    <x v="6"/>
    <x v="2395"/>
    <x v="1"/>
    <x v="20"/>
    <x v="4"/>
    <x v="4"/>
    <x v="12"/>
    <x v="6"/>
    <x v="0"/>
    <n v="2680"/>
  </r>
  <r>
    <s v="25592_2018"/>
    <x v="0"/>
    <x v="0"/>
    <d v="2018-02-25T00:00:00"/>
    <x v="6"/>
    <x v="2396"/>
    <x v="1"/>
    <x v="20"/>
    <x v="4"/>
    <x v="5"/>
    <x v="12"/>
    <x v="6"/>
    <x v="0"/>
    <n v="86440"/>
  </r>
  <r>
    <s v="25592_2018"/>
    <x v="0"/>
    <x v="0"/>
    <d v="2018-02-25T00:00:00"/>
    <x v="6"/>
    <x v="2397"/>
    <x v="1"/>
    <x v="44"/>
    <x v="4"/>
    <x v="3"/>
    <x v="11"/>
    <x v="14"/>
    <x v="0"/>
    <n v="28700"/>
  </r>
  <r>
    <s v="25592_2018"/>
    <x v="0"/>
    <x v="0"/>
    <d v="2018-02-25T00:00:00"/>
    <x v="6"/>
    <x v="2395"/>
    <x v="1"/>
    <x v="20"/>
    <x v="4"/>
    <x v="4"/>
    <x v="12"/>
    <x v="6"/>
    <x v="0"/>
    <n v="13900"/>
  </r>
  <r>
    <s v="25592_2018"/>
    <x v="0"/>
    <x v="0"/>
    <d v="2018-02-25T00:00:00"/>
    <x v="6"/>
    <x v="2398"/>
    <x v="1"/>
    <x v="28"/>
    <x v="4"/>
    <x v="4"/>
    <x v="12"/>
    <x v="6"/>
    <x v="0"/>
    <n v="7960"/>
  </r>
  <r>
    <s v="25592_2018"/>
    <x v="0"/>
    <x v="0"/>
    <d v="2018-02-25T00:00:00"/>
    <x v="6"/>
    <x v="2399"/>
    <x v="1"/>
    <x v="28"/>
    <x v="4"/>
    <x v="5"/>
    <x v="12"/>
    <x v="6"/>
    <x v="0"/>
    <n v="6680"/>
  </r>
  <r>
    <s v="25592_2018"/>
    <x v="0"/>
    <x v="0"/>
    <d v="2018-02-25T00:00:00"/>
    <x v="6"/>
    <x v="2340"/>
    <x v="1"/>
    <x v="29"/>
    <x v="4"/>
    <x v="5"/>
    <x v="0"/>
    <x v="4"/>
    <x v="0"/>
    <n v="7850"/>
  </r>
  <r>
    <s v="25592_2018"/>
    <x v="0"/>
    <x v="0"/>
    <d v="2018-02-25T00:00:00"/>
    <x v="6"/>
    <x v="2341"/>
    <x v="1"/>
    <x v="44"/>
    <x v="4"/>
    <x v="4"/>
    <x v="0"/>
    <x v="14"/>
    <x v="0"/>
    <n v="21500"/>
  </r>
  <r>
    <s v="25592_2018"/>
    <x v="0"/>
    <x v="0"/>
    <d v="2018-02-25T00:00:00"/>
    <x v="6"/>
    <x v="2400"/>
    <x v="1"/>
    <x v="21"/>
    <x v="4"/>
    <x v="5"/>
    <x v="22"/>
    <x v="4"/>
    <x v="0"/>
    <n v="13500"/>
  </r>
  <r>
    <s v="25592_2018"/>
    <x v="0"/>
    <x v="0"/>
    <d v="2018-02-25T00:00:00"/>
    <x v="6"/>
    <x v="2398"/>
    <x v="1"/>
    <x v="28"/>
    <x v="4"/>
    <x v="4"/>
    <x v="12"/>
    <x v="6"/>
    <x v="0"/>
    <n v="19760"/>
  </r>
  <r>
    <s v="25592_2018"/>
    <x v="0"/>
    <x v="0"/>
    <d v="2018-02-25T00:00:00"/>
    <x v="6"/>
    <x v="2399"/>
    <x v="1"/>
    <x v="28"/>
    <x v="4"/>
    <x v="5"/>
    <x v="12"/>
    <x v="6"/>
    <x v="0"/>
    <n v="26820"/>
  </r>
  <r>
    <s v="25592_2018"/>
    <x v="0"/>
    <x v="0"/>
    <d v="2018-02-25T00:00:00"/>
    <x v="6"/>
    <x v="2397"/>
    <x v="1"/>
    <x v="44"/>
    <x v="4"/>
    <x v="3"/>
    <x v="11"/>
    <x v="14"/>
    <x v="0"/>
    <n v="11300"/>
  </r>
  <r>
    <s v="25592_2018"/>
    <x v="0"/>
    <x v="0"/>
    <d v="2018-02-25T00:00:00"/>
    <x v="6"/>
    <x v="2342"/>
    <x v="1"/>
    <x v="44"/>
    <x v="4"/>
    <x v="3"/>
    <x v="0"/>
    <x v="14"/>
    <x v="0"/>
    <n v="2200"/>
  </r>
  <r>
    <s v="25592_2018"/>
    <x v="0"/>
    <x v="0"/>
    <d v="2018-02-25T00:00:00"/>
    <x v="6"/>
    <x v="2341"/>
    <x v="1"/>
    <x v="44"/>
    <x v="4"/>
    <x v="4"/>
    <x v="0"/>
    <x v="14"/>
    <x v="0"/>
    <n v="31800"/>
  </r>
  <r>
    <s v="25592_2018"/>
    <x v="0"/>
    <x v="0"/>
    <d v="2018-02-25T00:00:00"/>
    <x v="6"/>
    <x v="2348"/>
    <x v="1"/>
    <x v="44"/>
    <x v="4"/>
    <x v="4"/>
    <x v="11"/>
    <x v="12"/>
    <x v="0"/>
    <n v="166000"/>
  </r>
  <r>
    <s v="25592_2018"/>
    <x v="0"/>
    <x v="0"/>
    <d v="2018-02-25T00:00:00"/>
    <x v="6"/>
    <x v="2400"/>
    <x v="1"/>
    <x v="21"/>
    <x v="4"/>
    <x v="5"/>
    <x v="22"/>
    <x v="4"/>
    <x v="0"/>
    <n v="3840"/>
  </r>
  <r>
    <s v="25592_2018"/>
    <x v="0"/>
    <x v="0"/>
    <d v="2018-02-25T00:00:00"/>
    <x v="6"/>
    <x v="2397"/>
    <x v="1"/>
    <x v="44"/>
    <x v="4"/>
    <x v="3"/>
    <x v="11"/>
    <x v="14"/>
    <x v="0"/>
    <n v="78900"/>
  </r>
  <r>
    <s v="25592_2018"/>
    <x v="0"/>
    <x v="0"/>
    <d v="2018-02-25T00:00:00"/>
    <x v="6"/>
    <x v="2395"/>
    <x v="1"/>
    <x v="20"/>
    <x v="4"/>
    <x v="4"/>
    <x v="12"/>
    <x v="6"/>
    <x v="0"/>
    <n v="4600"/>
  </r>
  <r>
    <s v="25592_2018"/>
    <x v="0"/>
    <x v="0"/>
    <d v="2018-02-25T00:00:00"/>
    <x v="6"/>
    <x v="2398"/>
    <x v="1"/>
    <x v="28"/>
    <x v="4"/>
    <x v="4"/>
    <x v="12"/>
    <x v="6"/>
    <x v="0"/>
    <n v="7120"/>
  </r>
  <r>
    <s v="25592_2018"/>
    <x v="0"/>
    <x v="0"/>
    <d v="2018-02-25T00:00:00"/>
    <x v="6"/>
    <x v="2399"/>
    <x v="1"/>
    <x v="28"/>
    <x v="4"/>
    <x v="5"/>
    <x v="12"/>
    <x v="6"/>
    <x v="0"/>
    <n v="19420"/>
  </r>
  <r>
    <s v="25592_2018"/>
    <x v="0"/>
    <x v="0"/>
    <d v="2018-02-25T00:00:00"/>
    <x v="6"/>
    <x v="2339"/>
    <x v="1"/>
    <x v="29"/>
    <x v="4"/>
    <x v="4"/>
    <x v="0"/>
    <x v="4"/>
    <x v="0"/>
    <n v="1400"/>
  </r>
  <r>
    <s v="25593_2018"/>
    <x v="0"/>
    <x v="0"/>
    <d v="2018-02-25T00:00:00"/>
    <x v="14"/>
    <x v="2401"/>
    <x v="1"/>
    <x v="34"/>
    <x v="46"/>
    <x v="13"/>
    <x v="26"/>
    <x v="15"/>
    <x v="0"/>
    <n v="100"/>
  </r>
  <r>
    <s v="25593_2018"/>
    <x v="0"/>
    <x v="0"/>
    <d v="2018-02-25T00:00:00"/>
    <x v="14"/>
    <x v="2402"/>
    <x v="1"/>
    <x v="34"/>
    <x v="46"/>
    <x v="3"/>
    <x v="26"/>
    <x v="15"/>
    <x v="0"/>
    <n v="15000"/>
  </r>
  <r>
    <s v="25593_2018"/>
    <x v="0"/>
    <x v="0"/>
    <d v="2018-02-25T00:00:00"/>
    <x v="14"/>
    <x v="2403"/>
    <x v="1"/>
    <x v="35"/>
    <x v="148"/>
    <x v="4"/>
    <x v="26"/>
    <x v="15"/>
    <x v="0"/>
    <n v="150000"/>
  </r>
  <r>
    <s v="25657_2018"/>
    <x v="0"/>
    <x v="0"/>
    <d v="2018-02-26T00:00:00"/>
    <x v="4"/>
    <x v="13"/>
    <x v="2"/>
    <x v="10"/>
    <x v="4"/>
    <x v="1"/>
    <x v="3"/>
    <x v="1"/>
    <x v="0"/>
    <n v="600"/>
  </r>
  <r>
    <s v="25657_2018"/>
    <x v="0"/>
    <x v="0"/>
    <d v="2018-02-26T00:00:00"/>
    <x v="4"/>
    <x v="23"/>
    <x v="2"/>
    <x v="18"/>
    <x v="8"/>
    <x v="0"/>
    <x v="4"/>
    <x v="5"/>
    <x v="0"/>
    <n v="220"/>
  </r>
  <r>
    <s v="25658_2018"/>
    <x v="0"/>
    <x v="0"/>
    <d v="2018-02-26T00:00:00"/>
    <x v="37"/>
    <x v="1038"/>
    <x v="2"/>
    <x v="43"/>
    <x v="194"/>
    <x v="2"/>
    <x v="3"/>
    <x v="4"/>
    <x v="0"/>
    <n v="14000"/>
  </r>
  <r>
    <s v="25658_2018"/>
    <x v="0"/>
    <x v="0"/>
    <d v="2018-02-26T00:00:00"/>
    <x v="37"/>
    <x v="2404"/>
    <x v="2"/>
    <x v="16"/>
    <x v="56"/>
    <x v="15"/>
    <x v="5"/>
    <x v="5"/>
    <x v="0"/>
    <n v="24000"/>
  </r>
  <r>
    <s v="25658_2018"/>
    <x v="0"/>
    <x v="0"/>
    <d v="2018-02-26T00:00:00"/>
    <x v="37"/>
    <x v="1383"/>
    <x v="2"/>
    <x v="6"/>
    <x v="51"/>
    <x v="15"/>
    <x v="5"/>
    <x v="5"/>
    <x v="0"/>
    <n v="40000"/>
  </r>
  <r>
    <s v="25658_2018"/>
    <x v="0"/>
    <x v="0"/>
    <d v="2018-02-26T00:00:00"/>
    <x v="37"/>
    <x v="1384"/>
    <x v="2"/>
    <x v="16"/>
    <x v="56"/>
    <x v="15"/>
    <x v="29"/>
    <x v="5"/>
    <x v="0"/>
    <n v="4000"/>
  </r>
  <r>
    <s v="25658_2018"/>
    <x v="0"/>
    <x v="0"/>
    <d v="2018-02-26T00:00:00"/>
    <x v="37"/>
    <x v="2405"/>
    <x v="2"/>
    <x v="6"/>
    <x v="51"/>
    <x v="15"/>
    <x v="29"/>
    <x v="5"/>
    <x v="0"/>
    <n v="13000"/>
  </r>
  <r>
    <s v="25658_2018"/>
    <x v="0"/>
    <x v="0"/>
    <d v="2018-02-26T00:00:00"/>
    <x v="37"/>
    <x v="2406"/>
    <x v="2"/>
    <x v="21"/>
    <x v="139"/>
    <x v="15"/>
    <x v="29"/>
    <x v="5"/>
    <x v="0"/>
    <n v="17000"/>
  </r>
  <r>
    <s v="25658_2018"/>
    <x v="0"/>
    <x v="0"/>
    <d v="2018-02-26T00:00:00"/>
    <x v="37"/>
    <x v="2407"/>
    <x v="2"/>
    <x v="17"/>
    <x v="131"/>
    <x v="15"/>
    <x v="4"/>
    <x v="5"/>
    <x v="0"/>
    <n v="10000"/>
  </r>
  <r>
    <s v="25658_2018"/>
    <x v="0"/>
    <x v="0"/>
    <d v="2018-02-26T00:00:00"/>
    <x v="37"/>
    <x v="1386"/>
    <x v="2"/>
    <x v="0"/>
    <x v="45"/>
    <x v="15"/>
    <x v="4"/>
    <x v="5"/>
    <x v="0"/>
    <n v="48000"/>
  </r>
  <r>
    <s v="25658_2018"/>
    <x v="0"/>
    <x v="0"/>
    <d v="2018-02-26T00:00:00"/>
    <x v="37"/>
    <x v="1039"/>
    <x v="2"/>
    <x v="2"/>
    <x v="158"/>
    <x v="15"/>
    <x v="4"/>
    <x v="5"/>
    <x v="0"/>
    <n v="4000"/>
  </r>
  <r>
    <s v="25658_2018"/>
    <x v="0"/>
    <x v="0"/>
    <d v="2018-02-26T00:00:00"/>
    <x v="37"/>
    <x v="1385"/>
    <x v="2"/>
    <x v="17"/>
    <x v="131"/>
    <x v="15"/>
    <x v="4"/>
    <x v="5"/>
    <x v="0"/>
    <n v="1000"/>
  </r>
  <r>
    <s v="25658_2018"/>
    <x v="0"/>
    <x v="0"/>
    <d v="2018-02-26T00:00:00"/>
    <x v="37"/>
    <x v="2408"/>
    <x v="2"/>
    <x v="0"/>
    <x v="45"/>
    <x v="15"/>
    <x v="4"/>
    <x v="5"/>
    <x v="0"/>
    <n v="11000"/>
  </r>
  <r>
    <s v="25658_2018"/>
    <x v="0"/>
    <x v="0"/>
    <d v="2018-02-26T00:00:00"/>
    <x v="37"/>
    <x v="2409"/>
    <x v="2"/>
    <x v="3"/>
    <x v="16"/>
    <x v="15"/>
    <x v="4"/>
    <x v="5"/>
    <x v="0"/>
    <n v="14000"/>
  </r>
  <r>
    <s v="25658_2018"/>
    <x v="0"/>
    <x v="0"/>
    <d v="2018-02-26T00:00:00"/>
    <x v="37"/>
    <x v="1386"/>
    <x v="2"/>
    <x v="0"/>
    <x v="45"/>
    <x v="15"/>
    <x v="4"/>
    <x v="5"/>
    <x v="0"/>
    <n v="6000"/>
  </r>
  <r>
    <s v="25658_2018"/>
    <x v="0"/>
    <x v="0"/>
    <d v="2018-02-26T00:00:00"/>
    <x v="37"/>
    <x v="2410"/>
    <x v="2"/>
    <x v="6"/>
    <x v="4"/>
    <x v="15"/>
    <x v="7"/>
    <x v="2"/>
    <x v="0"/>
    <n v="4000"/>
  </r>
  <r>
    <s v="25658_2018"/>
    <x v="0"/>
    <x v="0"/>
    <d v="2018-02-26T00:00:00"/>
    <x v="37"/>
    <x v="1387"/>
    <x v="2"/>
    <x v="16"/>
    <x v="4"/>
    <x v="15"/>
    <x v="7"/>
    <x v="2"/>
    <x v="0"/>
    <n v="2600"/>
  </r>
  <r>
    <s v="25658_2018"/>
    <x v="0"/>
    <x v="0"/>
    <d v="2018-02-26T00:00:00"/>
    <x v="37"/>
    <x v="2411"/>
    <x v="2"/>
    <x v="6"/>
    <x v="4"/>
    <x v="15"/>
    <x v="7"/>
    <x v="2"/>
    <x v="0"/>
    <n v="25400"/>
  </r>
  <r>
    <s v="25658_2018"/>
    <x v="0"/>
    <x v="0"/>
    <d v="2018-02-26T00:00:00"/>
    <x v="37"/>
    <x v="1388"/>
    <x v="2"/>
    <x v="21"/>
    <x v="4"/>
    <x v="15"/>
    <x v="7"/>
    <x v="2"/>
    <x v="0"/>
    <n v="44000"/>
  </r>
  <r>
    <s v="25658_2018"/>
    <x v="0"/>
    <x v="0"/>
    <d v="2018-02-26T00:00:00"/>
    <x v="37"/>
    <x v="1040"/>
    <x v="2"/>
    <x v="2"/>
    <x v="4"/>
    <x v="15"/>
    <x v="7"/>
    <x v="2"/>
    <x v="0"/>
    <n v="12200"/>
  </r>
  <r>
    <s v="25662_2018"/>
    <x v="0"/>
    <x v="0"/>
    <d v="2018-02-26T00:00:00"/>
    <x v="4"/>
    <x v="12"/>
    <x v="2"/>
    <x v="9"/>
    <x v="4"/>
    <x v="1"/>
    <x v="0"/>
    <x v="1"/>
    <x v="0"/>
    <n v="324"/>
  </r>
  <r>
    <s v="25662_2018"/>
    <x v="0"/>
    <x v="0"/>
    <d v="2018-02-26T00:00:00"/>
    <x v="4"/>
    <x v="1240"/>
    <x v="2"/>
    <x v="110"/>
    <x v="4"/>
    <x v="1"/>
    <x v="0"/>
    <x v="1"/>
    <x v="0"/>
    <n v="72"/>
  </r>
  <r>
    <s v="25662_2018"/>
    <x v="0"/>
    <x v="0"/>
    <d v="2018-02-26T00:00:00"/>
    <x v="4"/>
    <x v="1665"/>
    <x v="2"/>
    <x v="8"/>
    <x v="4"/>
    <x v="1"/>
    <x v="41"/>
    <x v="1"/>
    <x v="0"/>
    <n v="12"/>
  </r>
  <r>
    <s v="25662_2018"/>
    <x v="0"/>
    <x v="0"/>
    <d v="2018-02-26T00:00:00"/>
    <x v="4"/>
    <x v="452"/>
    <x v="2"/>
    <x v="58"/>
    <x v="4"/>
    <x v="1"/>
    <x v="3"/>
    <x v="1"/>
    <x v="0"/>
    <n v="1200"/>
  </r>
  <r>
    <s v="25662_2018"/>
    <x v="0"/>
    <x v="0"/>
    <d v="2018-02-26T00:00:00"/>
    <x v="4"/>
    <x v="23"/>
    <x v="2"/>
    <x v="18"/>
    <x v="8"/>
    <x v="0"/>
    <x v="4"/>
    <x v="5"/>
    <x v="0"/>
    <n v="1000"/>
  </r>
  <r>
    <s v="25662_2018"/>
    <x v="0"/>
    <x v="0"/>
    <d v="2018-02-26T00:00:00"/>
    <x v="4"/>
    <x v="1036"/>
    <x v="2"/>
    <x v="18"/>
    <x v="8"/>
    <x v="0"/>
    <x v="4"/>
    <x v="5"/>
    <x v="0"/>
    <n v="420"/>
  </r>
  <r>
    <s v="25662_2018"/>
    <x v="0"/>
    <x v="0"/>
    <d v="2018-02-26T00:00:00"/>
    <x v="4"/>
    <x v="24"/>
    <x v="2"/>
    <x v="0"/>
    <x v="9"/>
    <x v="1"/>
    <x v="4"/>
    <x v="5"/>
    <x v="0"/>
    <n v="100"/>
  </r>
  <r>
    <s v="25663_2018"/>
    <x v="0"/>
    <x v="0"/>
    <d v="2018-02-26T00:00:00"/>
    <x v="37"/>
    <x v="2411"/>
    <x v="2"/>
    <x v="6"/>
    <x v="4"/>
    <x v="15"/>
    <x v="7"/>
    <x v="2"/>
    <x v="0"/>
    <n v="1000"/>
  </r>
  <r>
    <s v="25665_2018"/>
    <x v="0"/>
    <x v="0"/>
    <d v="2018-02-26T00:00:00"/>
    <x v="4"/>
    <x v="37"/>
    <x v="2"/>
    <x v="6"/>
    <x v="4"/>
    <x v="1"/>
    <x v="7"/>
    <x v="2"/>
    <x v="0"/>
    <n v="100"/>
  </r>
  <r>
    <s v="25665_2018"/>
    <x v="0"/>
    <x v="0"/>
    <d v="2018-02-26T00:00:00"/>
    <x v="4"/>
    <x v="469"/>
    <x v="2"/>
    <x v="20"/>
    <x v="89"/>
    <x v="15"/>
    <x v="5"/>
    <x v="5"/>
    <x v="0"/>
    <n v="35000"/>
  </r>
  <r>
    <s v="25665_2018"/>
    <x v="0"/>
    <x v="0"/>
    <d v="2018-02-26T00:00:00"/>
    <x v="4"/>
    <x v="2412"/>
    <x v="2"/>
    <x v="17"/>
    <x v="75"/>
    <x v="15"/>
    <x v="9"/>
    <x v="5"/>
    <x v="0"/>
    <n v="80"/>
  </r>
  <r>
    <s v="25665_2018"/>
    <x v="0"/>
    <x v="0"/>
    <d v="2018-02-26T00:00:00"/>
    <x v="4"/>
    <x v="51"/>
    <x v="2"/>
    <x v="21"/>
    <x v="4"/>
    <x v="1"/>
    <x v="9"/>
    <x v="5"/>
    <x v="0"/>
    <n v="40"/>
  </r>
  <r>
    <s v="25665_2018"/>
    <x v="0"/>
    <x v="0"/>
    <d v="2018-02-26T00:00:00"/>
    <x v="4"/>
    <x v="53"/>
    <x v="2"/>
    <x v="21"/>
    <x v="4"/>
    <x v="1"/>
    <x v="9"/>
    <x v="5"/>
    <x v="0"/>
    <n v="80"/>
  </r>
  <r>
    <s v="25666_2018"/>
    <x v="0"/>
    <x v="0"/>
    <d v="2018-02-26T00:00:00"/>
    <x v="4"/>
    <x v="1391"/>
    <x v="2"/>
    <x v="6"/>
    <x v="4"/>
    <x v="1"/>
    <x v="10"/>
    <x v="1"/>
    <x v="0"/>
    <n v="6"/>
  </r>
  <r>
    <s v="25668_2018"/>
    <x v="0"/>
    <x v="0"/>
    <d v="2018-02-26T00:00:00"/>
    <x v="37"/>
    <x v="2413"/>
    <x v="2"/>
    <x v="22"/>
    <x v="229"/>
    <x v="15"/>
    <x v="5"/>
    <x v="5"/>
    <x v="0"/>
    <n v="2000"/>
  </r>
  <r>
    <s v="25668_2018"/>
    <x v="0"/>
    <x v="0"/>
    <d v="2018-02-26T00:00:00"/>
    <x v="37"/>
    <x v="1677"/>
    <x v="2"/>
    <x v="16"/>
    <x v="57"/>
    <x v="15"/>
    <x v="5"/>
    <x v="5"/>
    <x v="0"/>
    <n v="116000"/>
  </r>
  <r>
    <s v="25668_2018"/>
    <x v="0"/>
    <x v="0"/>
    <d v="2018-02-26T00:00:00"/>
    <x v="37"/>
    <x v="1398"/>
    <x v="2"/>
    <x v="6"/>
    <x v="244"/>
    <x v="26"/>
    <x v="5"/>
    <x v="5"/>
    <x v="0"/>
    <n v="49000"/>
  </r>
  <r>
    <s v="25668_2018"/>
    <x v="0"/>
    <x v="0"/>
    <d v="2018-02-26T00:00:00"/>
    <x v="37"/>
    <x v="1399"/>
    <x v="2"/>
    <x v="6"/>
    <x v="70"/>
    <x v="15"/>
    <x v="29"/>
    <x v="5"/>
    <x v="0"/>
    <n v="6000"/>
  </r>
  <r>
    <s v="25668_2018"/>
    <x v="0"/>
    <x v="0"/>
    <d v="2018-02-26T00:00:00"/>
    <x v="37"/>
    <x v="1400"/>
    <x v="2"/>
    <x v="21"/>
    <x v="245"/>
    <x v="15"/>
    <x v="29"/>
    <x v="5"/>
    <x v="0"/>
    <n v="4000"/>
  </r>
  <r>
    <s v="25668_2018"/>
    <x v="0"/>
    <x v="0"/>
    <d v="2018-02-26T00:00:00"/>
    <x v="37"/>
    <x v="1677"/>
    <x v="2"/>
    <x v="16"/>
    <x v="57"/>
    <x v="15"/>
    <x v="5"/>
    <x v="5"/>
    <x v="0"/>
    <n v="44000"/>
  </r>
  <r>
    <s v="25675_2018"/>
    <x v="0"/>
    <x v="0"/>
    <d v="2018-02-26T00:00:00"/>
    <x v="4"/>
    <x v="473"/>
    <x v="2"/>
    <x v="29"/>
    <x v="4"/>
    <x v="1"/>
    <x v="29"/>
    <x v="1"/>
    <x v="0"/>
    <n v="80"/>
  </r>
  <r>
    <s v="25675_2018"/>
    <x v="0"/>
    <x v="0"/>
    <d v="2018-02-26T00:00:00"/>
    <x v="4"/>
    <x v="1390"/>
    <x v="2"/>
    <x v="2"/>
    <x v="4"/>
    <x v="1"/>
    <x v="42"/>
    <x v="1"/>
    <x v="0"/>
    <n v="400"/>
  </r>
  <r>
    <s v="25675_2018"/>
    <x v="0"/>
    <x v="0"/>
    <d v="2018-02-26T00:00:00"/>
    <x v="4"/>
    <x v="476"/>
    <x v="2"/>
    <x v="7"/>
    <x v="4"/>
    <x v="1"/>
    <x v="29"/>
    <x v="1"/>
    <x v="0"/>
    <n v="40"/>
  </r>
  <r>
    <s v="25675_2018"/>
    <x v="0"/>
    <x v="0"/>
    <d v="2018-02-26T00:00:00"/>
    <x v="4"/>
    <x v="477"/>
    <x v="2"/>
    <x v="9"/>
    <x v="4"/>
    <x v="1"/>
    <x v="29"/>
    <x v="1"/>
    <x v="0"/>
    <n v="160"/>
  </r>
  <r>
    <s v="25677_2018"/>
    <x v="0"/>
    <x v="0"/>
    <d v="2018-02-26T00:00:00"/>
    <x v="4"/>
    <x v="56"/>
    <x v="2"/>
    <x v="6"/>
    <x v="4"/>
    <x v="1"/>
    <x v="10"/>
    <x v="1"/>
    <x v="0"/>
    <n v="204"/>
  </r>
  <r>
    <s v="25677_2018"/>
    <x v="0"/>
    <x v="0"/>
    <d v="2018-02-26T00:00:00"/>
    <x v="4"/>
    <x v="1392"/>
    <x v="2"/>
    <x v="21"/>
    <x v="4"/>
    <x v="1"/>
    <x v="10"/>
    <x v="1"/>
    <x v="0"/>
    <n v="240"/>
  </r>
  <r>
    <s v="25677_2018"/>
    <x v="0"/>
    <x v="0"/>
    <d v="2018-02-26T00:00:00"/>
    <x v="4"/>
    <x v="1394"/>
    <x v="2"/>
    <x v="2"/>
    <x v="4"/>
    <x v="1"/>
    <x v="10"/>
    <x v="1"/>
    <x v="0"/>
    <n v="108"/>
  </r>
  <r>
    <s v="25677_2018"/>
    <x v="0"/>
    <x v="0"/>
    <d v="2018-02-26T00:00:00"/>
    <x v="4"/>
    <x v="1249"/>
    <x v="2"/>
    <x v="7"/>
    <x v="4"/>
    <x v="1"/>
    <x v="10"/>
    <x v="23"/>
    <x v="0"/>
    <n v="234"/>
  </r>
  <r>
    <s v="25677_2018"/>
    <x v="0"/>
    <x v="0"/>
    <d v="2018-02-26T00:00:00"/>
    <x v="4"/>
    <x v="58"/>
    <x v="2"/>
    <x v="6"/>
    <x v="4"/>
    <x v="1"/>
    <x v="10"/>
    <x v="1"/>
    <x v="0"/>
    <n v="120"/>
  </r>
  <r>
    <s v="25678_2018"/>
    <x v="0"/>
    <x v="0"/>
    <d v="2018-02-26T00:00:00"/>
    <x v="4"/>
    <x v="2414"/>
    <x v="2"/>
    <x v="6"/>
    <x v="4"/>
    <x v="1"/>
    <x v="7"/>
    <x v="2"/>
    <x v="0"/>
    <n v="280"/>
  </r>
  <r>
    <s v="25678_2018"/>
    <x v="0"/>
    <x v="0"/>
    <d v="2018-02-26T00:00:00"/>
    <x v="4"/>
    <x v="1244"/>
    <x v="2"/>
    <x v="6"/>
    <x v="87"/>
    <x v="3"/>
    <x v="7"/>
    <x v="2"/>
    <x v="0"/>
    <n v="520"/>
  </r>
  <r>
    <s v="25678_2018"/>
    <x v="0"/>
    <x v="0"/>
    <d v="2018-02-26T00:00:00"/>
    <x v="4"/>
    <x v="37"/>
    <x v="2"/>
    <x v="6"/>
    <x v="4"/>
    <x v="1"/>
    <x v="7"/>
    <x v="2"/>
    <x v="0"/>
    <n v="300"/>
  </r>
  <r>
    <s v="25678_2018"/>
    <x v="0"/>
    <x v="0"/>
    <d v="2018-02-26T00:00:00"/>
    <x v="4"/>
    <x v="2415"/>
    <x v="2"/>
    <x v="21"/>
    <x v="4"/>
    <x v="1"/>
    <x v="7"/>
    <x v="2"/>
    <x v="0"/>
    <n v="1000"/>
  </r>
  <r>
    <s v="25678_2018"/>
    <x v="0"/>
    <x v="0"/>
    <d v="2018-02-26T00:00:00"/>
    <x v="4"/>
    <x v="38"/>
    <x v="2"/>
    <x v="21"/>
    <x v="4"/>
    <x v="1"/>
    <x v="7"/>
    <x v="2"/>
    <x v="0"/>
    <n v="720"/>
  </r>
  <r>
    <s v="25678_2018"/>
    <x v="0"/>
    <x v="0"/>
    <d v="2018-02-26T00:00:00"/>
    <x v="4"/>
    <x v="2416"/>
    <x v="2"/>
    <x v="21"/>
    <x v="4"/>
    <x v="1"/>
    <x v="7"/>
    <x v="2"/>
    <x v="0"/>
    <n v="440"/>
  </r>
  <r>
    <s v="25678_2018"/>
    <x v="0"/>
    <x v="0"/>
    <d v="2018-02-26T00:00:00"/>
    <x v="4"/>
    <x v="2229"/>
    <x v="2"/>
    <x v="6"/>
    <x v="4"/>
    <x v="1"/>
    <x v="7"/>
    <x v="3"/>
    <x v="0"/>
    <n v="100"/>
  </r>
  <r>
    <s v="25678_2018"/>
    <x v="0"/>
    <x v="0"/>
    <d v="2018-02-26T00:00:00"/>
    <x v="4"/>
    <x v="50"/>
    <x v="2"/>
    <x v="16"/>
    <x v="4"/>
    <x v="1"/>
    <x v="5"/>
    <x v="5"/>
    <x v="0"/>
    <n v="120"/>
  </r>
  <r>
    <s v="25678_2018"/>
    <x v="0"/>
    <x v="0"/>
    <d v="2018-02-26T00:00:00"/>
    <x v="4"/>
    <x v="53"/>
    <x v="2"/>
    <x v="21"/>
    <x v="4"/>
    <x v="1"/>
    <x v="9"/>
    <x v="5"/>
    <x v="0"/>
    <n v="80"/>
  </r>
  <r>
    <s v="25678_2018"/>
    <x v="0"/>
    <x v="0"/>
    <d v="2018-02-26T00:00:00"/>
    <x v="4"/>
    <x v="1583"/>
    <x v="2"/>
    <x v="102"/>
    <x v="49"/>
    <x v="3"/>
    <x v="9"/>
    <x v="5"/>
    <x v="0"/>
    <n v="600"/>
  </r>
  <r>
    <s v="25679_2018"/>
    <x v="0"/>
    <x v="0"/>
    <d v="2018-02-26T00:00:00"/>
    <x v="37"/>
    <x v="2417"/>
    <x v="2"/>
    <x v="16"/>
    <x v="4"/>
    <x v="3"/>
    <x v="7"/>
    <x v="2"/>
    <x v="0"/>
    <n v="2800"/>
  </r>
  <r>
    <s v="25679_2018"/>
    <x v="0"/>
    <x v="0"/>
    <d v="2018-02-26T00:00:00"/>
    <x v="37"/>
    <x v="1042"/>
    <x v="2"/>
    <x v="21"/>
    <x v="4"/>
    <x v="3"/>
    <x v="7"/>
    <x v="2"/>
    <x v="0"/>
    <n v="3600"/>
  </r>
  <r>
    <s v="25680_2018"/>
    <x v="0"/>
    <x v="0"/>
    <d v="2018-02-26T00:00:00"/>
    <x v="37"/>
    <x v="1397"/>
    <x v="2"/>
    <x v="20"/>
    <x v="243"/>
    <x v="15"/>
    <x v="5"/>
    <x v="5"/>
    <x v="0"/>
    <n v="39000"/>
  </r>
  <r>
    <s v="25682_2018"/>
    <x v="0"/>
    <x v="0"/>
    <d v="2018-02-28T00:00:00"/>
    <x v="63"/>
    <x v="1408"/>
    <x v="0"/>
    <x v="0"/>
    <x v="83"/>
    <x v="0"/>
    <x v="11"/>
    <x v="19"/>
    <x v="0"/>
    <n v="5000"/>
  </r>
  <r>
    <s v="25682_2018"/>
    <x v="0"/>
    <x v="0"/>
    <d v="2018-02-28T00:00:00"/>
    <x v="63"/>
    <x v="1251"/>
    <x v="0"/>
    <x v="3"/>
    <x v="51"/>
    <x v="0"/>
    <x v="11"/>
    <x v="19"/>
    <x v="0"/>
    <n v="4000"/>
  </r>
  <r>
    <s v="25682_2018"/>
    <x v="0"/>
    <x v="0"/>
    <d v="2018-02-28T00:00:00"/>
    <x v="63"/>
    <x v="1252"/>
    <x v="0"/>
    <x v="0"/>
    <x v="83"/>
    <x v="0"/>
    <x v="0"/>
    <x v="19"/>
    <x v="0"/>
    <n v="500"/>
  </r>
  <r>
    <s v="25682_2018"/>
    <x v="0"/>
    <x v="0"/>
    <d v="2018-02-28T00:00:00"/>
    <x v="63"/>
    <x v="1253"/>
    <x v="0"/>
    <x v="3"/>
    <x v="51"/>
    <x v="0"/>
    <x v="0"/>
    <x v="19"/>
    <x v="0"/>
    <n v="1500"/>
  </r>
  <r>
    <s v="25684_2018"/>
    <x v="0"/>
    <x v="0"/>
    <d v="2018-02-27T00:00:00"/>
    <x v="46"/>
    <x v="1043"/>
    <x v="0"/>
    <x v="3"/>
    <x v="4"/>
    <x v="1"/>
    <x v="11"/>
    <x v="19"/>
    <x v="0"/>
    <n v="42750"/>
  </r>
  <r>
    <s v="25688_2018"/>
    <x v="0"/>
    <x v="0"/>
    <d v="2018-02-28T00:00:00"/>
    <x v="63"/>
    <x v="1254"/>
    <x v="0"/>
    <x v="0"/>
    <x v="4"/>
    <x v="0"/>
    <x v="0"/>
    <x v="0"/>
    <x v="0"/>
    <n v="10500"/>
  </r>
  <r>
    <s v="25688_2018"/>
    <x v="0"/>
    <x v="0"/>
    <d v="2018-02-28T00:00:00"/>
    <x v="63"/>
    <x v="1412"/>
    <x v="0"/>
    <x v="3"/>
    <x v="4"/>
    <x v="0"/>
    <x v="0"/>
    <x v="0"/>
    <x v="0"/>
    <n v="28300"/>
  </r>
  <r>
    <s v="25688_2018"/>
    <x v="0"/>
    <x v="0"/>
    <d v="2018-02-28T00:00:00"/>
    <x v="63"/>
    <x v="1256"/>
    <x v="0"/>
    <x v="2"/>
    <x v="4"/>
    <x v="0"/>
    <x v="0"/>
    <x v="0"/>
    <x v="0"/>
    <n v="26800"/>
  </r>
  <r>
    <s v="25688_2018"/>
    <x v="0"/>
    <x v="0"/>
    <d v="2018-02-28T00:00:00"/>
    <x v="63"/>
    <x v="1257"/>
    <x v="0"/>
    <x v="1"/>
    <x v="4"/>
    <x v="0"/>
    <x v="0"/>
    <x v="0"/>
    <x v="0"/>
    <n v="43300"/>
  </r>
  <r>
    <s v="25688_2018"/>
    <x v="0"/>
    <x v="0"/>
    <d v="2018-02-28T00:00:00"/>
    <x v="63"/>
    <x v="1258"/>
    <x v="0"/>
    <x v="102"/>
    <x v="4"/>
    <x v="0"/>
    <x v="0"/>
    <x v="0"/>
    <x v="0"/>
    <n v="64800"/>
  </r>
  <r>
    <s v="25688_2018"/>
    <x v="0"/>
    <x v="0"/>
    <d v="2018-02-28T00:00:00"/>
    <x v="63"/>
    <x v="1260"/>
    <x v="0"/>
    <x v="17"/>
    <x v="4"/>
    <x v="0"/>
    <x v="0"/>
    <x v="0"/>
    <x v="0"/>
    <n v="2000"/>
  </r>
  <r>
    <s v="25688_2018"/>
    <x v="0"/>
    <x v="0"/>
    <d v="2018-02-28T00:00:00"/>
    <x v="63"/>
    <x v="1254"/>
    <x v="0"/>
    <x v="0"/>
    <x v="4"/>
    <x v="0"/>
    <x v="0"/>
    <x v="0"/>
    <x v="0"/>
    <n v="6000"/>
  </r>
  <r>
    <s v="25688_2018"/>
    <x v="0"/>
    <x v="0"/>
    <d v="2018-02-28T00:00:00"/>
    <x v="63"/>
    <x v="1255"/>
    <x v="0"/>
    <x v="3"/>
    <x v="4"/>
    <x v="0"/>
    <x v="0"/>
    <x v="0"/>
    <x v="0"/>
    <n v="20000"/>
  </r>
  <r>
    <s v="25688_2018"/>
    <x v="0"/>
    <x v="0"/>
    <d v="2018-02-28T00:00:00"/>
    <x v="63"/>
    <x v="1411"/>
    <x v="0"/>
    <x v="2"/>
    <x v="4"/>
    <x v="0"/>
    <x v="0"/>
    <x v="0"/>
    <x v="0"/>
    <n v="20000"/>
  </r>
  <r>
    <s v="25688_2018"/>
    <x v="0"/>
    <x v="0"/>
    <d v="2018-02-28T00:00:00"/>
    <x v="63"/>
    <x v="1259"/>
    <x v="0"/>
    <x v="2"/>
    <x v="4"/>
    <x v="0"/>
    <x v="0"/>
    <x v="0"/>
    <x v="0"/>
    <n v="600"/>
  </r>
  <r>
    <s v="25688_2018"/>
    <x v="0"/>
    <x v="0"/>
    <d v="2018-02-28T00:00:00"/>
    <x v="63"/>
    <x v="1261"/>
    <x v="0"/>
    <x v="17"/>
    <x v="4"/>
    <x v="0"/>
    <x v="11"/>
    <x v="4"/>
    <x v="0"/>
    <n v="2000"/>
  </r>
  <r>
    <s v="25688_2018"/>
    <x v="0"/>
    <x v="0"/>
    <d v="2018-02-28T00:00:00"/>
    <x v="63"/>
    <x v="1262"/>
    <x v="0"/>
    <x v="0"/>
    <x v="4"/>
    <x v="0"/>
    <x v="11"/>
    <x v="4"/>
    <x v="0"/>
    <n v="15000"/>
  </r>
  <r>
    <s v="25688_2018"/>
    <x v="0"/>
    <x v="0"/>
    <d v="2018-02-28T00:00:00"/>
    <x v="63"/>
    <x v="1263"/>
    <x v="0"/>
    <x v="3"/>
    <x v="4"/>
    <x v="0"/>
    <x v="11"/>
    <x v="4"/>
    <x v="0"/>
    <n v="20000"/>
  </r>
  <r>
    <s v="25688_2018"/>
    <x v="0"/>
    <x v="0"/>
    <d v="2018-02-28T00:00:00"/>
    <x v="63"/>
    <x v="1264"/>
    <x v="0"/>
    <x v="0"/>
    <x v="4"/>
    <x v="0"/>
    <x v="0"/>
    <x v="4"/>
    <x v="0"/>
    <n v="2000"/>
  </r>
  <r>
    <s v="25688_2018"/>
    <x v="0"/>
    <x v="0"/>
    <d v="2018-02-28T00:00:00"/>
    <x v="63"/>
    <x v="1265"/>
    <x v="0"/>
    <x v="3"/>
    <x v="4"/>
    <x v="0"/>
    <x v="0"/>
    <x v="4"/>
    <x v="0"/>
    <n v="3000"/>
  </r>
  <r>
    <s v="25688_2018"/>
    <x v="0"/>
    <x v="0"/>
    <d v="2018-02-28T00:00:00"/>
    <x v="63"/>
    <x v="1266"/>
    <x v="0"/>
    <x v="0"/>
    <x v="4"/>
    <x v="0"/>
    <x v="11"/>
    <x v="12"/>
    <x v="0"/>
    <n v="3000"/>
  </r>
  <r>
    <s v="25688_2018"/>
    <x v="0"/>
    <x v="0"/>
    <d v="2018-02-28T00:00:00"/>
    <x v="63"/>
    <x v="1267"/>
    <x v="0"/>
    <x v="3"/>
    <x v="4"/>
    <x v="0"/>
    <x v="11"/>
    <x v="12"/>
    <x v="0"/>
    <n v="5000"/>
  </r>
  <r>
    <s v="25688_2018"/>
    <x v="0"/>
    <x v="0"/>
    <d v="2018-02-28T00:00:00"/>
    <x v="63"/>
    <x v="1269"/>
    <x v="0"/>
    <x v="0"/>
    <x v="4"/>
    <x v="0"/>
    <x v="0"/>
    <x v="12"/>
    <x v="0"/>
    <n v="1000"/>
  </r>
  <r>
    <s v="25688_2018"/>
    <x v="0"/>
    <x v="0"/>
    <d v="2018-02-28T00:00:00"/>
    <x v="63"/>
    <x v="1268"/>
    <x v="0"/>
    <x v="3"/>
    <x v="4"/>
    <x v="0"/>
    <x v="0"/>
    <x v="12"/>
    <x v="0"/>
    <n v="500"/>
  </r>
  <r>
    <s v="25688_2018"/>
    <x v="0"/>
    <x v="0"/>
    <d v="2018-02-28T00:00:00"/>
    <x v="63"/>
    <x v="1270"/>
    <x v="0"/>
    <x v="0"/>
    <x v="4"/>
    <x v="0"/>
    <x v="11"/>
    <x v="14"/>
    <x v="0"/>
    <n v="3000"/>
  </r>
  <r>
    <s v="25688_2018"/>
    <x v="0"/>
    <x v="0"/>
    <d v="2018-02-28T00:00:00"/>
    <x v="63"/>
    <x v="1271"/>
    <x v="0"/>
    <x v="3"/>
    <x v="4"/>
    <x v="0"/>
    <x v="11"/>
    <x v="1"/>
    <x v="0"/>
    <n v="4000"/>
  </r>
  <r>
    <s v="25688_2018"/>
    <x v="0"/>
    <x v="0"/>
    <d v="2018-02-28T00:00:00"/>
    <x v="63"/>
    <x v="1272"/>
    <x v="0"/>
    <x v="0"/>
    <x v="4"/>
    <x v="0"/>
    <x v="0"/>
    <x v="14"/>
    <x v="0"/>
    <n v="3000"/>
  </r>
  <r>
    <s v="25688_2018"/>
    <x v="0"/>
    <x v="0"/>
    <d v="2018-02-28T00:00:00"/>
    <x v="63"/>
    <x v="1273"/>
    <x v="0"/>
    <x v="3"/>
    <x v="4"/>
    <x v="0"/>
    <x v="0"/>
    <x v="14"/>
    <x v="0"/>
    <n v="5000"/>
  </r>
  <r>
    <s v="25688_2018"/>
    <x v="0"/>
    <x v="0"/>
    <d v="2018-02-28T00:00:00"/>
    <x v="63"/>
    <x v="1276"/>
    <x v="0"/>
    <x v="3"/>
    <x v="4"/>
    <x v="0"/>
    <x v="0"/>
    <x v="14"/>
    <x v="0"/>
    <n v="1500"/>
  </r>
  <r>
    <s v="25694_2018"/>
    <x v="0"/>
    <x v="0"/>
    <d v="2018-02-26T00:00:00"/>
    <x v="37"/>
    <x v="1690"/>
    <x v="0"/>
    <x v="0"/>
    <x v="109"/>
    <x v="0"/>
    <x v="11"/>
    <x v="14"/>
    <x v="0"/>
    <n v="1500"/>
  </r>
  <r>
    <s v="25695_2018"/>
    <x v="0"/>
    <x v="0"/>
    <d v="2018-02-27T00:00:00"/>
    <x v="46"/>
    <x v="815"/>
    <x v="0"/>
    <x v="2"/>
    <x v="50"/>
    <x v="1"/>
    <x v="0"/>
    <x v="0"/>
    <x v="0"/>
    <n v="25920"/>
  </r>
  <r>
    <s v="25695_2018"/>
    <x v="0"/>
    <x v="0"/>
    <d v="2018-02-27T00:00:00"/>
    <x v="46"/>
    <x v="1694"/>
    <x v="0"/>
    <x v="3"/>
    <x v="234"/>
    <x v="1"/>
    <x v="0"/>
    <x v="0"/>
    <x v="0"/>
    <n v="19200"/>
  </r>
  <r>
    <s v="25696_2018"/>
    <x v="1"/>
    <x v="0"/>
    <d v="2018-02-27T00:00:00"/>
    <x v="45"/>
    <x v="4"/>
    <x v="0"/>
    <x v="4"/>
    <x v="4"/>
    <x v="1"/>
    <x v="1"/>
    <x v="1"/>
    <x v="0"/>
    <n v="4800"/>
  </r>
  <r>
    <s v="25701_2018"/>
    <x v="0"/>
    <x v="0"/>
    <d v="2018-02-26T00:00:00"/>
    <x v="4"/>
    <x v="660"/>
    <x v="3"/>
    <x v="25"/>
    <x v="4"/>
    <x v="5"/>
    <x v="13"/>
    <x v="7"/>
    <x v="0"/>
    <n v="160"/>
  </r>
  <r>
    <s v="25701_2018"/>
    <x v="0"/>
    <x v="0"/>
    <d v="2018-02-26T00:00:00"/>
    <x v="4"/>
    <x v="68"/>
    <x v="3"/>
    <x v="11"/>
    <x v="4"/>
    <x v="4"/>
    <x v="13"/>
    <x v="7"/>
    <x v="0"/>
    <n v="840"/>
  </r>
  <r>
    <s v="25701_2018"/>
    <x v="0"/>
    <x v="0"/>
    <d v="2018-02-26T00:00:00"/>
    <x v="4"/>
    <x v="1058"/>
    <x v="3"/>
    <x v="28"/>
    <x v="4"/>
    <x v="1"/>
    <x v="12"/>
    <x v="6"/>
    <x v="0"/>
    <n v="200"/>
  </r>
  <r>
    <s v="25701_2018"/>
    <x v="0"/>
    <x v="0"/>
    <d v="2018-02-26T00:00:00"/>
    <x v="4"/>
    <x v="71"/>
    <x v="3"/>
    <x v="28"/>
    <x v="4"/>
    <x v="0"/>
    <x v="12"/>
    <x v="6"/>
    <x v="0"/>
    <n v="100"/>
  </r>
  <r>
    <s v="25701_2018"/>
    <x v="0"/>
    <x v="0"/>
    <d v="2018-02-26T00:00:00"/>
    <x v="4"/>
    <x v="1416"/>
    <x v="3"/>
    <x v="92"/>
    <x v="4"/>
    <x v="1"/>
    <x v="12"/>
    <x v="6"/>
    <x v="0"/>
    <n v="50"/>
  </r>
  <r>
    <s v="25701_2018"/>
    <x v="0"/>
    <x v="0"/>
    <d v="2018-02-26T00:00:00"/>
    <x v="4"/>
    <x v="2210"/>
    <x v="3"/>
    <x v="92"/>
    <x v="4"/>
    <x v="26"/>
    <x v="12"/>
    <x v="6"/>
    <x v="0"/>
    <n v="100"/>
  </r>
  <r>
    <s v="25701_2018"/>
    <x v="0"/>
    <x v="0"/>
    <d v="2018-02-26T00:00:00"/>
    <x v="4"/>
    <x v="2234"/>
    <x v="3"/>
    <x v="92"/>
    <x v="4"/>
    <x v="4"/>
    <x v="12"/>
    <x v="6"/>
    <x v="0"/>
    <n v="50"/>
  </r>
  <r>
    <s v="25702_2018"/>
    <x v="0"/>
    <x v="0"/>
    <d v="2018-02-26T00:00:00"/>
    <x v="4"/>
    <x v="62"/>
    <x v="3"/>
    <x v="25"/>
    <x v="4"/>
    <x v="4"/>
    <x v="13"/>
    <x v="7"/>
    <x v="0"/>
    <n v="9400"/>
  </r>
  <r>
    <s v="25702_2018"/>
    <x v="0"/>
    <x v="0"/>
    <d v="2018-02-26T00:00:00"/>
    <x v="4"/>
    <x v="77"/>
    <x v="3"/>
    <x v="30"/>
    <x v="4"/>
    <x v="3"/>
    <x v="13"/>
    <x v="7"/>
    <x v="0"/>
    <n v="480"/>
  </r>
  <r>
    <s v="25702_2018"/>
    <x v="0"/>
    <x v="0"/>
    <d v="2018-02-26T00:00:00"/>
    <x v="4"/>
    <x v="87"/>
    <x v="3"/>
    <x v="35"/>
    <x v="15"/>
    <x v="3"/>
    <x v="13"/>
    <x v="7"/>
    <x v="0"/>
    <n v="150"/>
  </r>
  <r>
    <s v="25703_2018"/>
    <x v="0"/>
    <x v="0"/>
    <d v="2018-02-26T00:00:00"/>
    <x v="46"/>
    <x v="1211"/>
    <x v="3"/>
    <x v="28"/>
    <x v="92"/>
    <x v="7"/>
    <x v="12"/>
    <x v="6"/>
    <x v="0"/>
    <n v="8000"/>
  </r>
  <r>
    <s v="25703_2018"/>
    <x v="0"/>
    <x v="0"/>
    <d v="2018-02-26T00:00:00"/>
    <x v="46"/>
    <x v="1365"/>
    <x v="3"/>
    <x v="28"/>
    <x v="20"/>
    <x v="4"/>
    <x v="12"/>
    <x v="6"/>
    <x v="0"/>
    <n v="6000"/>
  </r>
  <r>
    <s v="25703_2018"/>
    <x v="0"/>
    <x v="0"/>
    <d v="2018-02-26T00:00:00"/>
    <x v="46"/>
    <x v="1825"/>
    <x v="3"/>
    <x v="92"/>
    <x v="265"/>
    <x v="3"/>
    <x v="12"/>
    <x v="6"/>
    <x v="0"/>
    <n v="1375"/>
  </r>
  <r>
    <s v="25704_2018"/>
    <x v="0"/>
    <x v="0"/>
    <d v="2018-02-27T00:00:00"/>
    <x v="46"/>
    <x v="1417"/>
    <x v="3"/>
    <x v="28"/>
    <x v="246"/>
    <x v="21"/>
    <x v="12"/>
    <x v="6"/>
    <x v="0"/>
    <n v="67000"/>
  </r>
  <r>
    <s v="25704_2018"/>
    <x v="0"/>
    <x v="0"/>
    <d v="2018-02-27T00:00:00"/>
    <x v="46"/>
    <x v="843"/>
    <x v="3"/>
    <x v="25"/>
    <x v="92"/>
    <x v="4"/>
    <x v="13"/>
    <x v="7"/>
    <x v="0"/>
    <n v="4000"/>
  </r>
  <r>
    <s v="25706_2018"/>
    <x v="0"/>
    <x v="0"/>
    <d v="2018-02-26T00:00:00"/>
    <x v="46"/>
    <x v="1366"/>
    <x v="3"/>
    <x v="24"/>
    <x v="185"/>
    <x v="21"/>
    <x v="12"/>
    <x v="6"/>
    <x v="0"/>
    <n v="36000"/>
  </r>
  <r>
    <s v="25706_2018"/>
    <x v="0"/>
    <x v="0"/>
    <d v="2018-02-26T00:00:00"/>
    <x v="46"/>
    <x v="1417"/>
    <x v="3"/>
    <x v="28"/>
    <x v="246"/>
    <x v="21"/>
    <x v="12"/>
    <x v="6"/>
    <x v="0"/>
    <n v="48000"/>
  </r>
  <r>
    <s v="25710_2018"/>
    <x v="0"/>
    <x v="0"/>
    <d v="2018-02-26T00:00:00"/>
    <x v="4"/>
    <x v="1418"/>
    <x v="3"/>
    <x v="8"/>
    <x v="122"/>
    <x v="4"/>
    <x v="12"/>
    <x v="6"/>
    <x v="0"/>
    <n v="225"/>
  </r>
  <r>
    <s v="25711_2018"/>
    <x v="0"/>
    <x v="0"/>
    <d v="2018-02-26T00:00:00"/>
    <x v="4"/>
    <x v="660"/>
    <x v="3"/>
    <x v="25"/>
    <x v="4"/>
    <x v="5"/>
    <x v="13"/>
    <x v="7"/>
    <x v="0"/>
    <n v="200"/>
  </r>
  <r>
    <s v="25711_2018"/>
    <x v="0"/>
    <x v="0"/>
    <d v="2018-02-26T00:00:00"/>
    <x v="4"/>
    <x v="67"/>
    <x v="3"/>
    <x v="11"/>
    <x v="4"/>
    <x v="3"/>
    <x v="13"/>
    <x v="7"/>
    <x v="0"/>
    <n v="40"/>
  </r>
  <r>
    <s v="25711_2018"/>
    <x v="0"/>
    <x v="0"/>
    <d v="2018-02-26T00:00:00"/>
    <x v="4"/>
    <x v="1057"/>
    <x v="3"/>
    <x v="11"/>
    <x v="4"/>
    <x v="5"/>
    <x v="13"/>
    <x v="7"/>
    <x v="0"/>
    <n v="80"/>
  </r>
  <r>
    <s v="25711_2018"/>
    <x v="0"/>
    <x v="0"/>
    <d v="2018-02-26T00:00:00"/>
    <x v="4"/>
    <x v="71"/>
    <x v="3"/>
    <x v="28"/>
    <x v="4"/>
    <x v="0"/>
    <x v="12"/>
    <x v="6"/>
    <x v="0"/>
    <n v="50"/>
  </r>
  <r>
    <s v="25711_2018"/>
    <x v="0"/>
    <x v="0"/>
    <d v="2018-02-26T00:00:00"/>
    <x v="4"/>
    <x v="2418"/>
    <x v="3"/>
    <x v="28"/>
    <x v="105"/>
    <x v="5"/>
    <x v="12"/>
    <x v="6"/>
    <x v="0"/>
    <n v="50"/>
  </r>
  <r>
    <s v="25711_2018"/>
    <x v="0"/>
    <x v="0"/>
    <d v="2018-02-26T00:00:00"/>
    <x v="4"/>
    <x v="1824"/>
    <x v="3"/>
    <x v="29"/>
    <x v="4"/>
    <x v="1"/>
    <x v="12"/>
    <x v="6"/>
    <x v="0"/>
    <n v="30"/>
  </r>
  <r>
    <s v="25711_2018"/>
    <x v="0"/>
    <x v="0"/>
    <d v="2018-02-26T00:00:00"/>
    <x v="4"/>
    <x v="73"/>
    <x v="3"/>
    <x v="29"/>
    <x v="14"/>
    <x v="3"/>
    <x v="12"/>
    <x v="6"/>
    <x v="0"/>
    <n v="75"/>
  </r>
  <r>
    <s v="25711_2018"/>
    <x v="0"/>
    <x v="0"/>
    <d v="2018-02-26T00:00:00"/>
    <x v="4"/>
    <x v="2419"/>
    <x v="3"/>
    <x v="92"/>
    <x v="4"/>
    <x v="6"/>
    <x v="12"/>
    <x v="6"/>
    <x v="0"/>
    <n v="10"/>
  </r>
  <r>
    <s v="25712_2018"/>
    <x v="0"/>
    <x v="0"/>
    <d v="2018-02-26T00:00:00"/>
    <x v="37"/>
    <x v="1059"/>
    <x v="3"/>
    <x v="26"/>
    <x v="197"/>
    <x v="10"/>
    <x v="13"/>
    <x v="7"/>
    <x v="0"/>
    <n v="9200"/>
  </r>
  <r>
    <s v="25712_2018"/>
    <x v="0"/>
    <x v="0"/>
    <d v="2018-02-26T00:00:00"/>
    <x v="37"/>
    <x v="1064"/>
    <x v="3"/>
    <x v="24"/>
    <x v="199"/>
    <x v="10"/>
    <x v="12"/>
    <x v="6"/>
    <x v="0"/>
    <n v="3350"/>
  </r>
  <r>
    <s v="25712_2018"/>
    <x v="0"/>
    <x v="0"/>
    <d v="2018-02-26T00:00:00"/>
    <x v="37"/>
    <x v="1062"/>
    <x v="3"/>
    <x v="23"/>
    <x v="16"/>
    <x v="10"/>
    <x v="12"/>
    <x v="6"/>
    <x v="0"/>
    <n v="4400"/>
  </r>
  <r>
    <s v="25712_2018"/>
    <x v="0"/>
    <x v="0"/>
    <d v="2018-02-26T00:00:00"/>
    <x v="37"/>
    <x v="2420"/>
    <x v="3"/>
    <x v="29"/>
    <x v="49"/>
    <x v="10"/>
    <x v="13"/>
    <x v="21"/>
    <x v="0"/>
    <n v="1050"/>
  </r>
  <r>
    <s v="25712_2018"/>
    <x v="0"/>
    <x v="0"/>
    <d v="2018-02-26T00:00:00"/>
    <x v="37"/>
    <x v="1702"/>
    <x v="3"/>
    <x v="30"/>
    <x v="113"/>
    <x v="10"/>
    <x v="13"/>
    <x v="7"/>
    <x v="0"/>
    <n v="1200"/>
  </r>
  <r>
    <s v="25712_2018"/>
    <x v="0"/>
    <x v="0"/>
    <d v="2018-02-26T00:00:00"/>
    <x v="37"/>
    <x v="2421"/>
    <x v="3"/>
    <x v="24"/>
    <x v="14"/>
    <x v="21"/>
    <x v="12"/>
    <x v="6"/>
    <x v="0"/>
    <n v="3650"/>
  </r>
  <r>
    <s v="25712_2018"/>
    <x v="0"/>
    <x v="0"/>
    <d v="2018-02-26T00:00:00"/>
    <x v="37"/>
    <x v="649"/>
    <x v="3"/>
    <x v="31"/>
    <x v="79"/>
    <x v="18"/>
    <x v="13"/>
    <x v="21"/>
    <x v="0"/>
    <n v="1000"/>
  </r>
  <r>
    <s v="25712_2018"/>
    <x v="0"/>
    <x v="0"/>
    <d v="2018-02-26T00:00:00"/>
    <x v="37"/>
    <x v="2422"/>
    <x v="3"/>
    <x v="33"/>
    <x v="82"/>
    <x v="10"/>
    <x v="13"/>
    <x v="7"/>
    <x v="0"/>
    <n v="1000"/>
  </r>
  <r>
    <s v="25712_2018"/>
    <x v="0"/>
    <x v="0"/>
    <d v="2018-02-26T00:00:00"/>
    <x v="37"/>
    <x v="658"/>
    <x v="3"/>
    <x v="29"/>
    <x v="115"/>
    <x v="5"/>
    <x v="12"/>
    <x v="6"/>
    <x v="0"/>
    <n v="2600"/>
  </r>
  <r>
    <s v="25712_2018"/>
    <x v="0"/>
    <x v="0"/>
    <d v="2018-02-26T00:00:00"/>
    <x v="37"/>
    <x v="654"/>
    <x v="3"/>
    <x v="20"/>
    <x v="45"/>
    <x v="10"/>
    <x v="12"/>
    <x v="6"/>
    <x v="0"/>
    <n v="1000"/>
  </r>
  <r>
    <s v="25712_2018"/>
    <x v="0"/>
    <x v="0"/>
    <d v="2018-02-26T00:00:00"/>
    <x v="37"/>
    <x v="2423"/>
    <x v="3"/>
    <x v="29"/>
    <x v="115"/>
    <x v="10"/>
    <x v="12"/>
    <x v="6"/>
    <x v="0"/>
    <n v="3400"/>
  </r>
  <r>
    <s v="25713_2018"/>
    <x v="0"/>
    <x v="0"/>
    <d v="2018-02-27T00:00:00"/>
    <x v="46"/>
    <x v="1366"/>
    <x v="3"/>
    <x v="24"/>
    <x v="185"/>
    <x v="21"/>
    <x v="12"/>
    <x v="6"/>
    <x v="0"/>
    <n v="39000"/>
  </r>
  <r>
    <s v="25713_2018"/>
    <x v="0"/>
    <x v="0"/>
    <d v="2018-02-27T00:00:00"/>
    <x v="46"/>
    <x v="1417"/>
    <x v="3"/>
    <x v="28"/>
    <x v="246"/>
    <x v="21"/>
    <x v="12"/>
    <x v="6"/>
    <x v="0"/>
    <n v="42000"/>
  </r>
  <r>
    <s v="25714_2018"/>
    <x v="0"/>
    <x v="0"/>
    <d v="2018-02-26T00:00:00"/>
    <x v="4"/>
    <x v="500"/>
    <x v="4"/>
    <x v="28"/>
    <x v="92"/>
    <x v="3"/>
    <x v="19"/>
    <x v="9"/>
    <x v="0"/>
    <n v="1500"/>
  </r>
  <r>
    <s v="25714_2018"/>
    <x v="0"/>
    <x v="0"/>
    <d v="2018-02-26T00:00:00"/>
    <x v="4"/>
    <x v="103"/>
    <x v="4"/>
    <x v="24"/>
    <x v="4"/>
    <x v="3"/>
    <x v="19"/>
    <x v="1"/>
    <x v="0"/>
    <n v="100"/>
  </r>
  <r>
    <s v="25714_2018"/>
    <x v="0"/>
    <x v="0"/>
    <d v="2018-02-26T00:00:00"/>
    <x v="4"/>
    <x v="1918"/>
    <x v="4"/>
    <x v="0"/>
    <x v="190"/>
    <x v="4"/>
    <x v="19"/>
    <x v="9"/>
    <x v="0"/>
    <n v="60"/>
  </r>
  <r>
    <s v="25714_2018"/>
    <x v="0"/>
    <x v="0"/>
    <d v="2018-02-26T00:00:00"/>
    <x v="4"/>
    <x v="104"/>
    <x v="4"/>
    <x v="40"/>
    <x v="4"/>
    <x v="0"/>
    <x v="20"/>
    <x v="1"/>
    <x v="0"/>
    <n v="8100"/>
  </r>
  <r>
    <s v="25714_2018"/>
    <x v="0"/>
    <x v="0"/>
    <d v="2018-02-26T00:00:00"/>
    <x v="4"/>
    <x v="2240"/>
    <x v="4"/>
    <x v="40"/>
    <x v="4"/>
    <x v="3"/>
    <x v="20"/>
    <x v="1"/>
    <x v="0"/>
    <n v="230"/>
  </r>
  <r>
    <s v="25714_2018"/>
    <x v="0"/>
    <x v="0"/>
    <d v="2018-02-26T00:00:00"/>
    <x v="4"/>
    <x v="504"/>
    <x v="4"/>
    <x v="41"/>
    <x v="4"/>
    <x v="3"/>
    <x v="20"/>
    <x v="1"/>
    <x v="0"/>
    <n v="420"/>
  </r>
  <r>
    <s v="25714_2018"/>
    <x v="0"/>
    <x v="0"/>
    <d v="2018-02-26T00:00:00"/>
    <x v="4"/>
    <x v="505"/>
    <x v="4"/>
    <x v="41"/>
    <x v="4"/>
    <x v="4"/>
    <x v="20"/>
    <x v="1"/>
    <x v="0"/>
    <n v="200"/>
  </r>
  <r>
    <s v="25714_2018"/>
    <x v="0"/>
    <x v="0"/>
    <d v="2018-02-26T00:00:00"/>
    <x v="4"/>
    <x v="106"/>
    <x v="4"/>
    <x v="0"/>
    <x v="4"/>
    <x v="4"/>
    <x v="1"/>
    <x v="1"/>
    <x v="0"/>
    <n v="108"/>
  </r>
  <r>
    <s v="25715_2018"/>
    <x v="0"/>
    <x v="0"/>
    <d v="2018-02-26T00:00:00"/>
    <x v="4"/>
    <x v="493"/>
    <x v="4"/>
    <x v="33"/>
    <x v="4"/>
    <x v="4"/>
    <x v="15"/>
    <x v="1"/>
    <x v="0"/>
    <n v="410"/>
  </r>
  <r>
    <s v="25715_2018"/>
    <x v="0"/>
    <x v="0"/>
    <d v="2018-02-26T00:00:00"/>
    <x v="4"/>
    <x v="1282"/>
    <x v="4"/>
    <x v="28"/>
    <x v="4"/>
    <x v="0"/>
    <x v="15"/>
    <x v="1"/>
    <x v="0"/>
    <n v="50"/>
  </r>
  <r>
    <s v="25715_2018"/>
    <x v="0"/>
    <x v="0"/>
    <d v="2018-02-26T00:00:00"/>
    <x v="4"/>
    <x v="494"/>
    <x v="4"/>
    <x v="28"/>
    <x v="4"/>
    <x v="3"/>
    <x v="15"/>
    <x v="1"/>
    <x v="0"/>
    <n v="500"/>
  </r>
  <r>
    <s v="25715_2018"/>
    <x v="0"/>
    <x v="0"/>
    <d v="2018-02-26T00:00:00"/>
    <x v="4"/>
    <x v="496"/>
    <x v="4"/>
    <x v="37"/>
    <x v="49"/>
    <x v="4"/>
    <x v="15"/>
    <x v="9"/>
    <x v="0"/>
    <n v="1000"/>
  </r>
  <r>
    <s v="25715_2018"/>
    <x v="0"/>
    <x v="0"/>
    <d v="2018-02-26T00:00:00"/>
    <x v="4"/>
    <x v="2424"/>
    <x v="4"/>
    <x v="28"/>
    <x v="4"/>
    <x v="4"/>
    <x v="14"/>
    <x v="1"/>
    <x v="0"/>
    <n v="120"/>
  </r>
  <r>
    <s v="25715_2018"/>
    <x v="0"/>
    <x v="0"/>
    <d v="2018-02-26T00:00:00"/>
    <x v="4"/>
    <x v="2425"/>
    <x v="4"/>
    <x v="37"/>
    <x v="4"/>
    <x v="3"/>
    <x v="14"/>
    <x v="1"/>
    <x v="0"/>
    <n v="100"/>
  </r>
  <r>
    <s v="25715_2018"/>
    <x v="0"/>
    <x v="0"/>
    <d v="2018-02-26T00:00:00"/>
    <x v="4"/>
    <x v="102"/>
    <x v="4"/>
    <x v="0"/>
    <x v="4"/>
    <x v="4"/>
    <x v="18"/>
    <x v="1"/>
    <x v="0"/>
    <n v="12"/>
  </r>
  <r>
    <s v="25716_2018"/>
    <x v="0"/>
    <x v="0"/>
    <d v="2018-02-26T00:00:00"/>
    <x v="37"/>
    <x v="2426"/>
    <x v="4"/>
    <x v="80"/>
    <x v="119"/>
    <x v="10"/>
    <x v="0"/>
    <x v="8"/>
    <x v="0"/>
    <n v="5925"/>
  </r>
  <r>
    <s v="25717_2018"/>
    <x v="0"/>
    <x v="0"/>
    <d v="2018-02-26T00:00:00"/>
    <x v="37"/>
    <x v="2427"/>
    <x v="4"/>
    <x v="41"/>
    <x v="125"/>
    <x v="10"/>
    <x v="20"/>
    <x v="9"/>
    <x v="0"/>
    <n v="16200"/>
  </r>
  <r>
    <s v="25717_2018"/>
    <x v="0"/>
    <x v="0"/>
    <d v="2018-02-26T00:00:00"/>
    <x v="37"/>
    <x v="2428"/>
    <x v="4"/>
    <x v="40"/>
    <x v="110"/>
    <x v="10"/>
    <x v="20"/>
    <x v="9"/>
    <x v="0"/>
    <n v="23600"/>
  </r>
  <r>
    <s v="25718_2018"/>
    <x v="0"/>
    <x v="0"/>
    <d v="2018-02-26T00:00:00"/>
    <x v="37"/>
    <x v="2429"/>
    <x v="4"/>
    <x v="23"/>
    <x v="269"/>
    <x v="10"/>
    <x v="0"/>
    <x v="8"/>
    <x v="0"/>
    <n v="3200"/>
  </r>
  <r>
    <s v="25718_2018"/>
    <x v="0"/>
    <x v="0"/>
    <d v="2018-02-26T00:00:00"/>
    <x v="37"/>
    <x v="662"/>
    <x v="4"/>
    <x v="23"/>
    <x v="16"/>
    <x v="10"/>
    <x v="0"/>
    <x v="8"/>
    <x v="0"/>
    <n v="4300"/>
  </r>
  <r>
    <s v="25718_2018"/>
    <x v="0"/>
    <x v="0"/>
    <d v="2018-02-26T00:00:00"/>
    <x v="37"/>
    <x v="1424"/>
    <x v="4"/>
    <x v="16"/>
    <x v="184"/>
    <x v="10"/>
    <x v="0"/>
    <x v="8"/>
    <x v="0"/>
    <n v="4600"/>
  </r>
  <r>
    <s v="25718_2018"/>
    <x v="0"/>
    <x v="0"/>
    <d v="2018-02-26T00:00:00"/>
    <x v="37"/>
    <x v="2430"/>
    <x v="4"/>
    <x v="33"/>
    <x v="118"/>
    <x v="18"/>
    <x v="0"/>
    <x v="8"/>
    <x v="0"/>
    <n v="1000"/>
  </r>
  <r>
    <s v="25718_2018"/>
    <x v="0"/>
    <x v="0"/>
    <d v="2018-02-26T00:00:00"/>
    <x v="37"/>
    <x v="2431"/>
    <x v="4"/>
    <x v="16"/>
    <x v="184"/>
    <x v="18"/>
    <x v="0"/>
    <x v="8"/>
    <x v="0"/>
    <n v="1200"/>
  </r>
  <r>
    <s v="25719_2018"/>
    <x v="0"/>
    <x v="0"/>
    <d v="2018-02-26T00:00:00"/>
    <x v="46"/>
    <x v="822"/>
    <x v="4"/>
    <x v="40"/>
    <x v="16"/>
    <x v="4"/>
    <x v="20"/>
    <x v="1"/>
    <x v="0"/>
    <n v="6400"/>
  </r>
  <r>
    <s v="25719_2018"/>
    <x v="0"/>
    <x v="0"/>
    <d v="2018-02-26T00:00:00"/>
    <x v="46"/>
    <x v="1707"/>
    <x v="4"/>
    <x v="41"/>
    <x v="45"/>
    <x v="4"/>
    <x v="20"/>
    <x v="1"/>
    <x v="0"/>
    <n v="3000"/>
  </r>
  <r>
    <s v="25720_2018"/>
    <x v="0"/>
    <x v="0"/>
    <d v="2018-02-26T00:00:00"/>
    <x v="18"/>
    <x v="1286"/>
    <x v="4"/>
    <x v="80"/>
    <x v="4"/>
    <x v="1"/>
    <x v="0"/>
    <x v="8"/>
    <x v="0"/>
    <n v="5000"/>
  </r>
  <r>
    <s v="25720_2018"/>
    <x v="0"/>
    <x v="0"/>
    <d v="2018-02-26T00:00:00"/>
    <x v="18"/>
    <x v="2432"/>
    <x v="4"/>
    <x v="79"/>
    <x v="4"/>
    <x v="1"/>
    <x v="0"/>
    <x v="8"/>
    <x v="0"/>
    <n v="3300"/>
  </r>
  <r>
    <s v="25720_2018"/>
    <x v="0"/>
    <x v="0"/>
    <d v="2018-02-26T00:00:00"/>
    <x v="18"/>
    <x v="2433"/>
    <x v="4"/>
    <x v="122"/>
    <x v="4"/>
    <x v="1"/>
    <x v="22"/>
    <x v="8"/>
    <x v="0"/>
    <n v="2508"/>
  </r>
  <r>
    <s v="25720_2018"/>
    <x v="0"/>
    <x v="0"/>
    <d v="2018-02-26T00:00:00"/>
    <x v="18"/>
    <x v="875"/>
    <x v="4"/>
    <x v="16"/>
    <x v="4"/>
    <x v="1"/>
    <x v="0"/>
    <x v="8"/>
    <x v="0"/>
    <n v="27550"/>
  </r>
  <r>
    <s v="25720_2018"/>
    <x v="0"/>
    <x v="0"/>
    <d v="2018-02-26T00:00:00"/>
    <x v="18"/>
    <x v="1287"/>
    <x v="4"/>
    <x v="17"/>
    <x v="4"/>
    <x v="1"/>
    <x v="0"/>
    <x v="8"/>
    <x v="0"/>
    <n v="5040"/>
  </r>
  <r>
    <s v="25720_2018"/>
    <x v="0"/>
    <x v="0"/>
    <d v="2018-02-26T00:00:00"/>
    <x v="18"/>
    <x v="876"/>
    <x v="4"/>
    <x v="17"/>
    <x v="4"/>
    <x v="1"/>
    <x v="0"/>
    <x v="8"/>
    <x v="0"/>
    <n v="5040"/>
  </r>
  <r>
    <s v="25720_2018"/>
    <x v="0"/>
    <x v="0"/>
    <d v="2018-02-26T00:00:00"/>
    <x v="18"/>
    <x v="874"/>
    <x v="4"/>
    <x v="17"/>
    <x v="4"/>
    <x v="1"/>
    <x v="0"/>
    <x v="8"/>
    <x v="0"/>
    <n v="5040"/>
  </r>
  <r>
    <s v="25720_2018"/>
    <x v="0"/>
    <x v="0"/>
    <d v="2018-02-26T00:00:00"/>
    <x v="18"/>
    <x v="2434"/>
    <x v="4"/>
    <x v="29"/>
    <x v="4"/>
    <x v="1"/>
    <x v="0"/>
    <x v="8"/>
    <x v="0"/>
    <n v="5000"/>
  </r>
  <r>
    <s v="25720_2018"/>
    <x v="0"/>
    <x v="0"/>
    <d v="2018-02-26T00:00:00"/>
    <x v="18"/>
    <x v="878"/>
    <x v="4"/>
    <x v="29"/>
    <x v="4"/>
    <x v="1"/>
    <x v="0"/>
    <x v="8"/>
    <x v="0"/>
    <n v="11150"/>
  </r>
  <r>
    <s v="25720_2018"/>
    <x v="0"/>
    <x v="0"/>
    <d v="2018-02-26T00:00:00"/>
    <x v="18"/>
    <x v="881"/>
    <x v="4"/>
    <x v="40"/>
    <x v="4"/>
    <x v="1"/>
    <x v="20"/>
    <x v="9"/>
    <x v="0"/>
    <n v="200"/>
  </r>
  <r>
    <s v="25723_2018"/>
    <x v="0"/>
    <x v="0"/>
    <d v="2018-02-26T00:00:00"/>
    <x v="4"/>
    <x v="1079"/>
    <x v="4"/>
    <x v="31"/>
    <x v="4"/>
    <x v="3"/>
    <x v="19"/>
    <x v="1"/>
    <x v="0"/>
    <n v="10"/>
  </r>
  <r>
    <s v="25723_2018"/>
    <x v="0"/>
    <x v="0"/>
    <d v="2018-02-26T00:00:00"/>
    <x v="4"/>
    <x v="103"/>
    <x v="4"/>
    <x v="24"/>
    <x v="4"/>
    <x v="3"/>
    <x v="19"/>
    <x v="1"/>
    <x v="0"/>
    <n v="100"/>
  </r>
  <r>
    <s v="25723_2018"/>
    <x v="0"/>
    <x v="0"/>
    <d v="2018-02-26T00:00:00"/>
    <x v="4"/>
    <x v="2240"/>
    <x v="4"/>
    <x v="40"/>
    <x v="4"/>
    <x v="3"/>
    <x v="20"/>
    <x v="1"/>
    <x v="0"/>
    <n v="450"/>
  </r>
  <r>
    <s v="25723_2018"/>
    <x v="0"/>
    <x v="0"/>
    <d v="2018-02-26T00:00:00"/>
    <x v="4"/>
    <x v="504"/>
    <x v="4"/>
    <x v="41"/>
    <x v="4"/>
    <x v="3"/>
    <x v="20"/>
    <x v="1"/>
    <x v="0"/>
    <n v="400"/>
  </r>
  <r>
    <s v="25723_2018"/>
    <x v="0"/>
    <x v="0"/>
    <d v="2018-02-26T00:00:00"/>
    <x v="4"/>
    <x v="505"/>
    <x v="4"/>
    <x v="41"/>
    <x v="4"/>
    <x v="4"/>
    <x v="20"/>
    <x v="1"/>
    <x v="0"/>
    <n v="100"/>
  </r>
  <r>
    <s v="25723_2018"/>
    <x v="0"/>
    <x v="0"/>
    <d v="2018-02-26T00:00:00"/>
    <x v="4"/>
    <x v="106"/>
    <x v="4"/>
    <x v="0"/>
    <x v="4"/>
    <x v="4"/>
    <x v="1"/>
    <x v="1"/>
    <x v="0"/>
    <n v="24"/>
  </r>
  <r>
    <s v="25723_2018"/>
    <x v="0"/>
    <x v="0"/>
    <d v="2018-02-26T00:00:00"/>
    <x v="4"/>
    <x v="1080"/>
    <x v="4"/>
    <x v="79"/>
    <x v="4"/>
    <x v="4"/>
    <x v="1"/>
    <x v="1"/>
    <x v="0"/>
    <n v="240"/>
  </r>
  <r>
    <s v="25724_2018"/>
    <x v="0"/>
    <x v="0"/>
    <d v="2018-02-26T00:00:00"/>
    <x v="4"/>
    <x v="94"/>
    <x v="4"/>
    <x v="37"/>
    <x v="4"/>
    <x v="3"/>
    <x v="15"/>
    <x v="1"/>
    <x v="0"/>
    <n v="1000"/>
  </r>
  <r>
    <s v="25724_2018"/>
    <x v="0"/>
    <x v="0"/>
    <d v="2018-02-26T00:00:00"/>
    <x v="4"/>
    <x v="2435"/>
    <x v="4"/>
    <x v="28"/>
    <x v="4"/>
    <x v="3"/>
    <x v="16"/>
    <x v="9"/>
    <x v="0"/>
    <n v="20"/>
  </r>
  <r>
    <s v="25724_2018"/>
    <x v="0"/>
    <x v="0"/>
    <d v="2018-02-26T00:00:00"/>
    <x v="4"/>
    <x v="100"/>
    <x v="4"/>
    <x v="38"/>
    <x v="4"/>
    <x v="4"/>
    <x v="18"/>
    <x v="10"/>
    <x v="0"/>
    <n v="216"/>
  </r>
  <r>
    <s v="25725_2018"/>
    <x v="0"/>
    <x v="0"/>
    <d v="2018-02-26T00:00:00"/>
    <x v="37"/>
    <x v="663"/>
    <x v="4"/>
    <x v="86"/>
    <x v="116"/>
    <x v="10"/>
    <x v="22"/>
    <x v="8"/>
    <x v="0"/>
    <n v="500"/>
  </r>
  <r>
    <s v="25726_2018"/>
    <x v="0"/>
    <x v="0"/>
    <d v="2018-02-26T00:00:00"/>
    <x v="37"/>
    <x v="2436"/>
    <x v="4"/>
    <x v="33"/>
    <x v="314"/>
    <x v="0"/>
    <x v="0"/>
    <x v="29"/>
    <x v="0"/>
    <n v="1100"/>
  </r>
  <r>
    <s v="25726_2018"/>
    <x v="0"/>
    <x v="0"/>
    <d v="2018-02-26T00:00:00"/>
    <x v="37"/>
    <x v="2437"/>
    <x v="4"/>
    <x v="40"/>
    <x v="270"/>
    <x v="18"/>
    <x v="0"/>
    <x v="8"/>
    <x v="0"/>
    <n v="1000"/>
  </r>
  <r>
    <s v="25726_2018"/>
    <x v="0"/>
    <x v="0"/>
    <d v="2018-02-26T00:00:00"/>
    <x v="37"/>
    <x v="2438"/>
    <x v="4"/>
    <x v="23"/>
    <x v="269"/>
    <x v="18"/>
    <x v="11"/>
    <x v="8"/>
    <x v="0"/>
    <n v="1000"/>
  </r>
  <r>
    <s v="25726_2018"/>
    <x v="0"/>
    <x v="0"/>
    <d v="2018-02-26T00:00:00"/>
    <x v="37"/>
    <x v="1709"/>
    <x v="4"/>
    <x v="23"/>
    <x v="269"/>
    <x v="18"/>
    <x v="0"/>
    <x v="8"/>
    <x v="0"/>
    <n v="1500"/>
  </r>
  <r>
    <s v="25726_2018"/>
    <x v="0"/>
    <x v="0"/>
    <d v="2018-02-26T00:00:00"/>
    <x v="37"/>
    <x v="2439"/>
    <x v="4"/>
    <x v="6"/>
    <x v="315"/>
    <x v="18"/>
    <x v="0"/>
    <x v="8"/>
    <x v="0"/>
    <n v="1000"/>
  </r>
  <r>
    <s v="25727_2018"/>
    <x v="0"/>
    <x v="0"/>
    <d v="2018-02-26T00:00:00"/>
    <x v="46"/>
    <x v="1083"/>
    <x v="5"/>
    <x v="7"/>
    <x v="78"/>
    <x v="4"/>
    <x v="0"/>
    <x v="11"/>
    <x v="0"/>
    <n v="3600"/>
  </r>
  <r>
    <s v="25727_2018"/>
    <x v="0"/>
    <x v="0"/>
    <d v="2018-02-26T00:00:00"/>
    <x v="46"/>
    <x v="2440"/>
    <x v="5"/>
    <x v="19"/>
    <x v="210"/>
    <x v="32"/>
    <x v="22"/>
    <x v="11"/>
    <x v="0"/>
    <n v="3168"/>
  </r>
  <r>
    <s v="25727_2018"/>
    <x v="0"/>
    <x v="0"/>
    <d v="2018-02-26T00:00:00"/>
    <x v="46"/>
    <x v="2441"/>
    <x v="5"/>
    <x v="19"/>
    <x v="4"/>
    <x v="1"/>
    <x v="22"/>
    <x v="11"/>
    <x v="0"/>
    <n v="336"/>
  </r>
  <r>
    <s v="25727_2018"/>
    <x v="0"/>
    <x v="0"/>
    <d v="2018-02-26T00:00:00"/>
    <x v="46"/>
    <x v="2442"/>
    <x v="5"/>
    <x v="14"/>
    <x v="4"/>
    <x v="1"/>
    <x v="22"/>
    <x v="11"/>
    <x v="0"/>
    <n v="384"/>
  </r>
  <r>
    <s v="25727_2018"/>
    <x v="0"/>
    <x v="0"/>
    <d v="2018-02-26T00:00:00"/>
    <x v="46"/>
    <x v="2443"/>
    <x v="5"/>
    <x v="91"/>
    <x v="316"/>
    <x v="1"/>
    <x v="0"/>
    <x v="11"/>
    <x v="0"/>
    <n v="2400"/>
  </r>
  <r>
    <s v="25728_2018"/>
    <x v="0"/>
    <x v="0"/>
    <d v="2018-02-26T00:00:00"/>
    <x v="46"/>
    <x v="2441"/>
    <x v="5"/>
    <x v="19"/>
    <x v="4"/>
    <x v="1"/>
    <x v="22"/>
    <x v="11"/>
    <x v="0"/>
    <n v="15360"/>
  </r>
  <r>
    <s v="25730_2018"/>
    <x v="0"/>
    <x v="0"/>
    <d v="2018-02-26T00:00:00"/>
    <x v="46"/>
    <x v="2440"/>
    <x v="5"/>
    <x v="19"/>
    <x v="210"/>
    <x v="32"/>
    <x v="22"/>
    <x v="11"/>
    <x v="0"/>
    <n v="3840"/>
  </r>
  <r>
    <s v="25730_2018"/>
    <x v="0"/>
    <x v="0"/>
    <d v="2018-02-26T00:00:00"/>
    <x v="46"/>
    <x v="2441"/>
    <x v="5"/>
    <x v="19"/>
    <x v="4"/>
    <x v="1"/>
    <x v="22"/>
    <x v="11"/>
    <x v="0"/>
    <n v="2304"/>
  </r>
  <r>
    <s v="25730_2018"/>
    <x v="0"/>
    <x v="0"/>
    <d v="2018-02-26T00:00:00"/>
    <x v="46"/>
    <x v="2442"/>
    <x v="5"/>
    <x v="14"/>
    <x v="4"/>
    <x v="1"/>
    <x v="22"/>
    <x v="11"/>
    <x v="0"/>
    <n v="5616"/>
  </r>
  <r>
    <s v="25731_2018"/>
    <x v="0"/>
    <x v="0"/>
    <d v="2018-02-26T00:00:00"/>
    <x v="4"/>
    <x v="117"/>
    <x v="6"/>
    <x v="43"/>
    <x v="27"/>
    <x v="1"/>
    <x v="22"/>
    <x v="4"/>
    <x v="0"/>
    <n v="24"/>
  </r>
  <r>
    <s v="25733_2018"/>
    <x v="0"/>
    <x v="0"/>
    <d v="2018-02-26T00:00:00"/>
    <x v="4"/>
    <x v="676"/>
    <x v="6"/>
    <x v="7"/>
    <x v="4"/>
    <x v="1"/>
    <x v="22"/>
    <x v="4"/>
    <x v="0"/>
    <n v="79"/>
  </r>
  <r>
    <s v="25733_2018"/>
    <x v="0"/>
    <x v="0"/>
    <d v="2018-02-26T00:00:00"/>
    <x v="4"/>
    <x v="115"/>
    <x v="6"/>
    <x v="9"/>
    <x v="25"/>
    <x v="9"/>
    <x v="23"/>
    <x v="4"/>
    <x v="0"/>
    <n v="12"/>
  </r>
  <r>
    <s v="25733_2018"/>
    <x v="0"/>
    <x v="0"/>
    <d v="2018-02-26T00:00:00"/>
    <x v="4"/>
    <x v="116"/>
    <x v="6"/>
    <x v="8"/>
    <x v="26"/>
    <x v="9"/>
    <x v="23"/>
    <x v="4"/>
    <x v="0"/>
    <n v="60"/>
  </r>
  <r>
    <s v="25734_2018"/>
    <x v="0"/>
    <x v="0"/>
    <d v="2018-02-26T00:00:00"/>
    <x v="4"/>
    <x v="1836"/>
    <x v="7"/>
    <x v="9"/>
    <x v="279"/>
    <x v="3"/>
    <x v="0"/>
    <x v="4"/>
    <x v="0"/>
    <n v="12"/>
  </r>
  <r>
    <s v="25734_2018"/>
    <x v="0"/>
    <x v="0"/>
    <d v="2018-02-26T00:00:00"/>
    <x v="4"/>
    <x v="1289"/>
    <x v="7"/>
    <x v="19"/>
    <x v="4"/>
    <x v="1"/>
    <x v="22"/>
    <x v="11"/>
    <x v="0"/>
    <n v="12"/>
  </r>
  <r>
    <s v="25734_2018"/>
    <x v="0"/>
    <x v="0"/>
    <d v="2018-02-26T00:00:00"/>
    <x v="4"/>
    <x v="1594"/>
    <x v="7"/>
    <x v="19"/>
    <x v="260"/>
    <x v="14"/>
    <x v="22"/>
    <x v="4"/>
    <x v="0"/>
    <n v="36"/>
  </r>
  <r>
    <s v="25735_2018"/>
    <x v="0"/>
    <x v="0"/>
    <d v="2018-02-26T00:00:00"/>
    <x v="4"/>
    <x v="1097"/>
    <x v="7"/>
    <x v="9"/>
    <x v="4"/>
    <x v="3"/>
    <x v="24"/>
    <x v="1"/>
    <x v="0"/>
    <n v="12"/>
  </r>
  <r>
    <s v="25735_2018"/>
    <x v="0"/>
    <x v="0"/>
    <d v="2018-02-26T00:00:00"/>
    <x v="4"/>
    <x v="122"/>
    <x v="7"/>
    <x v="8"/>
    <x v="31"/>
    <x v="1"/>
    <x v="24"/>
    <x v="4"/>
    <x v="0"/>
    <n v="120"/>
  </r>
  <r>
    <s v="25735_2018"/>
    <x v="0"/>
    <x v="0"/>
    <d v="2018-02-26T00:00:00"/>
    <x v="4"/>
    <x v="123"/>
    <x v="7"/>
    <x v="8"/>
    <x v="26"/>
    <x v="1"/>
    <x v="24"/>
    <x v="4"/>
    <x v="0"/>
    <n v="120"/>
  </r>
  <r>
    <s v="25735_2018"/>
    <x v="0"/>
    <x v="0"/>
    <d v="2018-02-26T00:00:00"/>
    <x v="4"/>
    <x v="135"/>
    <x v="7"/>
    <x v="5"/>
    <x v="4"/>
    <x v="1"/>
    <x v="22"/>
    <x v="4"/>
    <x v="0"/>
    <n v="36"/>
  </r>
  <r>
    <s v="25735_2018"/>
    <x v="0"/>
    <x v="0"/>
    <d v="2018-02-26T00:00:00"/>
    <x v="4"/>
    <x v="525"/>
    <x v="7"/>
    <x v="9"/>
    <x v="40"/>
    <x v="1"/>
    <x v="23"/>
    <x v="4"/>
    <x v="0"/>
    <n v="408"/>
  </r>
  <r>
    <s v="25735_2018"/>
    <x v="0"/>
    <x v="0"/>
    <d v="2018-02-26T00:00:00"/>
    <x v="4"/>
    <x v="1840"/>
    <x v="7"/>
    <x v="8"/>
    <x v="281"/>
    <x v="5"/>
    <x v="23"/>
    <x v="4"/>
    <x v="0"/>
    <n v="108"/>
  </r>
  <r>
    <s v="25735_2018"/>
    <x v="0"/>
    <x v="0"/>
    <d v="2018-02-26T00:00:00"/>
    <x v="4"/>
    <x v="527"/>
    <x v="7"/>
    <x v="8"/>
    <x v="95"/>
    <x v="1"/>
    <x v="23"/>
    <x v="4"/>
    <x v="0"/>
    <n v="396"/>
  </r>
  <r>
    <s v="25735_2018"/>
    <x v="0"/>
    <x v="0"/>
    <d v="2018-02-26T00:00:00"/>
    <x v="4"/>
    <x v="528"/>
    <x v="7"/>
    <x v="8"/>
    <x v="96"/>
    <x v="3"/>
    <x v="23"/>
    <x v="4"/>
    <x v="0"/>
    <n v="252"/>
  </r>
  <r>
    <s v="25736_2018"/>
    <x v="0"/>
    <x v="0"/>
    <d v="2018-02-26T00:00:00"/>
    <x v="4"/>
    <x v="136"/>
    <x v="7"/>
    <x v="7"/>
    <x v="4"/>
    <x v="1"/>
    <x v="0"/>
    <x v="11"/>
    <x v="0"/>
    <n v="20"/>
  </r>
  <r>
    <s v="25736_2018"/>
    <x v="0"/>
    <x v="0"/>
    <d v="2018-02-26T00:00:00"/>
    <x v="4"/>
    <x v="2444"/>
    <x v="7"/>
    <x v="7"/>
    <x v="4"/>
    <x v="1"/>
    <x v="0"/>
    <x v="11"/>
    <x v="0"/>
    <n v="83"/>
  </r>
  <r>
    <s v="25747_2018"/>
    <x v="0"/>
    <x v="0"/>
    <d v="2018-02-26T00:00:00"/>
    <x v="4"/>
    <x v="120"/>
    <x v="7"/>
    <x v="9"/>
    <x v="4"/>
    <x v="10"/>
    <x v="24"/>
    <x v="1"/>
    <x v="0"/>
    <n v="12"/>
  </r>
  <r>
    <s v="25747_2018"/>
    <x v="0"/>
    <x v="0"/>
    <d v="2018-02-26T00:00:00"/>
    <x v="4"/>
    <x v="2445"/>
    <x v="7"/>
    <x v="6"/>
    <x v="4"/>
    <x v="10"/>
    <x v="24"/>
    <x v="1"/>
    <x v="0"/>
    <n v="120"/>
  </r>
  <r>
    <s v="25747_2018"/>
    <x v="0"/>
    <x v="0"/>
    <d v="2018-02-26T00:00:00"/>
    <x v="4"/>
    <x v="2446"/>
    <x v="7"/>
    <x v="16"/>
    <x v="4"/>
    <x v="3"/>
    <x v="1"/>
    <x v="1"/>
    <x v="0"/>
    <n v="24"/>
  </r>
  <r>
    <s v="25747_2018"/>
    <x v="0"/>
    <x v="0"/>
    <d v="2018-02-26T00:00:00"/>
    <x v="4"/>
    <x v="126"/>
    <x v="7"/>
    <x v="6"/>
    <x v="32"/>
    <x v="4"/>
    <x v="25"/>
    <x v="4"/>
    <x v="0"/>
    <n v="120"/>
  </r>
  <r>
    <s v="25747_2018"/>
    <x v="0"/>
    <x v="0"/>
    <d v="2018-02-26T00:00:00"/>
    <x v="4"/>
    <x v="128"/>
    <x v="7"/>
    <x v="8"/>
    <x v="4"/>
    <x v="3"/>
    <x v="25"/>
    <x v="5"/>
    <x v="0"/>
    <n v="36"/>
  </r>
  <r>
    <s v="25747_2018"/>
    <x v="0"/>
    <x v="0"/>
    <d v="2018-02-26T00:00:00"/>
    <x v="4"/>
    <x v="130"/>
    <x v="7"/>
    <x v="43"/>
    <x v="35"/>
    <x v="11"/>
    <x v="22"/>
    <x v="4"/>
    <x v="0"/>
    <n v="120"/>
  </r>
  <r>
    <s v="25747_2018"/>
    <x v="0"/>
    <x v="0"/>
    <d v="2018-02-26T00:00:00"/>
    <x v="4"/>
    <x v="2447"/>
    <x v="7"/>
    <x v="43"/>
    <x v="178"/>
    <x v="33"/>
    <x v="36"/>
    <x v="4"/>
    <x v="0"/>
    <n v="17"/>
  </r>
  <r>
    <s v="25747_2018"/>
    <x v="0"/>
    <x v="0"/>
    <d v="2018-02-26T00:00:00"/>
    <x v="4"/>
    <x v="527"/>
    <x v="7"/>
    <x v="8"/>
    <x v="95"/>
    <x v="1"/>
    <x v="23"/>
    <x v="4"/>
    <x v="0"/>
    <n v="216"/>
  </r>
  <r>
    <s v="25747_2018"/>
    <x v="0"/>
    <x v="0"/>
    <d v="2018-02-26T00:00:00"/>
    <x v="4"/>
    <x v="528"/>
    <x v="7"/>
    <x v="8"/>
    <x v="96"/>
    <x v="3"/>
    <x v="23"/>
    <x v="4"/>
    <x v="0"/>
    <n v="216"/>
  </r>
  <r>
    <s v="25748_2018"/>
    <x v="0"/>
    <x v="0"/>
    <d v="2018-02-26T00:00:00"/>
    <x v="4"/>
    <x v="1106"/>
    <x v="7"/>
    <x v="9"/>
    <x v="4"/>
    <x v="1"/>
    <x v="0"/>
    <x v="11"/>
    <x v="0"/>
    <n v="260"/>
  </r>
  <r>
    <s v="25748_2018"/>
    <x v="0"/>
    <x v="0"/>
    <d v="2018-02-26T00:00:00"/>
    <x v="4"/>
    <x v="1432"/>
    <x v="7"/>
    <x v="8"/>
    <x v="4"/>
    <x v="1"/>
    <x v="0"/>
    <x v="11"/>
    <x v="0"/>
    <n v="20"/>
  </r>
  <r>
    <s v="25748_2018"/>
    <x v="0"/>
    <x v="0"/>
    <d v="2018-02-26T00:00:00"/>
    <x v="4"/>
    <x v="1716"/>
    <x v="7"/>
    <x v="8"/>
    <x v="4"/>
    <x v="1"/>
    <x v="0"/>
    <x v="11"/>
    <x v="0"/>
    <n v="400"/>
  </r>
  <r>
    <s v="25749_2018"/>
    <x v="0"/>
    <x v="0"/>
    <d v="2018-02-26T00:00:00"/>
    <x v="4"/>
    <x v="1836"/>
    <x v="7"/>
    <x v="9"/>
    <x v="279"/>
    <x v="3"/>
    <x v="0"/>
    <x v="4"/>
    <x v="0"/>
    <n v="48"/>
  </r>
  <r>
    <s v="25749_2018"/>
    <x v="0"/>
    <x v="0"/>
    <d v="2018-02-26T00:00:00"/>
    <x v="4"/>
    <x v="140"/>
    <x v="7"/>
    <x v="14"/>
    <x v="39"/>
    <x v="14"/>
    <x v="22"/>
    <x v="11"/>
    <x v="0"/>
    <n v="72"/>
  </r>
  <r>
    <s v="25749_2018"/>
    <x v="0"/>
    <x v="0"/>
    <d v="2018-02-26T00:00:00"/>
    <x v="4"/>
    <x v="1839"/>
    <x v="7"/>
    <x v="19"/>
    <x v="260"/>
    <x v="10"/>
    <x v="45"/>
    <x v="4"/>
    <x v="0"/>
    <n v="36"/>
  </r>
  <r>
    <s v="25750_2018"/>
    <x v="1"/>
    <x v="0"/>
    <d v="2018-02-27T00:00:00"/>
    <x v="19"/>
    <x v="4"/>
    <x v="1"/>
    <x v="4"/>
    <x v="4"/>
    <x v="1"/>
    <x v="1"/>
    <x v="1"/>
    <x v="0"/>
    <n v="7"/>
  </r>
  <r>
    <s v="25750_2018"/>
    <x v="1"/>
    <x v="0"/>
    <d v="2018-02-27T00:00:00"/>
    <x v="19"/>
    <x v="4"/>
    <x v="1"/>
    <x v="4"/>
    <x v="4"/>
    <x v="1"/>
    <x v="1"/>
    <x v="1"/>
    <x v="0"/>
    <n v="100"/>
  </r>
  <r>
    <s v="25750_2018"/>
    <x v="1"/>
    <x v="0"/>
    <d v="2018-02-27T00:00:00"/>
    <x v="19"/>
    <x v="4"/>
    <x v="1"/>
    <x v="4"/>
    <x v="4"/>
    <x v="1"/>
    <x v="1"/>
    <x v="1"/>
    <x v="0"/>
    <n v="100"/>
  </r>
  <r>
    <s v="25750_2018"/>
    <x v="1"/>
    <x v="0"/>
    <d v="2018-02-27T00:00:00"/>
    <x v="19"/>
    <x v="4"/>
    <x v="1"/>
    <x v="4"/>
    <x v="4"/>
    <x v="1"/>
    <x v="1"/>
    <x v="1"/>
    <x v="0"/>
    <n v="500"/>
  </r>
  <r>
    <s v="25750_2018"/>
    <x v="1"/>
    <x v="0"/>
    <d v="2018-02-27T00:00:00"/>
    <x v="19"/>
    <x v="4"/>
    <x v="1"/>
    <x v="4"/>
    <x v="4"/>
    <x v="1"/>
    <x v="1"/>
    <x v="1"/>
    <x v="0"/>
    <n v="400"/>
  </r>
  <r>
    <s v="25750_2018"/>
    <x v="1"/>
    <x v="0"/>
    <d v="2018-02-27T00:00:00"/>
    <x v="19"/>
    <x v="4"/>
    <x v="1"/>
    <x v="4"/>
    <x v="4"/>
    <x v="1"/>
    <x v="1"/>
    <x v="1"/>
    <x v="0"/>
    <n v="50"/>
  </r>
  <r>
    <s v="25750_2018"/>
    <x v="1"/>
    <x v="0"/>
    <d v="2018-02-27T00:00:00"/>
    <x v="19"/>
    <x v="4"/>
    <x v="1"/>
    <x v="4"/>
    <x v="4"/>
    <x v="1"/>
    <x v="1"/>
    <x v="1"/>
    <x v="0"/>
    <n v="50"/>
  </r>
  <r>
    <s v="25751_2018"/>
    <x v="0"/>
    <x v="0"/>
    <d v="2018-02-26T00:00:00"/>
    <x v="18"/>
    <x v="2448"/>
    <x v="1"/>
    <x v="46"/>
    <x v="83"/>
    <x v="3"/>
    <x v="4"/>
    <x v="5"/>
    <x v="0"/>
    <n v="5000"/>
  </r>
  <r>
    <s v="25751_2018"/>
    <x v="0"/>
    <x v="0"/>
    <d v="2018-02-26T00:00:00"/>
    <x v="18"/>
    <x v="2449"/>
    <x v="1"/>
    <x v="46"/>
    <x v="83"/>
    <x v="4"/>
    <x v="4"/>
    <x v="5"/>
    <x v="0"/>
    <n v="5000"/>
  </r>
  <r>
    <s v="25751_2018"/>
    <x v="0"/>
    <x v="0"/>
    <d v="2018-02-26T00:00:00"/>
    <x v="18"/>
    <x v="2450"/>
    <x v="1"/>
    <x v="22"/>
    <x v="75"/>
    <x v="3"/>
    <x v="4"/>
    <x v="5"/>
    <x v="0"/>
    <n v="5000"/>
  </r>
  <r>
    <s v="25751_2018"/>
    <x v="0"/>
    <x v="0"/>
    <d v="2018-02-26T00:00:00"/>
    <x v="18"/>
    <x v="2451"/>
    <x v="1"/>
    <x v="22"/>
    <x v="75"/>
    <x v="4"/>
    <x v="4"/>
    <x v="5"/>
    <x v="0"/>
    <n v="5000"/>
  </r>
  <r>
    <s v="25751_2018"/>
    <x v="0"/>
    <x v="0"/>
    <d v="2018-02-26T00:00:00"/>
    <x v="7"/>
    <x v="1196"/>
    <x v="1"/>
    <x v="34"/>
    <x v="46"/>
    <x v="4"/>
    <x v="11"/>
    <x v="12"/>
    <x v="0"/>
    <n v="30000"/>
  </r>
  <r>
    <s v="25751_2018"/>
    <x v="0"/>
    <x v="0"/>
    <d v="2018-02-26T00:00:00"/>
    <x v="7"/>
    <x v="1778"/>
    <x v="1"/>
    <x v="34"/>
    <x v="77"/>
    <x v="0"/>
    <x v="0"/>
    <x v="12"/>
    <x v="0"/>
    <n v="20000"/>
  </r>
  <r>
    <s v="25751_2018"/>
    <x v="0"/>
    <x v="0"/>
    <d v="2018-02-26T00:00:00"/>
    <x v="7"/>
    <x v="834"/>
    <x v="1"/>
    <x v="34"/>
    <x v="84"/>
    <x v="5"/>
    <x v="0"/>
    <x v="12"/>
    <x v="0"/>
    <n v="33000"/>
  </r>
  <r>
    <s v="25751_2018"/>
    <x v="0"/>
    <x v="0"/>
    <d v="2018-02-26T00:00:00"/>
    <x v="7"/>
    <x v="355"/>
    <x v="1"/>
    <x v="35"/>
    <x v="45"/>
    <x v="4"/>
    <x v="0"/>
    <x v="12"/>
    <x v="0"/>
    <n v="20000"/>
  </r>
  <r>
    <s v="25751_2018"/>
    <x v="0"/>
    <x v="0"/>
    <d v="2018-02-26T00:00:00"/>
    <x v="7"/>
    <x v="154"/>
    <x v="1"/>
    <x v="35"/>
    <x v="42"/>
    <x v="0"/>
    <x v="0"/>
    <x v="14"/>
    <x v="0"/>
    <n v="20000"/>
  </r>
  <r>
    <s v="25751_2018"/>
    <x v="0"/>
    <x v="0"/>
    <d v="2018-02-26T00:00:00"/>
    <x v="7"/>
    <x v="144"/>
    <x v="1"/>
    <x v="44"/>
    <x v="42"/>
    <x v="4"/>
    <x v="0"/>
    <x v="0"/>
    <x v="0"/>
    <n v="25000"/>
  </r>
  <r>
    <s v="25751_2018"/>
    <x v="0"/>
    <x v="0"/>
    <d v="2018-02-26T00:00:00"/>
    <x v="7"/>
    <x v="832"/>
    <x v="1"/>
    <x v="34"/>
    <x v="77"/>
    <x v="0"/>
    <x v="11"/>
    <x v="12"/>
    <x v="0"/>
    <n v="24000"/>
  </r>
  <r>
    <s v="25751_2018"/>
    <x v="0"/>
    <x v="0"/>
    <d v="2018-02-26T00:00:00"/>
    <x v="7"/>
    <x v="152"/>
    <x v="1"/>
    <x v="35"/>
    <x v="45"/>
    <x v="4"/>
    <x v="11"/>
    <x v="14"/>
    <x v="0"/>
    <n v="15000"/>
  </r>
  <r>
    <s v="25751_2018"/>
    <x v="0"/>
    <x v="0"/>
    <d v="2018-02-26T00:00:00"/>
    <x v="7"/>
    <x v="748"/>
    <x v="1"/>
    <x v="22"/>
    <x v="72"/>
    <x v="4"/>
    <x v="11"/>
    <x v="19"/>
    <x v="0"/>
    <n v="15000"/>
  </r>
  <r>
    <s v="25751_2018"/>
    <x v="0"/>
    <x v="0"/>
    <d v="2018-02-26T00:00:00"/>
    <x v="7"/>
    <x v="749"/>
    <x v="1"/>
    <x v="35"/>
    <x v="45"/>
    <x v="0"/>
    <x v="0"/>
    <x v="19"/>
    <x v="0"/>
    <n v="5000"/>
  </r>
  <r>
    <s v="25752_2018"/>
    <x v="0"/>
    <x v="0"/>
    <d v="2018-02-26T00:00:00"/>
    <x v="4"/>
    <x v="1597"/>
    <x v="1"/>
    <x v="44"/>
    <x v="4"/>
    <x v="19"/>
    <x v="0"/>
    <x v="17"/>
    <x v="1"/>
    <n v="1"/>
  </r>
  <r>
    <s v="25752_2018"/>
    <x v="0"/>
    <x v="0"/>
    <d v="2018-02-26T00:00:00"/>
    <x v="4"/>
    <x v="2452"/>
    <x v="1"/>
    <x v="40"/>
    <x v="4"/>
    <x v="0"/>
    <x v="0"/>
    <x v="0"/>
    <x v="1"/>
    <n v="30"/>
  </r>
  <r>
    <s v="25752_2018"/>
    <x v="0"/>
    <x v="0"/>
    <d v="2018-02-26T00:00:00"/>
    <x v="4"/>
    <x v="2453"/>
    <x v="1"/>
    <x v="137"/>
    <x v="4"/>
    <x v="0"/>
    <x v="4"/>
    <x v="5"/>
    <x v="0"/>
    <n v="300"/>
  </r>
  <r>
    <s v="25752_2018"/>
    <x v="0"/>
    <x v="0"/>
    <d v="2018-02-26T00:00:00"/>
    <x v="4"/>
    <x v="1871"/>
    <x v="1"/>
    <x v="44"/>
    <x v="4"/>
    <x v="0"/>
    <x v="0"/>
    <x v="1"/>
    <x v="0"/>
    <n v="6"/>
  </r>
  <r>
    <s v="25752_2018"/>
    <x v="0"/>
    <x v="0"/>
    <d v="2018-02-26T00:00:00"/>
    <x v="4"/>
    <x v="2454"/>
    <x v="1"/>
    <x v="34"/>
    <x v="57"/>
    <x v="0"/>
    <x v="2"/>
    <x v="3"/>
    <x v="0"/>
    <n v="20"/>
  </r>
  <r>
    <s v="25752_2018"/>
    <x v="0"/>
    <x v="0"/>
    <d v="2018-02-26T00:00:00"/>
    <x v="4"/>
    <x v="233"/>
    <x v="1"/>
    <x v="35"/>
    <x v="71"/>
    <x v="0"/>
    <x v="2"/>
    <x v="3"/>
    <x v="0"/>
    <n v="2000"/>
  </r>
  <r>
    <s v="25752_2018"/>
    <x v="0"/>
    <x v="0"/>
    <d v="2018-02-26T00:00:00"/>
    <x v="4"/>
    <x v="2455"/>
    <x v="1"/>
    <x v="35"/>
    <x v="69"/>
    <x v="0"/>
    <x v="0"/>
    <x v="0"/>
    <x v="0"/>
    <n v="5000"/>
  </r>
  <r>
    <s v="25752_2018"/>
    <x v="0"/>
    <x v="0"/>
    <d v="2018-02-26T00:00:00"/>
    <x v="4"/>
    <x v="1175"/>
    <x v="1"/>
    <x v="54"/>
    <x v="57"/>
    <x v="0"/>
    <x v="2"/>
    <x v="2"/>
    <x v="0"/>
    <n v="5000"/>
  </r>
  <r>
    <s v="25755_2018"/>
    <x v="0"/>
    <x v="0"/>
    <d v="2018-02-27T00:00:00"/>
    <x v="14"/>
    <x v="2456"/>
    <x v="1"/>
    <x v="35"/>
    <x v="4"/>
    <x v="4"/>
    <x v="0"/>
    <x v="0"/>
    <x v="1"/>
    <n v="3000"/>
  </r>
  <r>
    <s v="25755_2018"/>
    <x v="0"/>
    <x v="0"/>
    <d v="2018-02-27T00:00:00"/>
    <x v="14"/>
    <x v="2457"/>
    <x v="1"/>
    <x v="35"/>
    <x v="4"/>
    <x v="3"/>
    <x v="0"/>
    <x v="0"/>
    <x v="1"/>
    <n v="3000"/>
  </r>
  <r>
    <s v="25755_2018"/>
    <x v="0"/>
    <x v="0"/>
    <d v="2018-02-27T00:00:00"/>
    <x v="14"/>
    <x v="2458"/>
    <x v="1"/>
    <x v="34"/>
    <x v="4"/>
    <x v="4"/>
    <x v="11"/>
    <x v="12"/>
    <x v="1"/>
    <n v="5000"/>
  </r>
  <r>
    <s v="25755_2018"/>
    <x v="0"/>
    <x v="0"/>
    <d v="2018-02-27T00:00:00"/>
    <x v="14"/>
    <x v="2459"/>
    <x v="1"/>
    <x v="34"/>
    <x v="4"/>
    <x v="3"/>
    <x v="11"/>
    <x v="12"/>
    <x v="1"/>
    <n v="7000"/>
  </r>
  <r>
    <s v="25755_2018"/>
    <x v="0"/>
    <x v="0"/>
    <d v="2018-02-27T00:00:00"/>
    <x v="14"/>
    <x v="2460"/>
    <x v="1"/>
    <x v="55"/>
    <x v="4"/>
    <x v="4"/>
    <x v="11"/>
    <x v="12"/>
    <x v="1"/>
    <n v="8000"/>
  </r>
  <r>
    <s v="25755_2018"/>
    <x v="0"/>
    <x v="0"/>
    <d v="2018-02-27T00:00:00"/>
    <x v="14"/>
    <x v="2461"/>
    <x v="1"/>
    <x v="55"/>
    <x v="4"/>
    <x v="3"/>
    <x v="11"/>
    <x v="12"/>
    <x v="1"/>
    <n v="5000"/>
  </r>
  <r>
    <s v="25755_2018"/>
    <x v="0"/>
    <x v="0"/>
    <d v="2018-02-27T00:00:00"/>
    <x v="14"/>
    <x v="2462"/>
    <x v="1"/>
    <x v="34"/>
    <x v="4"/>
    <x v="4"/>
    <x v="11"/>
    <x v="13"/>
    <x v="1"/>
    <n v="5000"/>
  </r>
  <r>
    <s v="25755_2018"/>
    <x v="0"/>
    <x v="0"/>
    <d v="2018-02-27T00:00:00"/>
    <x v="14"/>
    <x v="2463"/>
    <x v="1"/>
    <x v="34"/>
    <x v="4"/>
    <x v="3"/>
    <x v="11"/>
    <x v="13"/>
    <x v="1"/>
    <n v="7000"/>
  </r>
  <r>
    <s v="25755_2018"/>
    <x v="0"/>
    <x v="0"/>
    <d v="2018-02-27T00:00:00"/>
    <x v="14"/>
    <x v="2464"/>
    <x v="1"/>
    <x v="55"/>
    <x v="4"/>
    <x v="4"/>
    <x v="11"/>
    <x v="13"/>
    <x v="1"/>
    <n v="1500"/>
  </r>
  <r>
    <s v="25755_2018"/>
    <x v="0"/>
    <x v="0"/>
    <d v="2018-02-27T00:00:00"/>
    <x v="14"/>
    <x v="2465"/>
    <x v="1"/>
    <x v="55"/>
    <x v="4"/>
    <x v="3"/>
    <x v="11"/>
    <x v="13"/>
    <x v="1"/>
    <n v="1500"/>
  </r>
  <r>
    <s v="25755_2018"/>
    <x v="0"/>
    <x v="0"/>
    <d v="2018-02-27T00:00:00"/>
    <x v="14"/>
    <x v="2466"/>
    <x v="1"/>
    <x v="34"/>
    <x v="4"/>
    <x v="4"/>
    <x v="11"/>
    <x v="14"/>
    <x v="1"/>
    <n v="5000"/>
  </r>
  <r>
    <s v="25755_2018"/>
    <x v="0"/>
    <x v="0"/>
    <d v="2018-02-27T00:00:00"/>
    <x v="14"/>
    <x v="2467"/>
    <x v="1"/>
    <x v="34"/>
    <x v="4"/>
    <x v="4"/>
    <x v="0"/>
    <x v="14"/>
    <x v="1"/>
    <n v="5000"/>
  </r>
  <r>
    <s v="25755_2018"/>
    <x v="0"/>
    <x v="0"/>
    <d v="2018-02-27T00:00:00"/>
    <x v="14"/>
    <x v="2468"/>
    <x v="1"/>
    <x v="34"/>
    <x v="4"/>
    <x v="3"/>
    <x v="11"/>
    <x v="14"/>
    <x v="1"/>
    <n v="5000"/>
  </r>
  <r>
    <s v="25755_2018"/>
    <x v="0"/>
    <x v="0"/>
    <d v="2018-02-27T00:00:00"/>
    <x v="14"/>
    <x v="2469"/>
    <x v="1"/>
    <x v="34"/>
    <x v="4"/>
    <x v="3"/>
    <x v="0"/>
    <x v="14"/>
    <x v="1"/>
    <n v="5000"/>
  </r>
  <r>
    <s v="25755_2018"/>
    <x v="0"/>
    <x v="0"/>
    <d v="2018-02-27T00:00:00"/>
    <x v="14"/>
    <x v="2470"/>
    <x v="1"/>
    <x v="55"/>
    <x v="4"/>
    <x v="4"/>
    <x v="11"/>
    <x v="14"/>
    <x v="1"/>
    <n v="1000"/>
  </r>
  <r>
    <s v="25755_2018"/>
    <x v="0"/>
    <x v="0"/>
    <d v="2018-02-27T00:00:00"/>
    <x v="14"/>
    <x v="2471"/>
    <x v="1"/>
    <x v="55"/>
    <x v="4"/>
    <x v="4"/>
    <x v="0"/>
    <x v="14"/>
    <x v="1"/>
    <n v="1000"/>
  </r>
  <r>
    <s v="25755_2018"/>
    <x v="0"/>
    <x v="0"/>
    <d v="2018-02-27T00:00:00"/>
    <x v="14"/>
    <x v="2472"/>
    <x v="1"/>
    <x v="55"/>
    <x v="4"/>
    <x v="3"/>
    <x v="11"/>
    <x v="14"/>
    <x v="1"/>
    <n v="1000"/>
  </r>
  <r>
    <s v="25755_2018"/>
    <x v="0"/>
    <x v="0"/>
    <d v="2018-02-27T00:00:00"/>
    <x v="14"/>
    <x v="2473"/>
    <x v="1"/>
    <x v="55"/>
    <x v="4"/>
    <x v="3"/>
    <x v="0"/>
    <x v="14"/>
    <x v="1"/>
    <n v="1000"/>
  </r>
  <r>
    <s v="25757_2018"/>
    <x v="0"/>
    <x v="0"/>
    <d v="2018-02-27T00:00:00"/>
    <x v="15"/>
    <x v="2474"/>
    <x v="1"/>
    <x v="20"/>
    <x v="4"/>
    <x v="4"/>
    <x v="12"/>
    <x v="6"/>
    <x v="0"/>
    <n v="7000"/>
  </r>
  <r>
    <s v="25757_2018"/>
    <x v="0"/>
    <x v="0"/>
    <d v="2018-02-27T00:00:00"/>
    <x v="15"/>
    <x v="2475"/>
    <x v="1"/>
    <x v="28"/>
    <x v="16"/>
    <x v="5"/>
    <x v="12"/>
    <x v="6"/>
    <x v="0"/>
    <n v="15300"/>
  </r>
  <r>
    <s v="25757_2018"/>
    <x v="0"/>
    <x v="0"/>
    <d v="2018-02-27T00:00:00"/>
    <x v="15"/>
    <x v="2476"/>
    <x v="1"/>
    <x v="28"/>
    <x v="4"/>
    <x v="4"/>
    <x v="12"/>
    <x v="6"/>
    <x v="0"/>
    <n v="11575"/>
  </r>
  <r>
    <s v="25757_2018"/>
    <x v="0"/>
    <x v="0"/>
    <d v="2018-02-27T00:00:00"/>
    <x v="15"/>
    <x v="2477"/>
    <x v="1"/>
    <x v="20"/>
    <x v="4"/>
    <x v="5"/>
    <x v="12"/>
    <x v="6"/>
    <x v="0"/>
    <n v="6800"/>
  </r>
  <r>
    <s v="25759_2018"/>
    <x v="1"/>
    <x v="0"/>
    <d v="2018-02-26T00:00:00"/>
    <x v="41"/>
    <x v="746"/>
    <x v="1"/>
    <x v="4"/>
    <x v="4"/>
    <x v="1"/>
    <x v="1"/>
    <x v="1"/>
    <x v="0"/>
    <n v="19200"/>
  </r>
  <r>
    <s v="25760_2018"/>
    <x v="0"/>
    <x v="0"/>
    <d v="2018-02-26T00:00:00"/>
    <x v="9"/>
    <x v="4"/>
    <x v="1"/>
    <x v="4"/>
    <x v="4"/>
    <x v="1"/>
    <x v="1"/>
    <x v="1"/>
    <x v="0"/>
    <n v="283500"/>
  </r>
  <r>
    <s v="25761_2018"/>
    <x v="0"/>
    <x v="0"/>
    <d v="2018-02-26T00:00:00"/>
    <x v="7"/>
    <x v="1196"/>
    <x v="1"/>
    <x v="34"/>
    <x v="46"/>
    <x v="4"/>
    <x v="11"/>
    <x v="12"/>
    <x v="0"/>
    <n v="30000"/>
  </r>
  <r>
    <s v="25761_2018"/>
    <x v="0"/>
    <x v="0"/>
    <d v="2018-02-26T00:00:00"/>
    <x v="7"/>
    <x v="1625"/>
    <x v="1"/>
    <x v="34"/>
    <x v="84"/>
    <x v="5"/>
    <x v="11"/>
    <x v="13"/>
    <x v="0"/>
    <n v="21000"/>
  </r>
  <r>
    <s v="25761_2018"/>
    <x v="0"/>
    <x v="0"/>
    <d v="2018-02-26T00:00:00"/>
    <x v="7"/>
    <x v="355"/>
    <x v="1"/>
    <x v="35"/>
    <x v="45"/>
    <x v="4"/>
    <x v="0"/>
    <x v="12"/>
    <x v="0"/>
    <n v="19000"/>
  </r>
  <r>
    <s v="25761_2018"/>
    <x v="0"/>
    <x v="0"/>
    <d v="2018-02-26T00:00:00"/>
    <x v="7"/>
    <x v="1468"/>
    <x v="1"/>
    <x v="44"/>
    <x v="43"/>
    <x v="4"/>
    <x v="7"/>
    <x v="2"/>
    <x v="0"/>
    <n v="80000"/>
  </r>
  <r>
    <s v="25761_2018"/>
    <x v="0"/>
    <x v="0"/>
    <d v="2018-02-26T00:00:00"/>
    <x v="7"/>
    <x v="144"/>
    <x v="1"/>
    <x v="44"/>
    <x v="42"/>
    <x v="4"/>
    <x v="0"/>
    <x v="0"/>
    <x v="0"/>
    <n v="15000"/>
  </r>
  <r>
    <s v="25761_2018"/>
    <x v="0"/>
    <x v="0"/>
    <d v="2018-02-26T00:00:00"/>
    <x v="7"/>
    <x v="748"/>
    <x v="1"/>
    <x v="22"/>
    <x v="72"/>
    <x v="4"/>
    <x v="11"/>
    <x v="19"/>
    <x v="0"/>
    <n v="15000"/>
  </r>
  <r>
    <s v="25762_2018"/>
    <x v="1"/>
    <x v="0"/>
    <d v="2018-02-26T00:00:00"/>
    <x v="2"/>
    <x v="4"/>
    <x v="1"/>
    <x v="4"/>
    <x v="4"/>
    <x v="1"/>
    <x v="1"/>
    <x v="1"/>
    <x v="0"/>
    <n v="21000"/>
  </r>
  <r>
    <s v="25763_2018"/>
    <x v="0"/>
    <x v="0"/>
    <d v="2018-02-28T00:00:00"/>
    <x v="63"/>
    <x v="1298"/>
    <x v="1"/>
    <x v="35"/>
    <x v="4"/>
    <x v="4"/>
    <x v="0"/>
    <x v="0"/>
    <x v="0"/>
    <n v="100"/>
  </r>
  <r>
    <s v="25763_2018"/>
    <x v="0"/>
    <x v="0"/>
    <d v="2018-02-28T00:00:00"/>
    <x v="63"/>
    <x v="2478"/>
    <x v="1"/>
    <x v="25"/>
    <x v="4"/>
    <x v="3"/>
    <x v="0"/>
    <x v="0"/>
    <x v="0"/>
    <n v="100"/>
  </r>
  <r>
    <s v="25763_2018"/>
    <x v="0"/>
    <x v="0"/>
    <d v="2018-02-28T00:00:00"/>
    <x v="63"/>
    <x v="2479"/>
    <x v="1"/>
    <x v="22"/>
    <x v="4"/>
    <x v="4"/>
    <x v="0"/>
    <x v="12"/>
    <x v="0"/>
    <n v="100"/>
  </r>
  <r>
    <s v="25763_2018"/>
    <x v="0"/>
    <x v="0"/>
    <d v="2018-02-28T00:00:00"/>
    <x v="63"/>
    <x v="1299"/>
    <x v="1"/>
    <x v="44"/>
    <x v="4"/>
    <x v="3"/>
    <x v="0"/>
    <x v="12"/>
    <x v="0"/>
    <n v="100"/>
  </r>
  <r>
    <s v="25763_2018"/>
    <x v="0"/>
    <x v="0"/>
    <d v="2018-02-28T00:00:00"/>
    <x v="63"/>
    <x v="2480"/>
    <x v="1"/>
    <x v="44"/>
    <x v="4"/>
    <x v="3"/>
    <x v="11"/>
    <x v="14"/>
    <x v="0"/>
    <n v="200"/>
  </r>
  <r>
    <s v="25763_2018"/>
    <x v="0"/>
    <x v="0"/>
    <d v="2018-02-28T00:00:00"/>
    <x v="63"/>
    <x v="2481"/>
    <x v="1"/>
    <x v="44"/>
    <x v="4"/>
    <x v="4"/>
    <x v="11"/>
    <x v="14"/>
    <x v="0"/>
    <n v="200"/>
  </r>
  <r>
    <s v="25763_2018"/>
    <x v="0"/>
    <x v="0"/>
    <d v="2018-02-28T00:00:00"/>
    <x v="63"/>
    <x v="2482"/>
    <x v="1"/>
    <x v="22"/>
    <x v="4"/>
    <x v="4"/>
    <x v="0"/>
    <x v="14"/>
    <x v="0"/>
    <n v="400"/>
  </r>
  <r>
    <s v="25763_2018"/>
    <x v="0"/>
    <x v="0"/>
    <d v="2018-02-28T00:00:00"/>
    <x v="63"/>
    <x v="2483"/>
    <x v="1"/>
    <x v="44"/>
    <x v="4"/>
    <x v="4"/>
    <x v="0"/>
    <x v="14"/>
    <x v="0"/>
    <n v="300"/>
  </r>
  <r>
    <s v="25764_2018"/>
    <x v="1"/>
    <x v="0"/>
    <d v="2018-02-26T00:00:00"/>
    <x v="42"/>
    <x v="4"/>
    <x v="1"/>
    <x v="4"/>
    <x v="4"/>
    <x v="1"/>
    <x v="1"/>
    <x v="1"/>
    <x v="0"/>
    <n v="50"/>
  </r>
  <r>
    <s v="25764_2018"/>
    <x v="1"/>
    <x v="0"/>
    <d v="2018-02-26T00:00:00"/>
    <x v="42"/>
    <x v="4"/>
    <x v="1"/>
    <x v="4"/>
    <x v="4"/>
    <x v="1"/>
    <x v="1"/>
    <x v="1"/>
    <x v="0"/>
    <n v="40"/>
  </r>
  <r>
    <s v="25764_2018"/>
    <x v="1"/>
    <x v="0"/>
    <d v="2018-02-26T00:00:00"/>
    <x v="42"/>
    <x v="4"/>
    <x v="1"/>
    <x v="4"/>
    <x v="4"/>
    <x v="1"/>
    <x v="1"/>
    <x v="1"/>
    <x v="0"/>
    <n v="50"/>
  </r>
  <r>
    <s v="25764_2018"/>
    <x v="1"/>
    <x v="0"/>
    <d v="2018-02-26T00:00:00"/>
    <x v="42"/>
    <x v="4"/>
    <x v="1"/>
    <x v="4"/>
    <x v="4"/>
    <x v="1"/>
    <x v="1"/>
    <x v="1"/>
    <x v="0"/>
    <n v="40"/>
  </r>
  <r>
    <s v="25764_2018"/>
    <x v="1"/>
    <x v="0"/>
    <d v="2018-02-26T00:00:00"/>
    <x v="42"/>
    <x v="4"/>
    <x v="1"/>
    <x v="4"/>
    <x v="4"/>
    <x v="1"/>
    <x v="1"/>
    <x v="1"/>
    <x v="0"/>
    <n v="30"/>
  </r>
  <r>
    <s v="25766_2018"/>
    <x v="0"/>
    <x v="0"/>
    <d v="2018-02-26T00:00:00"/>
    <x v="7"/>
    <x v="155"/>
    <x v="1"/>
    <x v="35"/>
    <x v="45"/>
    <x v="4"/>
    <x v="0"/>
    <x v="14"/>
    <x v="0"/>
    <n v="40000"/>
  </r>
  <r>
    <s v="25766_2018"/>
    <x v="0"/>
    <x v="0"/>
    <d v="2018-02-26T00:00:00"/>
    <x v="7"/>
    <x v="402"/>
    <x v="1"/>
    <x v="34"/>
    <x v="84"/>
    <x v="5"/>
    <x v="0"/>
    <x v="14"/>
    <x v="0"/>
    <n v="3000"/>
  </r>
  <r>
    <s v="25766_2018"/>
    <x v="0"/>
    <x v="0"/>
    <d v="2018-02-26T00:00:00"/>
    <x v="7"/>
    <x v="152"/>
    <x v="1"/>
    <x v="35"/>
    <x v="45"/>
    <x v="4"/>
    <x v="11"/>
    <x v="14"/>
    <x v="0"/>
    <n v="23000"/>
  </r>
  <r>
    <s v="25767_2018"/>
    <x v="0"/>
    <x v="0"/>
    <d v="2018-02-26T00:00:00"/>
    <x v="18"/>
    <x v="752"/>
    <x v="1"/>
    <x v="22"/>
    <x v="4"/>
    <x v="3"/>
    <x v="7"/>
    <x v="2"/>
    <x v="0"/>
    <n v="10000"/>
  </r>
  <r>
    <s v="25767_2018"/>
    <x v="0"/>
    <x v="0"/>
    <d v="2018-02-26T00:00:00"/>
    <x v="18"/>
    <x v="1485"/>
    <x v="1"/>
    <x v="44"/>
    <x v="4"/>
    <x v="3"/>
    <x v="2"/>
    <x v="3"/>
    <x v="0"/>
    <n v="5000"/>
  </r>
  <r>
    <s v="25767_2018"/>
    <x v="0"/>
    <x v="0"/>
    <d v="2018-02-26T00:00:00"/>
    <x v="18"/>
    <x v="2484"/>
    <x v="1"/>
    <x v="22"/>
    <x v="4"/>
    <x v="0"/>
    <x v="11"/>
    <x v="14"/>
    <x v="0"/>
    <n v="6000"/>
  </r>
  <r>
    <s v="25767_2018"/>
    <x v="0"/>
    <x v="0"/>
    <d v="2018-02-26T00:00:00"/>
    <x v="18"/>
    <x v="2204"/>
    <x v="1"/>
    <x v="45"/>
    <x v="4"/>
    <x v="0"/>
    <x v="0"/>
    <x v="0"/>
    <x v="0"/>
    <n v="23000"/>
  </r>
  <r>
    <s v="25767_2018"/>
    <x v="0"/>
    <x v="0"/>
    <d v="2018-02-26T00:00:00"/>
    <x v="18"/>
    <x v="1231"/>
    <x v="1"/>
    <x v="45"/>
    <x v="4"/>
    <x v="5"/>
    <x v="0"/>
    <x v="0"/>
    <x v="0"/>
    <n v="4000"/>
  </r>
  <r>
    <s v="25767_2018"/>
    <x v="0"/>
    <x v="0"/>
    <d v="2018-02-26T00:00:00"/>
    <x v="18"/>
    <x v="754"/>
    <x v="1"/>
    <x v="22"/>
    <x v="4"/>
    <x v="0"/>
    <x v="11"/>
    <x v="12"/>
    <x v="0"/>
    <n v="13800"/>
  </r>
  <r>
    <s v="25767_2018"/>
    <x v="0"/>
    <x v="0"/>
    <d v="2018-02-26T00:00:00"/>
    <x v="18"/>
    <x v="1118"/>
    <x v="1"/>
    <x v="44"/>
    <x v="4"/>
    <x v="0"/>
    <x v="11"/>
    <x v="13"/>
    <x v="0"/>
    <n v="5000"/>
  </r>
  <r>
    <s v="25767_2018"/>
    <x v="0"/>
    <x v="0"/>
    <d v="2018-02-26T00:00:00"/>
    <x v="18"/>
    <x v="1127"/>
    <x v="1"/>
    <x v="44"/>
    <x v="4"/>
    <x v="4"/>
    <x v="11"/>
    <x v="13"/>
    <x v="0"/>
    <n v="4000"/>
  </r>
  <r>
    <s v="25767_2018"/>
    <x v="0"/>
    <x v="0"/>
    <d v="2018-02-26T00:00:00"/>
    <x v="18"/>
    <x v="369"/>
    <x v="1"/>
    <x v="44"/>
    <x v="4"/>
    <x v="5"/>
    <x v="11"/>
    <x v="13"/>
    <x v="0"/>
    <n v="4000"/>
  </r>
  <r>
    <s v="25767_2018"/>
    <x v="0"/>
    <x v="0"/>
    <d v="2018-02-26T00:00:00"/>
    <x v="18"/>
    <x v="1119"/>
    <x v="1"/>
    <x v="90"/>
    <x v="4"/>
    <x v="4"/>
    <x v="11"/>
    <x v="19"/>
    <x v="0"/>
    <n v="4000"/>
  </r>
  <r>
    <s v="25767_2018"/>
    <x v="0"/>
    <x v="0"/>
    <d v="2018-02-26T00:00:00"/>
    <x v="18"/>
    <x v="1228"/>
    <x v="1"/>
    <x v="20"/>
    <x v="4"/>
    <x v="4"/>
    <x v="0"/>
    <x v="0"/>
    <x v="0"/>
    <n v="15000"/>
  </r>
  <r>
    <s v="25767_2018"/>
    <x v="0"/>
    <x v="0"/>
    <d v="2018-02-26T00:00:00"/>
    <x v="18"/>
    <x v="364"/>
    <x v="1"/>
    <x v="57"/>
    <x v="47"/>
    <x v="0"/>
    <x v="11"/>
    <x v="12"/>
    <x v="0"/>
    <n v="9000"/>
  </r>
  <r>
    <s v="25767_2018"/>
    <x v="0"/>
    <x v="0"/>
    <d v="2018-02-26T00:00:00"/>
    <x v="18"/>
    <x v="2485"/>
    <x v="1"/>
    <x v="22"/>
    <x v="51"/>
    <x v="30"/>
    <x v="0"/>
    <x v="17"/>
    <x v="1"/>
    <n v="3000"/>
  </r>
  <r>
    <s v="25768_2018"/>
    <x v="0"/>
    <x v="0"/>
    <d v="2018-02-26T00:00:00"/>
    <x v="4"/>
    <x v="2486"/>
    <x v="1"/>
    <x v="119"/>
    <x v="4"/>
    <x v="0"/>
    <x v="4"/>
    <x v="5"/>
    <x v="0"/>
    <n v="3000"/>
  </r>
  <r>
    <s v="25772_2018"/>
    <x v="0"/>
    <x v="0"/>
    <d v="2018-02-26T00:00:00"/>
    <x v="16"/>
    <x v="1541"/>
    <x v="1"/>
    <x v="44"/>
    <x v="42"/>
    <x v="13"/>
    <x v="11"/>
    <x v="13"/>
    <x v="0"/>
    <n v="2080"/>
  </r>
  <r>
    <s v="25772_2018"/>
    <x v="0"/>
    <x v="0"/>
    <d v="2018-02-26T00:00:00"/>
    <x v="16"/>
    <x v="2487"/>
    <x v="1"/>
    <x v="44"/>
    <x v="75"/>
    <x v="13"/>
    <x v="7"/>
    <x v="2"/>
    <x v="0"/>
    <n v="6240"/>
  </r>
  <r>
    <s v="25772_2018"/>
    <x v="0"/>
    <x v="0"/>
    <d v="2018-02-26T00:00:00"/>
    <x v="16"/>
    <x v="1548"/>
    <x v="1"/>
    <x v="35"/>
    <x v="86"/>
    <x v="3"/>
    <x v="11"/>
    <x v="12"/>
    <x v="0"/>
    <n v="3600"/>
  </r>
  <r>
    <s v="25772_2018"/>
    <x v="0"/>
    <x v="0"/>
    <d v="2018-02-26T00:00:00"/>
    <x v="16"/>
    <x v="1549"/>
    <x v="1"/>
    <x v="35"/>
    <x v="86"/>
    <x v="13"/>
    <x v="11"/>
    <x v="12"/>
    <x v="0"/>
    <n v="10640"/>
  </r>
  <r>
    <s v="25772_2018"/>
    <x v="0"/>
    <x v="0"/>
    <d v="2018-02-26T00:00:00"/>
    <x v="16"/>
    <x v="1550"/>
    <x v="1"/>
    <x v="35"/>
    <x v="86"/>
    <x v="3"/>
    <x v="0"/>
    <x v="12"/>
    <x v="0"/>
    <n v="3600"/>
  </r>
  <r>
    <s v="25772_2018"/>
    <x v="0"/>
    <x v="0"/>
    <d v="2018-02-26T00:00:00"/>
    <x v="16"/>
    <x v="1551"/>
    <x v="1"/>
    <x v="35"/>
    <x v="86"/>
    <x v="13"/>
    <x v="0"/>
    <x v="12"/>
    <x v="0"/>
    <n v="8640"/>
  </r>
  <r>
    <s v="25772_2018"/>
    <x v="0"/>
    <x v="0"/>
    <d v="2018-02-26T00:00:00"/>
    <x v="16"/>
    <x v="2488"/>
    <x v="1"/>
    <x v="35"/>
    <x v="86"/>
    <x v="3"/>
    <x v="11"/>
    <x v="13"/>
    <x v="0"/>
    <n v="2320"/>
  </r>
  <r>
    <s v="25772_2018"/>
    <x v="0"/>
    <x v="0"/>
    <d v="2018-02-26T00:00:00"/>
    <x v="16"/>
    <x v="1552"/>
    <x v="1"/>
    <x v="35"/>
    <x v="86"/>
    <x v="13"/>
    <x v="11"/>
    <x v="13"/>
    <x v="0"/>
    <n v="2320"/>
  </r>
  <r>
    <s v="25772_2018"/>
    <x v="0"/>
    <x v="0"/>
    <d v="2018-02-26T00:00:00"/>
    <x v="16"/>
    <x v="2489"/>
    <x v="1"/>
    <x v="35"/>
    <x v="86"/>
    <x v="3"/>
    <x v="0"/>
    <x v="13"/>
    <x v="0"/>
    <n v="2320"/>
  </r>
  <r>
    <s v="25772_2018"/>
    <x v="0"/>
    <x v="0"/>
    <d v="2018-02-26T00:00:00"/>
    <x v="16"/>
    <x v="2490"/>
    <x v="1"/>
    <x v="35"/>
    <x v="86"/>
    <x v="13"/>
    <x v="0"/>
    <x v="13"/>
    <x v="0"/>
    <n v="2320"/>
  </r>
  <r>
    <s v="25772_2018"/>
    <x v="0"/>
    <x v="0"/>
    <d v="2018-02-26T00:00:00"/>
    <x v="16"/>
    <x v="2491"/>
    <x v="1"/>
    <x v="35"/>
    <x v="86"/>
    <x v="3"/>
    <x v="11"/>
    <x v="14"/>
    <x v="0"/>
    <n v="3600"/>
  </r>
  <r>
    <s v="25772_2018"/>
    <x v="0"/>
    <x v="0"/>
    <d v="2018-02-26T00:00:00"/>
    <x v="16"/>
    <x v="2492"/>
    <x v="1"/>
    <x v="35"/>
    <x v="86"/>
    <x v="13"/>
    <x v="11"/>
    <x v="14"/>
    <x v="0"/>
    <n v="7040"/>
  </r>
  <r>
    <s v="25772_2018"/>
    <x v="0"/>
    <x v="0"/>
    <d v="2018-02-26T00:00:00"/>
    <x v="16"/>
    <x v="2493"/>
    <x v="1"/>
    <x v="35"/>
    <x v="86"/>
    <x v="3"/>
    <x v="0"/>
    <x v="14"/>
    <x v="0"/>
    <n v="5600"/>
  </r>
  <r>
    <s v="25772_2018"/>
    <x v="0"/>
    <x v="0"/>
    <d v="2018-02-26T00:00:00"/>
    <x v="16"/>
    <x v="1553"/>
    <x v="1"/>
    <x v="35"/>
    <x v="86"/>
    <x v="13"/>
    <x v="0"/>
    <x v="14"/>
    <x v="0"/>
    <n v="10640"/>
  </r>
  <r>
    <s v="25772_2018"/>
    <x v="0"/>
    <x v="0"/>
    <d v="2018-02-26T00:00:00"/>
    <x v="16"/>
    <x v="1554"/>
    <x v="1"/>
    <x v="35"/>
    <x v="86"/>
    <x v="3"/>
    <x v="7"/>
    <x v="2"/>
    <x v="0"/>
    <n v="5280"/>
  </r>
  <r>
    <s v="25772_2018"/>
    <x v="0"/>
    <x v="0"/>
    <d v="2018-02-26T00:00:00"/>
    <x v="16"/>
    <x v="1555"/>
    <x v="1"/>
    <x v="35"/>
    <x v="86"/>
    <x v="13"/>
    <x v="7"/>
    <x v="2"/>
    <x v="0"/>
    <n v="10320"/>
  </r>
  <r>
    <s v="25772_2018"/>
    <x v="0"/>
    <x v="0"/>
    <d v="2018-02-26T00:00:00"/>
    <x v="16"/>
    <x v="1556"/>
    <x v="1"/>
    <x v="35"/>
    <x v="86"/>
    <x v="3"/>
    <x v="2"/>
    <x v="2"/>
    <x v="0"/>
    <n v="2080"/>
  </r>
  <r>
    <s v="25772_2018"/>
    <x v="0"/>
    <x v="0"/>
    <d v="2018-02-26T00:00:00"/>
    <x v="16"/>
    <x v="1557"/>
    <x v="1"/>
    <x v="35"/>
    <x v="86"/>
    <x v="13"/>
    <x v="2"/>
    <x v="2"/>
    <x v="0"/>
    <n v="5280"/>
  </r>
  <r>
    <s v="25772_2018"/>
    <x v="0"/>
    <x v="0"/>
    <d v="2018-02-26T00:00:00"/>
    <x v="16"/>
    <x v="1558"/>
    <x v="1"/>
    <x v="83"/>
    <x v="4"/>
    <x v="13"/>
    <x v="11"/>
    <x v="12"/>
    <x v="0"/>
    <n v="16560"/>
  </r>
  <r>
    <s v="25772_2018"/>
    <x v="0"/>
    <x v="0"/>
    <d v="2018-02-26T00:00:00"/>
    <x v="16"/>
    <x v="1559"/>
    <x v="1"/>
    <x v="83"/>
    <x v="4"/>
    <x v="13"/>
    <x v="0"/>
    <x v="12"/>
    <x v="0"/>
    <n v="8320"/>
  </r>
  <r>
    <s v="25772_2018"/>
    <x v="0"/>
    <x v="0"/>
    <d v="2018-02-26T00:00:00"/>
    <x v="16"/>
    <x v="2494"/>
    <x v="1"/>
    <x v="83"/>
    <x v="4"/>
    <x v="3"/>
    <x v="11"/>
    <x v="13"/>
    <x v="0"/>
    <n v="3120"/>
  </r>
  <r>
    <s v="25772_2018"/>
    <x v="0"/>
    <x v="0"/>
    <d v="2018-02-26T00:00:00"/>
    <x v="16"/>
    <x v="1560"/>
    <x v="1"/>
    <x v="83"/>
    <x v="4"/>
    <x v="13"/>
    <x v="11"/>
    <x v="13"/>
    <x v="0"/>
    <n v="10320"/>
  </r>
  <r>
    <s v="25772_2018"/>
    <x v="0"/>
    <x v="0"/>
    <d v="2018-02-26T00:00:00"/>
    <x v="16"/>
    <x v="1561"/>
    <x v="1"/>
    <x v="83"/>
    <x v="4"/>
    <x v="5"/>
    <x v="11"/>
    <x v="20"/>
    <x v="0"/>
    <n v="2080"/>
  </r>
  <r>
    <s v="25772_2018"/>
    <x v="0"/>
    <x v="0"/>
    <d v="2018-02-26T00:00:00"/>
    <x v="16"/>
    <x v="1562"/>
    <x v="1"/>
    <x v="83"/>
    <x v="4"/>
    <x v="3"/>
    <x v="0"/>
    <x v="14"/>
    <x v="0"/>
    <n v="8320"/>
  </r>
  <r>
    <s v="25772_2018"/>
    <x v="0"/>
    <x v="0"/>
    <d v="2018-02-26T00:00:00"/>
    <x v="16"/>
    <x v="1563"/>
    <x v="1"/>
    <x v="83"/>
    <x v="4"/>
    <x v="13"/>
    <x v="0"/>
    <x v="14"/>
    <x v="0"/>
    <n v="26000"/>
  </r>
  <r>
    <s v="25772_2018"/>
    <x v="0"/>
    <x v="0"/>
    <d v="2018-02-26T00:00:00"/>
    <x v="16"/>
    <x v="2495"/>
    <x v="1"/>
    <x v="83"/>
    <x v="4"/>
    <x v="13"/>
    <x v="7"/>
    <x v="2"/>
    <x v="0"/>
    <n v="9440"/>
  </r>
  <r>
    <s v="25772_2018"/>
    <x v="0"/>
    <x v="0"/>
    <d v="2018-02-26T00:00:00"/>
    <x v="16"/>
    <x v="549"/>
    <x v="1"/>
    <x v="55"/>
    <x v="4"/>
    <x v="3"/>
    <x v="11"/>
    <x v="12"/>
    <x v="0"/>
    <n v="8320"/>
  </r>
  <r>
    <s v="25772_2018"/>
    <x v="0"/>
    <x v="0"/>
    <d v="2018-02-26T00:00:00"/>
    <x v="16"/>
    <x v="550"/>
    <x v="1"/>
    <x v="55"/>
    <x v="4"/>
    <x v="13"/>
    <x v="11"/>
    <x v="12"/>
    <x v="0"/>
    <n v="20720"/>
  </r>
  <r>
    <s v="25772_2018"/>
    <x v="0"/>
    <x v="0"/>
    <d v="2018-02-26T00:00:00"/>
    <x v="16"/>
    <x v="1566"/>
    <x v="1"/>
    <x v="55"/>
    <x v="4"/>
    <x v="3"/>
    <x v="0"/>
    <x v="12"/>
    <x v="0"/>
    <n v="5280"/>
  </r>
  <r>
    <s v="25772_2018"/>
    <x v="0"/>
    <x v="0"/>
    <d v="2018-02-26T00:00:00"/>
    <x v="16"/>
    <x v="1568"/>
    <x v="1"/>
    <x v="55"/>
    <x v="4"/>
    <x v="5"/>
    <x v="11"/>
    <x v="13"/>
    <x v="0"/>
    <n v="2080"/>
  </r>
  <r>
    <s v="25772_2018"/>
    <x v="0"/>
    <x v="0"/>
    <d v="2018-02-26T00:00:00"/>
    <x v="16"/>
    <x v="556"/>
    <x v="1"/>
    <x v="55"/>
    <x v="4"/>
    <x v="13"/>
    <x v="0"/>
    <x v="14"/>
    <x v="0"/>
    <n v="21840"/>
  </r>
  <r>
    <s v="25772_2018"/>
    <x v="0"/>
    <x v="0"/>
    <d v="2018-02-26T00:00:00"/>
    <x v="16"/>
    <x v="1572"/>
    <x v="1"/>
    <x v="55"/>
    <x v="4"/>
    <x v="5"/>
    <x v="0"/>
    <x v="14"/>
    <x v="0"/>
    <n v="2080"/>
  </r>
  <r>
    <s v="25772_2018"/>
    <x v="0"/>
    <x v="0"/>
    <d v="2018-02-26T00:00:00"/>
    <x v="16"/>
    <x v="557"/>
    <x v="1"/>
    <x v="55"/>
    <x v="4"/>
    <x v="13"/>
    <x v="7"/>
    <x v="2"/>
    <x v="0"/>
    <n v="31200"/>
  </r>
  <r>
    <s v="25772_2018"/>
    <x v="0"/>
    <x v="0"/>
    <d v="2018-02-26T00:00:00"/>
    <x v="16"/>
    <x v="1574"/>
    <x v="1"/>
    <x v="55"/>
    <x v="4"/>
    <x v="5"/>
    <x v="7"/>
    <x v="2"/>
    <x v="0"/>
    <n v="2080"/>
  </r>
  <r>
    <s v="25772_2018"/>
    <x v="0"/>
    <x v="0"/>
    <d v="2018-02-26T00:00:00"/>
    <x v="16"/>
    <x v="560"/>
    <x v="1"/>
    <x v="57"/>
    <x v="4"/>
    <x v="3"/>
    <x v="0"/>
    <x v="12"/>
    <x v="0"/>
    <n v="4160"/>
  </r>
  <r>
    <s v="25772_2018"/>
    <x v="0"/>
    <x v="0"/>
    <d v="2018-02-26T00:00:00"/>
    <x v="16"/>
    <x v="561"/>
    <x v="1"/>
    <x v="57"/>
    <x v="4"/>
    <x v="13"/>
    <x v="0"/>
    <x v="12"/>
    <x v="0"/>
    <n v="4160"/>
  </r>
  <r>
    <s v="25772_2018"/>
    <x v="0"/>
    <x v="0"/>
    <d v="2018-02-26T00:00:00"/>
    <x v="16"/>
    <x v="563"/>
    <x v="1"/>
    <x v="57"/>
    <x v="4"/>
    <x v="13"/>
    <x v="11"/>
    <x v="13"/>
    <x v="0"/>
    <n v="10320"/>
  </r>
  <r>
    <s v="25773_2018"/>
    <x v="0"/>
    <x v="0"/>
    <d v="2018-02-26T00:00:00"/>
    <x v="16"/>
    <x v="2496"/>
    <x v="1"/>
    <x v="40"/>
    <x v="4"/>
    <x v="3"/>
    <x v="0"/>
    <x v="1"/>
    <x v="0"/>
    <n v="4560"/>
  </r>
  <r>
    <s v="25773_2018"/>
    <x v="0"/>
    <x v="0"/>
    <d v="2018-02-26T00:00:00"/>
    <x v="16"/>
    <x v="2497"/>
    <x v="1"/>
    <x v="40"/>
    <x v="4"/>
    <x v="13"/>
    <x v="0"/>
    <x v="1"/>
    <x v="0"/>
    <n v="10000"/>
  </r>
  <r>
    <s v="25773_2018"/>
    <x v="0"/>
    <x v="0"/>
    <d v="2018-02-26T00:00:00"/>
    <x v="16"/>
    <x v="547"/>
    <x v="1"/>
    <x v="83"/>
    <x v="84"/>
    <x v="3"/>
    <x v="2"/>
    <x v="2"/>
    <x v="0"/>
    <n v="4000"/>
  </r>
  <r>
    <s v="25773_2018"/>
    <x v="0"/>
    <x v="0"/>
    <d v="2018-02-26T00:00:00"/>
    <x v="16"/>
    <x v="548"/>
    <x v="1"/>
    <x v="83"/>
    <x v="84"/>
    <x v="13"/>
    <x v="2"/>
    <x v="2"/>
    <x v="0"/>
    <n v="6000"/>
  </r>
  <r>
    <s v="25773_2018"/>
    <x v="0"/>
    <x v="0"/>
    <d v="2018-02-26T00:00:00"/>
    <x v="16"/>
    <x v="558"/>
    <x v="1"/>
    <x v="57"/>
    <x v="4"/>
    <x v="3"/>
    <x v="11"/>
    <x v="12"/>
    <x v="0"/>
    <n v="20000"/>
  </r>
  <r>
    <s v="25773_2018"/>
    <x v="0"/>
    <x v="0"/>
    <d v="2018-02-26T00:00:00"/>
    <x v="16"/>
    <x v="559"/>
    <x v="1"/>
    <x v="57"/>
    <x v="4"/>
    <x v="13"/>
    <x v="11"/>
    <x v="12"/>
    <x v="0"/>
    <n v="25040"/>
  </r>
  <r>
    <s v="25773_2018"/>
    <x v="0"/>
    <x v="0"/>
    <d v="2018-02-26T00:00:00"/>
    <x v="16"/>
    <x v="2498"/>
    <x v="1"/>
    <x v="57"/>
    <x v="4"/>
    <x v="5"/>
    <x v="11"/>
    <x v="20"/>
    <x v="0"/>
    <n v="2000"/>
  </r>
  <r>
    <s v="25773_2018"/>
    <x v="0"/>
    <x v="0"/>
    <d v="2018-02-26T00:00:00"/>
    <x v="16"/>
    <x v="560"/>
    <x v="1"/>
    <x v="57"/>
    <x v="4"/>
    <x v="3"/>
    <x v="0"/>
    <x v="12"/>
    <x v="0"/>
    <n v="6000"/>
  </r>
  <r>
    <s v="25773_2018"/>
    <x v="0"/>
    <x v="0"/>
    <d v="2018-02-26T00:00:00"/>
    <x v="16"/>
    <x v="561"/>
    <x v="1"/>
    <x v="57"/>
    <x v="4"/>
    <x v="13"/>
    <x v="0"/>
    <x v="12"/>
    <x v="0"/>
    <n v="18000"/>
  </r>
  <r>
    <s v="25773_2018"/>
    <x v="0"/>
    <x v="0"/>
    <d v="2018-02-26T00:00:00"/>
    <x v="16"/>
    <x v="2499"/>
    <x v="1"/>
    <x v="57"/>
    <x v="4"/>
    <x v="5"/>
    <x v="0"/>
    <x v="20"/>
    <x v="0"/>
    <n v="2000"/>
  </r>
  <r>
    <s v="25773_2018"/>
    <x v="0"/>
    <x v="0"/>
    <d v="2018-02-26T00:00:00"/>
    <x v="16"/>
    <x v="562"/>
    <x v="1"/>
    <x v="57"/>
    <x v="4"/>
    <x v="3"/>
    <x v="11"/>
    <x v="13"/>
    <x v="0"/>
    <n v="9040"/>
  </r>
  <r>
    <s v="25773_2018"/>
    <x v="0"/>
    <x v="0"/>
    <d v="2018-02-26T00:00:00"/>
    <x v="16"/>
    <x v="563"/>
    <x v="1"/>
    <x v="57"/>
    <x v="4"/>
    <x v="13"/>
    <x v="11"/>
    <x v="13"/>
    <x v="0"/>
    <n v="2000"/>
  </r>
  <r>
    <s v="25773_2018"/>
    <x v="0"/>
    <x v="0"/>
    <d v="2018-02-26T00:00:00"/>
    <x v="16"/>
    <x v="2500"/>
    <x v="1"/>
    <x v="57"/>
    <x v="4"/>
    <x v="5"/>
    <x v="11"/>
    <x v="13"/>
    <x v="0"/>
    <n v="2000"/>
  </r>
  <r>
    <s v="25773_2018"/>
    <x v="0"/>
    <x v="0"/>
    <d v="2018-02-26T00:00:00"/>
    <x v="16"/>
    <x v="2501"/>
    <x v="1"/>
    <x v="57"/>
    <x v="4"/>
    <x v="3"/>
    <x v="0"/>
    <x v="13"/>
    <x v="0"/>
    <n v="4000"/>
  </r>
  <r>
    <s v="25773_2018"/>
    <x v="0"/>
    <x v="0"/>
    <d v="2018-02-26T00:00:00"/>
    <x v="16"/>
    <x v="2502"/>
    <x v="1"/>
    <x v="57"/>
    <x v="4"/>
    <x v="13"/>
    <x v="0"/>
    <x v="13"/>
    <x v="0"/>
    <n v="6000"/>
  </r>
  <r>
    <s v="25773_2018"/>
    <x v="0"/>
    <x v="0"/>
    <d v="2018-02-26T00:00:00"/>
    <x v="16"/>
    <x v="564"/>
    <x v="1"/>
    <x v="57"/>
    <x v="4"/>
    <x v="3"/>
    <x v="11"/>
    <x v="14"/>
    <x v="0"/>
    <n v="17040"/>
  </r>
  <r>
    <s v="25773_2018"/>
    <x v="0"/>
    <x v="0"/>
    <d v="2018-02-26T00:00:00"/>
    <x v="16"/>
    <x v="565"/>
    <x v="1"/>
    <x v="57"/>
    <x v="4"/>
    <x v="13"/>
    <x v="11"/>
    <x v="14"/>
    <x v="0"/>
    <n v="30000"/>
  </r>
  <r>
    <s v="25773_2018"/>
    <x v="0"/>
    <x v="0"/>
    <d v="2018-02-26T00:00:00"/>
    <x v="16"/>
    <x v="2503"/>
    <x v="1"/>
    <x v="57"/>
    <x v="4"/>
    <x v="5"/>
    <x v="11"/>
    <x v="14"/>
    <x v="0"/>
    <n v="2000"/>
  </r>
  <r>
    <s v="25773_2018"/>
    <x v="0"/>
    <x v="0"/>
    <d v="2018-02-26T00:00:00"/>
    <x v="16"/>
    <x v="566"/>
    <x v="1"/>
    <x v="57"/>
    <x v="4"/>
    <x v="3"/>
    <x v="0"/>
    <x v="14"/>
    <x v="0"/>
    <n v="25040"/>
  </r>
  <r>
    <s v="25773_2018"/>
    <x v="0"/>
    <x v="0"/>
    <d v="2018-02-26T00:00:00"/>
    <x v="16"/>
    <x v="567"/>
    <x v="1"/>
    <x v="57"/>
    <x v="4"/>
    <x v="13"/>
    <x v="0"/>
    <x v="14"/>
    <x v="0"/>
    <n v="37040"/>
  </r>
  <r>
    <s v="25773_2018"/>
    <x v="0"/>
    <x v="0"/>
    <d v="2018-02-26T00:00:00"/>
    <x v="16"/>
    <x v="2504"/>
    <x v="1"/>
    <x v="57"/>
    <x v="4"/>
    <x v="5"/>
    <x v="0"/>
    <x v="14"/>
    <x v="0"/>
    <n v="2000"/>
  </r>
  <r>
    <s v="25773_2018"/>
    <x v="0"/>
    <x v="0"/>
    <d v="2018-02-26T00:00:00"/>
    <x v="16"/>
    <x v="568"/>
    <x v="1"/>
    <x v="57"/>
    <x v="4"/>
    <x v="3"/>
    <x v="7"/>
    <x v="2"/>
    <x v="0"/>
    <n v="13040"/>
  </r>
  <r>
    <s v="25773_2018"/>
    <x v="0"/>
    <x v="0"/>
    <d v="2018-02-26T00:00:00"/>
    <x v="16"/>
    <x v="569"/>
    <x v="1"/>
    <x v="57"/>
    <x v="4"/>
    <x v="13"/>
    <x v="7"/>
    <x v="2"/>
    <x v="0"/>
    <n v="20000"/>
  </r>
  <r>
    <s v="25774_2018"/>
    <x v="1"/>
    <x v="0"/>
    <d v="2018-02-26T00:00:00"/>
    <x v="17"/>
    <x v="4"/>
    <x v="1"/>
    <x v="4"/>
    <x v="4"/>
    <x v="1"/>
    <x v="1"/>
    <x v="1"/>
    <x v="0"/>
    <n v="1"/>
  </r>
  <r>
    <s v="25774_2018"/>
    <x v="1"/>
    <x v="0"/>
    <d v="2018-02-26T00:00:00"/>
    <x v="17"/>
    <x v="4"/>
    <x v="1"/>
    <x v="4"/>
    <x v="4"/>
    <x v="1"/>
    <x v="1"/>
    <x v="1"/>
    <x v="0"/>
    <n v="5"/>
  </r>
  <r>
    <s v="25774_2018"/>
    <x v="1"/>
    <x v="0"/>
    <d v="2018-02-26T00:00:00"/>
    <x v="17"/>
    <x v="4"/>
    <x v="1"/>
    <x v="4"/>
    <x v="4"/>
    <x v="1"/>
    <x v="1"/>
    <x v="1"/>
    <x v="0"/>
    <n v="2"/>
  </r>
  <r>
    <s v="25774_2018"/>
    <x v="1"/>
    <x v="0"/>
    <d v="2018-02-26T00:00:00"/>
    <x v="17"/>
    <x v="4"/>
    <x v="1"/>
    <x v="4"/>
    <x v="4"/>
    <x v="1"/>
    <x v="1"/>
    <x v="1"/>
    <x v="0"/>
    <n v="18"/>
  </r>
  <r>
    <s v="25774_2018"/>
    <x v="1"/>
    <x v="0"/>
    <d v="2018-02-26T00:00:00"/>
    <x v="17"/>
    <x v="4"/>
    <x v="1"/>
    <x v="4"/>
    <x v="4"/>
    <x v="1"/>
    <x v="1"/>
    <x v="1"/>
    <x v="0"/>
    <n v="4"/>
  </r>
  <r>
    <s v="25774_2018"/>
    <x v="1"/>
    <x v="0"/>
    <d v="2018-02-26T00:00:00"/>
    <x v="17"/>
    <x v="4"/>
    <x v="1"/>
    <x v="4"/>
    <x v="4"/>
    <x v="1"/>
    <x v="1"/>
    <x v="1"/>
    <x v="0"/>
    <n v="3"/>
  </r>
  <r>
    <s v="25774_2018"/>
    <x v="1"/>
    <x v="0"/>
    <d v="2018-02-26T00:00:00"/>
    <x v="17"/>
    <x v="4"/>
    <x v="1"/>
    <x v="4"/>
    <x v="4"/>
    <x v="1"/>
    <x v="1"/>
    <x v="1"/>
    <x v="0"/>
    <n v="12"/>
  </r>
  <r>
    <s v="25774_2018"/>
    <x v="1"/>
    <x v="0"/>
    <d v="2018-02-26T00:00:00"/>
    <x v="17"/>
    <x v="4"/>
    <x v="1"/>
    <x v="4"/>
    <x v="4"/>
    <x v="1"/>
    <x v="1"/>
    <x v="1"/>
    <x v="0"/>
    <n v="1"/>
  </r>
  <r>
    <s v="25774_2018"/>
    <x v="1"/>
    <x v="0"/>
    <d v="2018-02-26T00:00:00"/>
    <x v="17"/>
    <x v="4"/>
    <x v="1"/>
    <x v="4"/>
    <x v="4"/>
    <x v="1"/>
    <x v="1"/>
    <x v="1"/>
    <x v="0"/>
    <n v="1"/>
  </r>
  <r>
    <s v="25774_2018"/>
    <x v="1"/>
    <x v="0"/>
    <d v="2018-02-26T00:00:00"/>
    <x v="17"/>
    <x v="4"/>
    <x v="1"/>
    <x v="4"/>
    <x v="4"/>
    <x v="1"/>
    <x v="1"/>
    <x v="1"/>
    <x v="0"/>
    <n v="1"/>
  </r>
  <r>
    <s v="25774_2018"/>
    <x v="1"/>
    <x v="0"/>
    <d v="2018-02-26T00:00:00"/>
    <x v="17"/>
    <x v="4"/>
    <x v="1"/>
    <x v="4"/>
    <x v="4"/>
    <x v="1"/>
    <x v="1"/>
    <x v="1"/>
    <x v="0"/>
    <n v="1"/>
  </r>
  <r>
    <s v="25774_2018"/>
    <x v="1"/>
    <x v="0"/>
    <d v="2018-02-26T00:00:00"/>
    <x v="17"/>
    <x v="4"/>
    <x v="1"/>
    <x v="4"/>
    <x v="4"/>
    <x v="1"/>
    <x v="1"/>
    <x v="1"/>
    <x v="0"/>
    <n v="6"/>
  </r>
  <r>
    <s v="25774_2018"/>
    <x v="1"/>
    <x v="0"/>
    <d v="2018-02-26T00:00:00"/>
    <x v="17"/>
    <x v="4"/>
    <x v="1"/>
    <x v="4"/>
    <x v="4"/>
    <x v="1"/>
    <x v="1"/>
    <x v="1"/>
    <x v="0"/>
    <n v="2"/>
  </r>
  <r>
    <s v="25774_2018"/>
    <x v="1"/>
    <x v="0"/>
    <d v="2018-02-26T00:00:00"/>
    <x v="17"/>
    <x v="4"/>
    <x v="1"/>
    <x v="4"/>
    <x v="4"/>
    <x v="1"/>
    <x v="1"/>
    <x v="1"/>
    <x v="0"/>
    <n v="4"/>
  </r>
  <r>
    <s v="25774_2018"/>
    <x v="1"/>
    <x v="0"/>
    <d v="2018-02-26T00:00:00"/>
    <x v="17"/>
    <x v="4"/>
    <x v="1"/>
    <x v="4"/>
    <x v="4"/>
    <x v="1"/>
    <x v="1"/>
    <x v="1"/>
    <x v="0"/>
    <n v="1"/>
  </r>
  <r>
    <s v="25774_2018"/>
    <x v="1"/>
    <x v="0"/>
    <d v="2018-02-26T00:00:00"/>
    <x v="17"/>
    <x v="4"/>
    <x v="1"/>
    <x v="4"/>
    <x v="4"/>
    <x v="1"/>
    <x v="1"/>
    <x v="1"/>
    <x v="0"/>
    <n v="48"/>
  </r>
  <r>
    <s v="25776_2018"/>
    <x v="0"/>
    <x v="0"/>
    <d v="2018-02-26T00:00:00"/>
    <x v="4"/>
    <x v="2505"/>
    <x v="1"/>
    <x v="57"/>
    <x v="4"/>
    <x v="0"/>
    <x v="0"/>
    <x v="0"/>
    <x v="1"/>
    <n v="10"/>
  </r>
  <r>
    <s v="25776_2018"/>
    <x v="0"/>
    <x v="0"/>
    <d v="2018-02-26T00:00:00"/>
    <x v="4"/>
    <x v="2506"/>
    <x v="1"/>
    <x v="44"/>
    <x v="4"/>
    <x v="0"/>
    <x v="0"/>
    <x v="14"/>
    <x v="1"/>
    <n v="6"/>
  </r>
  <r>
    <s v="25776_2018"/>
    <x v="0"/>
    <x v="0"/>
    <d v="2018-02-26T00:00:00"/>
    <x v="4"/>
    <x v="2507"/>
    <x v="1"/>
    <x v="65"/>
    <x v="4"/>
    <x v="0"/>
    <x v="4"/>
    <x v="5"/>
    <x v="0"/>
    <n v="20"/>
  </r>
  <r>
    <s v="25776_2018"/>
    <x v="0"/>
    <x v="0"/>
    <d v="2018-02-26T00:00:00"/>
    <x v="4"/>
    <x v="1871"/>
    <x v="1"/>
    <x v="44"/>
    <x v="4"/>
    <x v="0"/>
    <x v="0"/>
    <x v="1"/>
    <x v="0"/>
    <n v="6"/>
  </r>
  <r>
    <s v="25776_2018"/>
    <x v="0"/>
    <x v="0"/>
    <d v="2018-02-26T00:00:00"/>
    <x v="4"/>
    <x v="1989"/>
    <x v="1"/>
    <x v="128"/>
    <x v="4"/>
    <x v="0"/>
    <x v="5"/>
    <x v="5"/>
    <x v="0"/>
    <n v="36"/>
  </r>
  <r>
    <s v="25776_2018"/>
    <x v="0"/>
    <x v="0"/>
    <d v="2018-02-26T00:00:00"/>
    <x v="4"/>
    <x v="2289"/>
    <x v="1"/>
    <x v="127"/>
    <x v="4"/>
    <x v="4"/>
    <x v="4"/>
    <x v="5"/>
    <x v="0"/>
    <n v="27"/>
  </r>
  <r>
    <s v="25776_2018"/>
    <x v="0"/>
    <x v="0"/>
    <d v="2018-02-26T00:00:00"/>
    <x v="4"/>
    <x v="2508"/>
    <x v="1"/>
    <x v="62"/>
    <x v="70"/>
    <x v="0"/>
    <x v="10"/>
    <x v="3"/>
    <x v="0"/>
    <n v="30"/>
  </r>
  <r>
    <s v="25776_2018"/>
    <x v="0"/>
    <x v="0"/>
    <d v="2018-02-26T00:00:00"/>
    <x v="4"/>
    <x v="1448"/>
    <x v="1"/>
    <x v="107"/>
    <x v="219"/>
    <x v="3"/>
    <x v="7"/>
    <x v="2"/>
    <x v="0"/>
    <n v="20"/>
  </r>
  <r>
    <s v="25776_2018"/>
    <x v="0"/>
    <x v="0"/>
    <d v="2018-02-26T00:00:00"/>
    <x v="4"/>
    <x v="233"/>
    <x v="1"/>
    <x v="35"/>
    <x v="71"/>
    <x v="0"/>
    <x v="2"/>
    <x v="3"/>
    <x v="0"/>
    <n v="50"/>
  </r>
  <r>
    <s v="25776_2018"/>
    <x v="0"/>
    <x v="0"/>
    <d v="2018-02-26T00:00:00"/>
    <x v="4"/>
    <x v="234"/>
    <x v="1"/>
    <x v="22"/>
    <x v="4"/>
    <x v="0"/>
    <x v="0"/>
    <x v="3"/>
    <x v="0"/>
    <n v="348"/>
  </r>
  <r>
    <s v="25776_2018"/>
    <x v="0"/>
    <x v="0"/>
    <d v="2018-02-26T00:00:00"/>
    <x v="4"/>
    <x v="1174"/>
    <x v="1"/>
    <x v="107"/>
    <x v="4"/>
    <x v="3"/>
    <x v="2"/>
    <x v="3"/>
    <x v="0"/>
    <n v="20"/>
  </r>
  <r>
    <s v="25776_2018"/>
    <x v="0"/>
    <x v="0"/>
    <d v="2018-02-26T00:00:00"/>
    <x v="4"/>
    <x v="2509"/>
    <x v="1"/>
    <x v="131"/>
    <x v="4"/>
    <x v="0"/>
    <x v="0"/>
    <x v="17"/>
    <x v="1"/>
    <n v="10"/>
  </r>
  <r>
    <s v="25776_2018"/>
    <x v="0"/>
    <x v="0"/>
    <d v="2018-02-26T00:00:00"/>
    <x v="4"/>
    <x v="2510"/>
    <x v="1"/>
    <x v="34"/>
    <x v="4"/>
    <x v="0"/>
    <x v="11"/>
    <x v="1"/>
    <x v="0"/>
    <n v="18"/>
  </r>
  <r>
    <s v="25777_2018"/>
    <x v="0"/>
    <x v="0"/>
    <d v="2018-02-26T00:00:00"/>
    <x v="4"/>
    <x v="1164"/>
    <x v="1"/>
    <x v="22"/>
    <x v="4"/>
    <x v="0"/>
    <x v="7"/>
    <x v="2"/>
    <x v="0"/>
    <n v="10"/>
  </r>
  <r>
    <s v="25777_2018"/>
    <x v="0"/>
    <x v="0"/>
    <d v="2018-02-26T00:00:00"/>
    <x v="4"/>
    <x v="1874"/>
    <x v="1"/>
    <x v="22"/>
    <x v="4"/>
    <x v="4"/>
    <x v="2"/>
    <x v="3"/>
    <x v="0"/>
    <n v="10"/>
  </r>
  <r>
    <s v="25779_2018"/>
    <x v="0"/>
    <x v="0"/>
    <d v="2018-02-26T00:00:00"/>
    <x v="38"/>
    <x v="2511"/>
    <x v="1"/>
    <x v="22"/>
    <x v="4"/>
    <x v="4"/>
    <x v="7"/>
    <x v="2"/>
    <x v="0"/>
    <n v="10000"/>
  </r>
  <r>
    <s v="25779_2018"/>
    <x v="0"/>
    <x v="0"/>
    <d v="2018-02-26T00:00:00"/>
    <x v="38"/>
    <x v="2512"/>
    <x v="1"/>
    <x v="44"/>
    <x v="4"/>
    <x v="3"/>
    <x v="7"/>
    <x v="2"/>
    <x v="0"/>
    <n v="10700"/>
  </r>
  <r>
    <s v="25780_2018"/>
    <x v="0"/>
    <x v="0"/>
    <d v="2018-02-26T00:00:00"/>
    <x v="37"/>
    <x v="2513"/>
    <x v="1"/>
    <x v="0"/>
    <x v="317"/>
    <x v="13"/>
    <x v="0"/>
    <x v="4"/>
    <x v="0"/>
    <n v="1008"/>
  </r>
  <r>
    <s v="25781_2018"/>
    <x v="0"/>
    <x v="0"/>
    <d v="2018-02-26T00:00:00"/>
    <x v="37"/>
    <x v="2302"/>
    <x v="1"/>
    <x v="34"/>
    <x v="84"/>
    <x v="13"/>
    <x v="11"/>
    <x v="19"/>
    <x v="0"/>
    <n v="1400"/>
  </r>
  <r>
    <s v="25782_2018"/>
    <x v="0"/>
    <x v="0"/>
    <d v="2018-02-26T00:00:00"/>
    <x v="37"/>
    <x v="2030"/>
    <x v="1"/>
    <x v="44"/>
    <x v="4"/>
    <x v="3"/>
    <x v="11"/>
    <x v="13"/>
    <x v="0"/>
    <n v="2000"/>
  </r>
  <r>
    <s v="25783_2018"/>
    <x v="0"/>
    <x v="0"/>
    <d v="2018-02-26T00:00:00"/>
    <x v="37"/>
    <x v="2514"/>
    <x v="1"/>
    <x v="44"/>
    <x v="227"/>
    <x v="13"/>
    <x v="7"/>
    <x v="2"/>
    <x v="0"/>
    <n v="13100"/>
  </r>
  <r>
    <s v="25783_2018"/>
    <x v="0"/>
    <x v="0"/>
    <d v="2018-02-26T00:00:00"/>
    <x v="37"/>
    <x v="2515"/>
    <x v="1"/>
    <x v="44"/>
    <x v="318"/>
    <x v="13"/>
    <x v="2"/>
    <x v="2"/>
    <x v="0"/>
    <n v="3000"/>
  </r>
  <r>
    <s v="25783_2018"/>
    <x v="0"/>
    <x v="0"/>
    <d v="2018-02-26T00:00:00"/>
    <x v="37"/>
    <x v="2516"/>
    <x v="1"/>
    <x v="22"/>
    <x v="241"/>
    <x v="5"/>
    <x v="7"/>
    <x v="2"/>
    <x v="0"/>
    <n v="3200"/>
  </r>
  <r>
    <s v="25784_2018"/>
    <x v="0"/>
    <x v="0"/>
    <d v="2018-02-26T00:00:00"/>
    <x v="37"/>
    <x v="1739"/>
    <x v="1"/>
    <x v="41"/>
    <x v="4"/>
    <x v="13"/>
    <x v="0"/>
    <x v="19"/>
    <x v="0"/>
    <n v="1100"/>
  </r>
  <r>
    <s v="25784_2018"/>
    <x v="0"/>
    <x v="0"/>
    <d v="2018-02-26T00:00:00"/>
    <x v="37"/>
    <x v="2517"/>
    <x v="1"/>
    <x v="44"/>
    <x v="4"/>
    <x v="5"/>
    <x v="11"/>
    <x v="14"/>
    <x v="0"/>
    <n v="6300"/>
  </r>
  <r>
    <s v="25784_2018"/>
    <x v="0"/>
    <x v="0"/>
    <d v="2018-02-26T00:00:00"/>
    <x v="37"/>
    <x v="2518"/>
    <x v="1"/>
    <x v="44"/>
    <x v="4"/>
    <x v="5"/>
    <x v="0"/>
    <x v="12"/>
    <x v="0"/>
    <n v="5000"/>
  </r>
  <r>
    <s v="25784_2018"/>
    <x v="0"/>
    <x v="0"/>
    <d v="2018-02-26T00:00:00"/>
    <x v="37"/>
    <x v="2519"/>
    <x v="1"/>
    <x v="45"/>
    <x v="319"/>
    <x v="13"/>
    <x v="0"/>
    <x v="0"/>
    <x v="0"/>
    <n v="7100"/>
  </r>
  <r>
    <s v="25784_2018"/>
    <x v="0"/>
    <x v="0"/>
    <d v="2018-02-26T00:00:00"/>
    <x v="37"/>
    <x v="2520"/>
    <x v="1"/>
    <x v="41"/>
    <x v="4"/>
    <x v="3"/>
    <x v="0"/>
    <x v="19"/>
    <x v="0"/>
    <n v="3000"/>
  </r>
  <r>
    <s v="25785_2018"/>
    <x v="0"/>
    <x v="0"/>
    <d v="2018-02-26T00:00:00"/>
    <x v="37"/>
    <x v="2521"/>
    <x v="1"/>
    <x v="35"/>
    <x v="60"/>
    <x v="13"/>
    <x v="7"/>
    <x v="2"/>
    <x v="0"/>
    <n v="16400"/>
  </r>
  <r>
    <s v="25785_2018"/>
    <x v="0"/>
    <x v="0"/>
    <d v="2018-02-26T00:00:00"/>
    <x v="37"/>
    <x v="2522"/>
    <x v="1"/>
    <x v="35"/>
    <x v="320"/>
    <x v="3"/>
    <x v="7"/>
    <x v="2"/>
    <x v="0"/>
    <n v="8200"/>
  </r>
  <r>
    <s v="25785_2018"/>
    <x v="0"/>
    <x v="0"/>
    <d v="2018-02-26T00:00:00"/>
    <x v="37"/>
    <x v="2523"/>
    <x v="1"/>
    <x v="44"/>
    <x v="46"/>
    <x v="3"/>
    <x v="7"/>
    <x v="2"/>
    <x v="0"/>
    <n v="1100"/>
  </r>
  <r>
    <s v="25785_2018"/>
    <x v="0"/>
    <x v="0"/>
    <d v="2018-02-26T00:00:00"/>
    <x v="37"/>
    <x v="2524"/>
    <x v="1"/>
    <x v="44"/>
    <x v="4"/>
    <x v="5"/>
    <x v="7"/>
    <x v="2"/>
    <x v="0"/>
    <n v="3300"/>
  </r>
  <r>
    <s v="25786_2018"/>
    <x v="0"/>
    <x v="0"/>
    <d v="2018-02-26T00:00:00"/>
    <x v="37"/>
    <x v="2525"/>
    <x v="1"/>
    <x v="22"/>
    <x v="57"/>
    <x v="3"/>
    <x v="26"/>
    <x v="15"/>
    <x v="0"/>
    <n v="1300"/>
  </r>
  <r>
    <s v="25786_2018"/>
    <x v="0"/>
    <x v="0"/>
    <d v="2018-02-26T00:00:00"/>
    <x v="37"/>
    <x v="1738"/>
    <x v="1"/>
    <x v="22"/>
    <x v="51"/>
    <x v="13"/>
    <x v="26"/>
    <x v="15"/>
    <x v="0"/>
    <n v="4000"/>
  </r>
  <r>
    <s v="25786_2018"/>
    <x v="0"/>
    <x v="0"/>
    <d v="2018-02-26T00:00:00"/>
    <x v="37"/>
    <x v="682"/>
    <x v="1"/>
    <x v="20"/>
    <x v="126"/>
    <x v="3"/>
    <x v="26"/>
    <x v="15"/>
    <x v="0"/>
    <n v="1400"/>
  </r>
  <r>
    <s v="25787_2018"/>
    <x v="0"/>
    <x v="0"/>
    <d v="2018-02-26T00:00:00"/>
    <x v="37"/>
    <x v="2029"/>
    <x v="1"/>
    <x v="16"/>
    <x v="4"/>
    <x v="13"/>
    <x v="0"/>
    <x v="0"/>
    <x v="0"/>
    <n v="11000"/>
  </r>
  <r>
    <s v="25788_2018"/>
    <x v="0"/>
    <x v="0"/>
    <d v="2018-02-26T00:00:00"/>
    <x v="37"/>
    <x v="1730"/>
    <x v="1"/>
    <x v="90"/>
    <x v="273"/>
    <x v="3"/>
    <x v="5"/>
    <x v="5"/>
    <x v="0"/>
    <n v="1000"/>
  </r>
  <r>
    <s v="25789_2018"/>
    <x v="0"/>
    <x v="0"/>
    <d v="2018-02-26T00:00:00"/>
    <x v="37"/>
    <x v="722"/>
    <x v="1"/>
    <x v="90"/>
    <x v="132"/>
    <x v="13"/>
    <x v="4"/>
    <x v="5"/>
    <x v="0"/>
    <n v="2000"/>
  </r>
  <r>
    <s v="25791_2018"/>
    <x v="0"/>
    <x v="0"/>
    <d v="2018-02-27T00:00:00"/>
    <x v="25"/>
    <x v="2526"/>
    <x v="1"/>
    <x v="44"/>
    <x v="87"/>
    <x v="4"/>
    <x v="26"/>
    <x v="15"/>
    <x v="0"/>
    <n v="14600"/>
  </r>
  <r>
    <s v="25791_2018"/>
    <x v="0"/>
    <x v="0"/>
    <d v="2018-02-27T00:00:00"/>
    <x v="25"/>
    <x v="2527"/>
    <x v="1"/>
    <x v="41"/>
    <x v="112"/>
    <x v="0"/>
    <x v="26"/>
    <x v="15"/>
    <x v="0"/>
    <n v="14200"/>
  </r>
  <r>
    <s v="25791_2018"/>
    <x v="0"/>
    <x v="0"/>
    <d v="2018-02-27T00:00:00"/>
    <x v="25"/>
    <x v="2528"/>
    <x v="1"/>
    <x v="41"/>
    <x v="112"/>
    <x v="4"/>
    <x v="26"/>
    <x v="15"/>
    <x v="0"/>
    <n v="10900"/>
  </r>
  <r>
    <s v="25791_2018"/>
    <x v="0"/>
    <x v="0"/>
    <d v="2018-02-27T00:00:00"/>
    <x v="25"/>
    <x v="2529"/>
    <x v="1"/>
    <x v="45"/>
    <x v="4"/>
    <x v="0"/>
    <x v="26"/>
    <x v="15"/>
    <x v="0"/>
    <n v="10500"/>
  </r>
  <r>
    <s v="25792_2018"/>
    <x v="1"/>
    <x v="0"/>
    <d v="2018-03-08T00:00:00"/>
    <x v="19"/>
    <x v="4"/>
    <x v="1"/>
    <x v="4"/>
    <x v="4"/>
    <x v="1"/>
    <x v="1"/>
    <x v="1"/>
    <x v="0"/>
    <n v="1500"/>
  </r>
  <r>
    <s v="25793_2018"/>
    <x v="1"/>
    <x v="0"/>
    <d v="2018-03-03T00:00:00"/>
    <x v="19"/>
    <x v="4"/>
    <x v="1"/>
    <x v="4"/>
    <x v="4"/>
    <x v="1"/>
    <x v="1"/>
    <x v="1"/>
    <x v="0"/>
    <n v="140000"/>
  </r>
  <r>
    <s v="25803_2018"/>
    <x v="1"/>
    <x v="0"/>
    <d v="2018-02-26T00:00:00"/>
    <x v="19"/>
    <x v="4"/>
    <x v="1"/>
    <x v="4"/>
    <x v="4"/>
    <x v="1"/>
    <x v="1"/>
    <x v="1"/>
    <x v="0"/>
    <n v="2900"/>
  </r>
  <r>
    <s v="26025_2018"/>
    <x v="0"/>
    <x v="0"/>
    <d v="2018-02-28T00:00:00"/>
    <x v="4"/>
    <x v="461"/>
    <x v="2"/>
    <x v="5"/>
    <x v="4"/>
    <x v="1"/>
    <x v="32"/>
    <x v="1"/>
    <x v="0"/>
    <n v="504"/>
  </r>
  <r>
    <s v="26025_2018"/>
    <x v="0"/>
    <x v="0"/>
    <d v="2018-02-28T00:00:00"/>
    <x v="4"/>
    <x v="5"/>
    <x v="2"/>
    <x v="5"/>
    <x v="4"/>
    <x v="1"/>
    <x v="1"/>
    <x v="1"/>
    <x v="0"/>
    <n v="204"/>
  </r>
  <r>
    <s v="26026_2018"/>
    <x v="0"/>
    <x v="0"/>
    <d v="2018-02-28T00:00:00"/>
    <x v="4"/>
    <x v="457"/>
    <x v="2"/>
    <x v="69"/>
    <x v="4"/>
    <x v="1"/>
    <x v="6"/>
    <x v="1"/>
    <x v="0"/>
    <n v="408"/>
  </r>
  <r>
    <s v="26026_2018"/>
    <x v="0"/>
    <x v="0"/>
    <d v="2018-02-28T00:00:00"/>
    <x v="4"/>
    <x v="458"/>
    <x v="2"/>
    <x v="69"/>
    <x v="4"/>
    <x v="1"/>
    <x v="6"/>
    <x v="1"/>
    <x v="0"/>
    <n v="300"/>
  </r>
  <r>
    <s v="26026_2018"/>
    <x v="0"/>
    <x v="0"/>
    <d v="2018-02-28T00:00:00"/>
    <x v="4"/>
    <x v="2530"/>
    <x v="2"/>
    <x v="43"/>
    <x v="4"/>
    <x v="1"/>
    <x v="3"/>
    <x v="1"/>
    <x v="0"/>
    <n v="216"/>
  </r>
  <r>
    <s v="26026_2018"/>
    <x v="0"/>
    <x v="0"/>
    <d v="2018-02-28T00:00:00"/>
    <x v="4"/>
    <x v="460"/>
    <x v="2"/>
    <x v="43"/>
    <x v="4"/>
    <x v="1"/>
    <x v="1"/>
    <x v="1"/>
    <x v="0"/>
    <n v="760"/>
  </r>
  <r>
    <s v="26026_2018"/>
    <x v="0"/>
    <x v="0"/>
    <d v="2018-02-28T00:00:00"/>
    <x v="4"/>
    <x v="630"/>
    <x v="2"/>
    <x v="43"/>
    <x v="4"/>
    <x v="1"/>
    <x v="1"/>
    <x v="1"/>
    <x v="0"/>
    <n v="840"/>
  </r>
  <r>
    <s v="26026_2018"/>
    <x v="0"/>
    <x v="0"/>
    <d v="2018-02-28T00:00:00"/>
    <x v="4"/>
    <x v="2531"/>
    <x v="2"/>
    <x v="138"/>
    <x v="4"/>
    <x v="1"/>
    <x v="3"/>
    <x v="1"/>
    <x v="0"/>
    <n v="12"/>
  </r>
  <r>
    <s v="26027_2018"/>
    <x v="0"/>
    <x v="0"/>
    <d v="2018-02-28T00:00:00"/>
    <x v="4"/>
    <x v="2532"/>
    <x v="2"/>
    <x v="139"/>
    <x v="4"/>
    <x v="1"/>
    <x v="3"/>
    <x v="1"/>
    <x v="0"/>
    <n v="50"/>
  </r>
  <r>
    <s v="26028_2018"/>
    <x v="1"/>
    <x v="0"/>
    <d v="2018-02-27T00:00:00"/>
    <x v="3"/>
    <x v="4"/>
    <x v="2"/>
    <x v="4"/>
    <x v="4"/>
    <x v="1"/>
    <x v="1"/>
    <x v="1"/>
    <x v="0"/>
    <n v="72"/>
  </r>
  <r>
    <s v="26028_2018"/>
    <x v="1"/>
    <x v="0"/>
    <d v="2018-02-27T00:00:00"/>
    <x v="3"/>
    <x v="4"/>
    <x v="2"/>
    <x v="4"/>
    <x v="4"/>
    <x v="1"/>
    <x v="1"/>
    <x v="1"/>
    <x v="0"/>
    <n v="12"/>
  </r>
  <r>
    <s v="26034_2018"/>
    <x v="0"/>
    <x v="0"/>
    <d v="2018-02-28T00:00:00"/>
    <x v="4"/>
    <x v="2533"/>
    <x v="2"/>
    <x v="2"/>
    <x v="4"/>
    <x v="1"/>
    <x v="42"/>
    <x v="1"/>
    <x v="0"/>
    <n v="200"/>
  </r>
  <r>
    <s v="26034_2018"/>
    <x v="0"/>
    <x v="0"/>
    <d v="2018-02-28T00:00:00"/>
    <x v="4"/>
    <x v="1390"/>
    <x v="2"/>
    <x v="2"/>
    <x v="4"/>
    <x v="1"/>
    <x v="42"/>
    <x v="1"/>
    <x v="0"/>
    <n v="240"/>
  </r>
  <r>
    <s v="26034_2018"/>
    <x v="0"/>
    <x v="0"/>
    <d v="2018-02-28T00:00:00"/>
    <x v="4"/>
    <x v="2534"/>
    <x v="2"/>
    <x v="7"/>
    <x v="4"/>
    <x v="1"/>
    <x v="9"/>
    <x v="1"/>
    <x v="0"/>
    <n v="400"/>
  </r>
  <r>
    <s v="26034_2018"/>
    <x v="0"/>
    <x v="0"/>
    <d v="2018-02-28T00:00:00"/>
    <x v="4"/>
    <x v="475"/>
    <x v="2"/>
    <x v="7"/>
    <x v="4"/>
    <x v="3"/>
    <x v="33"/>
    <x v="2"/>
    <x v="0"/>
    <n v="140"/>
  </r>
  <r>
    <s v="26034_2018"/>
    <x v="0"/>
    <x v="0"/>
    <d v="2018-02-28T00:00:00"/>
    <x v="4"/>
    <x v="476"/>
    <x v="2"/>
    <x v="7"/>
    <x v="4"/>
    <x v="1"/>
    <x v="29"/>
    <x v="1"/>
    <x v="0"/>
    <n v="320"/>
  </r>
  <r>
    <s v="26034_2018"/>
    <x v="0"/>
    <x v="0"/>
    <d v="2018-02-28T00:00:00"/>
    <x v="4"/>
    <x v="478"/>
    <x v="2"/>
    <x v="19"/>
    <x v="4"/>
    <x v="1"/>
    <x v="1"/>
    <x v="1"/>
    <x v="0"/>
    <n v="500"/>
  </r>
  <r>
    <s v="26035_2018"/>
    <x v="0"/>
    <x v="0"/>
    <d v="2018-02-28T00:00:00"/>
    <x v="4"/>
    <x v="2535"/>
    <x v="2"/>
    <x v="9"/>
    <x v="4"/>
    <x v="1"/>
    <x v="1"/>
    <x v="1"/>
    <x v="0"/>
    <n v="120"/>
  </r>
  <r>
    <s v="26041_2018"/>
    <x v="0"/>
    <x v="0"/>
    <d v="2018-02-27T00:00:00"/>
    <x v="37"/>
    <x v="1681"/>
    <x v="0"/>
    <x v="29"/>
    <x v="4"/>
    <x v="0"/>
    <x v="11"/>
    <x v="19"/>
    <x v="0"/>
    <n v="15400"/>
  </r>
  <r>
    <s v="26041_2018"/>
    <x v="0"/>
    <x v="0"/>
    <d v="2018-02-27T00:00:00"/>
    <x v="37"/>
    <x v="1409"/>
    <x v="0"/>
    <x v="0"/>
    <x v="4"/>
    <x v="0"/>
    <x v="11"/>
    <x v="19"/>
    <x v="0"/>
    <n v="19600"/>
  </r>
  <r>
    <s v="26041_2018"/>
    <x v="0"/>
    <x v="0"/>
    <d v="2018-02-27T00:00:00"/>
    <x v="37"/>
    <x v="636"/>
    <x v="0"/>
    <x v="3"/>
    <x v="4"/>
    <x v="0"/>
    <x v="11"/>
    <x v="19"/>
    <x v="0"/>
    <n v="30000"/>
  </r>
  <r>
    <s v="26041_2018"/>
    <x v="0"/>
    <x v="0"/>
    <d v="2018-02-27T00:00:00"/>
    <x v="37"/>
    <x v="1410"/>
    <x v="0"/>
    <x v="0"/>
    <x v="4"/>
    <x v="0"/>
    <x v="0"/>
    <x v="19"/>
    <x v="0"/>
    <n v="2300"/>
  </r>
  <r>
    <s v="26041_2018"/>
    <x v="0"/>
    <x v="0"/>
    <d v="2018-02-27T00:00:00"/>
    <x v="37"/>
    <x v="1682"/>
    <x v="0"/>
    <x v="3"/>
    <x v="4"/>
    <x v="0"/>
    <x v="0"/>
    <x v="19"/>
    <x v="0"/>
    <n v="7500"/>
  </r>
  <r>
    <s v="26042_2018"/>
    <x v="1"/>
    <x v="0"/>
    <d v="2018-02-27T00:00:00"/>
    <x v="3"/>
    <x v="4"/>
    <x v="0"/>
    <x v="4"/>
    <x v="4"/>
    <x v="1"/>
    <x v="1"/>
    <x v="1"/>
    <x v="0"/>
    <n v="500"/>
  </r>
  <r>
    <s v="26042_2018"/>
    <x v="1"/>
    <x v="0"/>
    <d v="2018-02-27T00:00:00"/>
    <x v="3"/>
    <x v="4"/>
    <x v="0"/>
    <x v="4"/>
    <x v="4"/>
    <x v="1"/>
    <x v="1"/>
    <x v="1"/>
    <x v="0"/>
    <n v="3360"/>
  </r>
  <r>
    <s v="26043_2018"/>
    <x v="0"/>
    <x v="0"/>
    <d v="2018-02-27T00:00:00"/>
    <x v="46"/>
    <x v="1043"/>
    <x v="0"/>
    <x v="3"/>
    <x v="4"/>
    <x v="1"/>
    <x v="11"/>
    <x v="19"/>
    <x v="0"/>
    <n v="12600"/>
  </r>
  <r>
    <s v="26043_2018"/>
    <x v="0"/>
    <x v="0"/>
    <d v="2018-02-27T00:00:00"/>
    <x v="46"/>
    <x v="1044"/>
    <x v="0"/>
    <x v="0"/>
    <x v="4"/>
    <x v="1"/>
    <x v="11"/>
    <x v="19"/>
    <x v="0"/>
    <n v="22050"/>
  </r>
  <r>
    <s v="26045_2018"/>
    <x v="0"/>
    <x v="0"/>
    <d v="2018-02-27T00:00:00"/>
    <x v="37"/>
    <x v="637"/>
    <x v="0"/>
    <x v="0"/>
    <x v="109"/>
    <x v="0"/>
    <x v="11"/>
    <x v="12"/>
    <x v="0"/>
    <n v="29600"/>
  </r>
  <r>
    <s v="26045_2018"/>
    <x v="0"/>
    <x v="0"/>
    <d v="2018-02-27T00:00:00"/>
    <x v="37"/>
    <x v="1688"/>
    <x v="0"/>
    <x v="3"/>
    <x v="110"/>
    <x v="0"/>
    <x v="11"/>
    <x v="12"/>
    <x v="0"/>
    <n v="48700"/>
  </r>
  <r>
    <s v="26045_2018"/>
    <x v="0"/>
    <x v="0"/>
    <d v="2018-02-27T00:00:00"/>
    <x v="37"/>
    <x v="1689"/>
    <x v="0"/>
    <x v="0"/>
    <x v="109"/>
    <x v="0"/>
    <x v="0"/>
    <x v="12"/>
    <x v="0"/>
    <n v="7800"/>
  </r>
  <r>
    <s v="26045_2018"/>
    <x v="0"/>
    <x v="0"/>
    <d v="2018-02-27T00:00:00"/>
    <x v="37"/>
    <x v="2536"/>
    <x v="0"/>
    <x v="3"/>
    <x v="110"/>
    <x v="0"/>
    <x v="0"/>
    <x v="12"/>
    <x v="0"/>
    <n v="16600"/>
  </r>
  <r>
    <s v="26045_2018"/>
    <x v="0"/>
    <x v="0"/>
    <d v="2018-02-27T00:00:00"/>
    <x v="37"/>
    <x v="2537"/>
    <x v="0"/>
    <x v="0"/>
    <x v="109"/>
    <x v="0"/>
    <x v="11"/>
    <x v="12"/>
    <x v="0"/>
    <n v="13600"/>
  </r>
  <r>
    <s v="26045_2018"/>
    <x v="0"/>
    <x v="0"/>
    <d v="2018-02-27T00:00:00"/>
    <x v="37"/>
    <x v="1413"/>
    <x v="0"/>
    <x v="3"/>
    <x v="110"/>
    <x v="0"/>
    <x v="11"/>
    <x v="12"/>
    <x v="0"/>
    <n v="15100"/>
  </r>
  <r>
    <s v="26045_2018"/>
    <x v="0"/>
    <x v="0"/>
    <d v="2018-02-27T00:00:00"/>
    <x v="37"/>
    <x v="2538"/>
    <x v="0"/>
    <x v="0"/>
    <x v="109"/>
    <x v="0"/>
    <x v="0"/>
    <x v="12"/>
    <x v="0"/>
    <n v="2500"/>
  </r>
  <r>
    <s v="26045_2018"/>
    <x v="0"/>
    <x v="0"/>
    <d v="2018-02-27T00:00:00"/>
    <x v="37"/>
    <x v="2539"/>
    <x v="0"/>
    <x v="3"/>
    <x v="110"/>
    <x v="0"/>
    <x v="0"/>
    <x v="12"/>
    <x v="0"/>
    <n v="2500"/>
  </r>
  <r>
    <s v="26045_2018"/>
    <x v="0"/>
    <x v="0"/>
    <d v="2018-02-27T00:00:00"/>
    <x v="37"/>
    <x v="638"/>
    <x v="0"/>
    <x v="0"/>
    <x v="109"/>
    <x v="0"/>
    <x v="11"/>
    <x v="13"/>
    <x v="0"/>
    <n v="5200"/>
  </r>
  <r>
    <s v="26045_2018"/>
    <x v="0"/>
    <x v="0"/>
    <d v="2018-02-27T00:00:00"/>
    <x v="37"/>
    <x v="643"/>
    <x v="0"/>
    <x v="3"/>
    <x v="110"/>
    <x v="0"/>
    <x v="11"/>
    <x v="13"/>
    <x v="0"/>
    <n v="4500"/>
  </r>
  <r>
    <s v="26045_2018"/>
    <x v="0"/>
    <x v="0"/>
    <d v="2018-02-27T00:00:00"/>
    <x v="37"/>
    <x v="639"/>
    <x v="0"/>
    <x v="0"/>
    <x v="109"/>
    <x v="0"/>
    <x v="11"/>
    <x v="14"/>
    <x v="0"/>
    <n v="9600"/>
  </r>
  <r>
    <s v="26045_2018"/>
    <x v="0"/>
    <x v="0"/>
    <d v="2018-02-27T00:00:00"/>
    <x v="37"/>
    <x v="640"/>
    <x v="0"/>
    <x v="3"/>
    <x v="110"/>
    <x v="0"/>
    <x v="11"/>
    <x v="14"/>
    <x v="0"/>
    <n v="16200"/>
  </r>
  <r>
    <s v="26045_2018"/>
    <x v="0"/>
    <x v="0"/>
    <d v="2018-02-27T00:00:00"/>
    <x v="37"/>
    <x v="641"/>
    <x v="0"/>
    <x v="0"/>
    <x v="109"/>
    <x v="0"/>
    <x v="0"/>
    <x v="14"/>
    <x v="0"/>
    <n v="14400"/>
  </r>
  <r>
    <s v="26045_2018"/>
    <x v="0"/>
    <x v="0"/>
    <d v="2018-02-27T00:00:00"/>
    <x v="37"/>
    <x v="1047"/>
    <x v="0"/>
    <x v="3"/>
    <x v="110"/>
    <x v="0"/>
    <x v="0"/>
    <x v="14"/>
    <x v="0"/>
    <n v="16300"/>
  </r>
  <r>
    <s v="26045_2018"/>
    <x v="0"/>
    <x v="0"/>
    <d v="2018-02-27T00:00:00"/>
    <x v="37"/>
    <x v="1690"/>
    <x v="0"/>
    <x v="0"/>
    <x v="109"/>
    <x v="0"/>
    <x v="11"/>
    <x v="14"/>
    <x v="0"/>
    <n v="1000"/>
  </r>
  <r>
    <s v="26045_2018"/>
    <x v="0"/>
    <x v="0"/>
    <d v="2018-02-27T00:00:00"/>
    <x v="37"/>
    <x v="1691"/>
    <x v="0"/>
    <x v="3"/>
    <x v="110"/>
    <x v="0"/>
    <x v="11"/>
    <x v="14"/>
    <x v="0"/>
    <n v="1700"/>
  </r>
  <r>
    <s v="26045_2018"/>
    <x v="0"/>
    <x v="0"/>
    <d v="2018-02-27T00:00:00"/>
    <x v="37"/>
    <x v="642"/>
    <x v="0"/>
    <x v="0"/>
    <x v="109"/>
    <x v="0"/>
    <x v="0"/>
    <x v="14"/>
    <x v="0"/>
    <n v="3900"/>
  </r>
  <r>
    <s v="26045_2018"/>
    <x v="0"/>
    <x v="0"/>
    <d v="2018-02-27T00:00:00"/>
    <x v="37"/>
    <x v="1414"/>
    <x v="0"/>
    <x v="3"/>
    <x v="110"/>
    <x v="0"/>
    <x v="0"/>
    <x v="14"/>
    <x v="0"/>
    <n v="7400"/>
  </r>
  <r>
    <s v="26049_2018"/>
    <x v="0"/>
    <x v="0"/>
    <d v="2018-02-28T00:00:00"/>
    <x v="0"/>
    <x v="0"/>
    <x v="0"/>
    <x v="0"/>
    <x v="0"/>
    <x v="0"/>
    <x v="0"/>
    <x v="0"/>
    <x v="0"/>
    <n v="17000"/>
  </r>
  <r>
    <s v="26049_2018"/>
    <x v="0"/>
    <x v="0"/>
    <d v="2018-02-28T00:00:00"/>
    <x v="0"/>
    <x v="1"/>
    <x v="0"/>
    <x v="1"/>
    <x v="1"/>
    <x v="0"/>
    <x v="0"/>
    <x v="0"/>
    <x v="0"/>
    <n v="41000"/>
  </r>
  <r>
    <s v="26049_2018"/>
    <x v="0"/>
    <x v="0"/>
    <d v="2018-02-28T00:00:00"/>
    <x v="0"/>
    <x v="2"/>
    <x v="0"/>
    <x v="2"/>
    <x v="2"/>
    <x v="0"/>
    <x v="0"/>
    <x v="0"/>
    <x v="0"/>
    <n v="43000"/>
  </r>
  <r>
    <s v="26049_2018"/>
    <x v="0"/>
    <x v="0"/>
    <d v="2018-02-28T00:00:00"/>
    <x v="0"/>
    <x v="3"/>
    <x v="0"/>
    <x v="3"/>
    <x v="3"/>
    <x v="0"/>
    <x v="0"/>
    <x v="0"/>
    <x v="0"/>
    <n v="141200"/>
  </r>
  <r>
    <s v="26050_2018"/>
    <x v="1"/>
    <x v="0"/>
    <d v="2018-02-27T00:00:00"/>
    <x v="3"/>
    <x v="4"/>
    <x v="0"/>
    <x v="4"/>
    <x v="4"/>
    <x v="1"/>
    <x v="1"/>
    <x v="1"/>
    <x v="0"/>
    <n v="5300"/>
  </r>
  <r>
    <s v="26050_2018"/>
    <x v="1"/>
    <x v="0"/>
    <d v="2018-02-27T00:00:00"/>
    <x v="3"/>
    <x v="4"/>
    <x v="0"/>
    <x v="4"/>
    <x v="4"/>
    <x v="1"/>
    <x v="1"/>
    <x v="1"/>
    <x v="0"/>
    <n v="3000"/>
  </r>
  <r>
    <s v="26050_2018"/>
    <x v="1"/>
    <x v="0"/>
    <d v="2018-02-27T00:00:00"/>
    <x v="3"/>
    <x v="4"/>
    <x v="0"/>
    <x v="4"/>
    <x v="4"/>
    <x v="1"/>
    <x v="1"/>
    <x v="1"/>
    <x v="0"/>
    <n v="500"/>
  </r>
  <r>
    <s v="26050_2018"/>
    <x v="1"/>
    <x v="0"/>
    <d v="2018-02-27T00:00:00"/>
    <x v="3"/>
    <x v="4"/>
    <x v="0"/>
    <x v="4"/>
    <x v="4"/>
    <x v="1"/>
    <x v="1"/>
    <x v="1"/>
    <x v="0"/>
    <n v="200"/>
  </r>
  <r>
    <s v="26051_2018"/>
    <x v="0"/>
    <x v="0"/>
    <d v="2018-02-27T00:00:00"/>
    <x v="46"/>
    <x v="815"/>
    <x v="0"/>
    <x v="2"/>
    <x v="50"/>
    <x v="1"/>
    <x v="0"/>
    <x v="0"/>
    <x v="0"/>
    <n v="23040"/>
  </r>
  <r>
    <s v="26051_2018"/>
    <x v="0"/>
    <x v="0"/>
    <d v="2018-02-27T00:00:00"/>
    <x v="46"/>
    <x v="1513"/>
    <x v="0"/>
    <x v="0"/>
    <x v="109"/>
    <x v="1"/>
    <x v="0"/>
    <x v="14"/>
    <x v="0"/>
    <n v="14400"/>
  </r>
  <r>
    <s v="26051_2018"/>
    <x v="0"/>
    <x v="0"/>
    <d v="2018-02-27T00:00:00"/>
    <x v="46"/>
    <x v="1760"/>
    <x v="0"/>
    <x v="0"/>
    <x v="241"/>
    <x v="1"/>
    <x v="11"/>
    <x v="14"/>
    <x v="0"/>
    <n v="18000"/>
  </r>
  <r>
    <s v="26051_2018"/>
    <x v="0"/>
    <x v="0"/>
    <d v="2018-02-27T00:00:00"/>
    <x v="46"/>
    <x v="813"/>
    <x v="0"/>
    <x v="3"/>
    <x v="148"/>
    <x v="1"/>
    <x v="11"/>
    <x v="12"/>
    <x v="0"/>
    <n v="21600"/>
  </r>
  <r>
    <s v="26052_2018"/>
    <x v="1"/>
    <x v="0"/>
    <d v="2018-02-27T00:00:00"/>
    <x v="45"/>
    <x v="4"/>
    <x v="0"/>
    <x v="4"/>
    <x v="4"/>
    <x v="1"/>
    <x v="1"/>
    <x v="1"/>
    <x v="0"/>
    <n v="17400"/>
  </r>
  <r>
    <s v="26052_2018"/>
    <x v="1"/>
    <x v="0"/>
    <d v="2018-02-27T00:00:00"/>
    <x v="45"/>
    <x v="4"/>
    <x v="0"/>
    <x v="4"/>
    <x v="4"/>
    <x v="1"/>
    <x v="1"/>
    <x v="1"/>
    <x v="0"/>
    <n v="5800"/>
  </r>
  <r>
    <s v="26052_2018"/>
    <x v="1"/>
    <x v="0"/>
    <d v="2018-02-27T00:00:00"/>
    <x v="45"/>
    <x v="4"/>
    <x v="0"/>
    <x v="4"/>
    <x v="4"/>
    <x v="1"/>
    <x v="1"/>
    <x v="1"/>
    <x v="0"/>
    <n v="5800"/>
  </r>
  <r>
    <s v="26052_2018"/>
    <x v="1"/>
    <x v="0"/>
    <d v="2018-02-27T00:00:00"/>
    <x v="45"/>
    <x v="4"/>
    <x v="0"/>
    <x v="4"/>
    <x v="4"/>
    <x v="1"/>
    <x v="1"/>
    <x v="1"/>
    <x v="0"/>
    <n v="16400"/>
  </r>
  <r>
    <s v="26066_2018"/>
    <x v="1"/>
    <x v="0"/>
    <d v="2018-02-27T00:00:00"/>
    <x v="3"/>
    <x v="4"/>
    <x v="4"/>
    <x v="4"/>
    <x v="4"/>
    <x v="1"/>
    <x v="1"/>
    <x v="1"/>
    <x v="0"/>
    <n v="60"/>
  </r>
  <r>
    <s v="26067_2018"/>
    <x v="1"/>
    <x v="0"/>
    <d v="2018-02-27T00:00:00"/>
    <x v="3"/>
    <x v="4"/>
    <x v="4"/>
    <x v="4"/>
    <x v="4"/>
    <x v="1"/>
    <x v="1"/>
    <x v="1"/>
    <x v="0"/>
    <n v="30"/>
  </r>
  <r>
    <s v="26067_2018"/>
    <x v="1"/>
    <x v="0"/>
    <d v="2018-02-27T00:00:00"/>
    <x v="3"/>
    <x v="4"/>
    <x v="4"/>
    <x v="4"/>
    <x v="4"/>
    <x v="1"/>
    <x v="1"/>
    <x v="1"/>
    <x v="0"/>
    <n v="20"/>
  </r>
  <r>
    <s v="26067_2018"/>
    <x v="1"/>
    <x v="0"/>
    <d v="2018-02-27T00:00:00"/>
    <x v="3"/>
    <x v="4"/>
    <x v="4"/>
    <x v="4"/>
    <x v="4"/>
    <x v="1"/>
    <x v="1"/>
    <x v="1"/>
    <x v="0"/>
    <n v="10"/>
  </r>
  <r>
    <s v="26074_2018"/>
    <x v="1"/>
    <x v="0"/>
    <d v="2018-02-27T00:00:00"/>
    <x v="3"/>
    <x v="4"/>
    <x v="6"/>
    <x v="4"/>
    <x v="4"/>
    <x v="1"/>
    <x v="1"/>
    <x v="1"/>
    <x v="0"/>
    <n v="24"/>
  </r>
  <r>
    <s v="26074_2018"/>
    <x v="1"/>
    <x v="0"/>
    <d v="2018-02-27T00:00:00"/>
    <x v="3"/>
    <x v="4"/>
    <x v="6"/>
    <x v="4"/>
    <x v="4"/>
    <x v="1"/>
    <x v="1"/>
    <x v="1"/>
    <x v="0"/>
    <n v="12"/>
  </r>
  <r>
    <s v="26074_2018"/>
    <x v="1"/>
    <x v="0"/>
    <d v="2018-02-27T00:00:00"/>
    <x v="3"/>
    <x v="4"/>
    <x v="6"/>
    <x v="4"/>
    <x v="4"/>
    <x v="1"/>
    <x v="1"/>
    <x v="1"/>
    <x v="0"/>
    <n v="50"/>
  </r>
  <r>
    <s v="26079_2018"/>
    <x v="1"/>
    <x v="0"/>
    <d v="2018-02-27T00:00:00"/>
    <x v="3"/>
    <x v="4"/>
    <x v="7"/>
    <x v="4"/>
    <x v="4"/>
    <x v="1"/>
    <x v="1"/>
    <x v="1"/>
    <x v="0"/>
    <n v="24"/>
  </r>
  <r>
    <s v="26079_2018"/>
    <x v="1"/>
    <x v="0"/>
    <d v="2018-02-27T00:00:00"/>
    <x v="3"/>
    <x v="4"/>
    <x v="7"/>
    <x v="4"/>
    <x v="4"/>
    <x v="1"/>
    <x v="1"/>
    <x v="1"/>
    <x v="0"/>
    <n v="156"/>
  </r>
  <r>
    <s v="26079_2018"/>
    <x v="1"/>
    <x v="0"/>
    <d v="2018-02-27T00:00:00"/>
    <x v="3"/>
    <x v="4"/>
    <x v="7"/>
    <x v="4"/>
    <x v="4"/>
    <x v="1"/>
    <x v="1"/>
    <x v="1"/>
    <x v="0"/>
    <n v="300"/>
  </r>
  <r>
    <s v="26079_2018"/>
    <x v="1"/>
    <x v="0"/>
    <d v="2018-02-27T00:00:00"/>
    <x v="3"/>
    <x v="4"/>
    <x v="7"/>
    <x v="4"/>
    <x v="4"/>
    <x v="1"/>
    <x v="1"/>
    <x v="1"/>
    <x v="0"/>
    <n v="120"/>
  </r>
  <r>
    <s v="26079_2018"/>
    <x v="1"/>
    <x v="0"/>
    <d v="2018-02-27T00:00:00"/>
    <x v="3"/>
    <x v="4"/>
    <x v="7"/>
    <x v="4"/>
    <x v="4"/>
    <x v="1"/>
    <x v="1"/>
    <x v="1"/>
    <x v="0"/>
    <n v="300"/>
  </r>
  <r>
    <s v="26079_2018"/>
    <x v="1"/>
    <x v="0"/>
    <d v="2018-02-27T00:00:00"/>
    <x v="3"/>
    <x v="4"/>
    <x v="7"/>
    <x v="4"/>
    <x v="4"/>
    <x v="1"/>
    <x v="1"/>
    <x v="1"/>
    <x v="0"/>
    <n v="120"/>
  </r>
  <r>
    <s v="26079_2018"/>
    <x v="1"/>
    <x v="0"/>
    <d v="2018-02-27T00:00:00"/>
    <x v="3"/>
    <x v="4"/>
    <x v="7"/>
    <x v="4"/>
    <x v="4"/>
    <x v="1"/>
    <x v="1"/>
    <x v="1"/>
    <x v="0"/>
    <n v="36"/>
  </r>
  <r>
    <s v="26079_2018"/>
    <x v="1"/>
    <x v="0"/>
    <d v="2018-02-27T00:00:00"/>
    <x v="3"/>
    <x v="4"/>
    <x v="7"/>
    <x v="4"/>
    <x v="4"/>
    <x v="1"/>
    <x v="1"/>
    <x v="1"/>
    <x v="0"/>
    <n v="120"/>
  </r>
  <r>
    <s v="26079_2018"/>
    <x v="1"/>
    <x v="0"/>
    <d v="2018-02-27T00:00:00"/>
    <x v="3"/>
    <x v="4"/>
    <x v="7"/>
    <x v="4"/>
    <x v="4"/>
    <x v="1"/>
    <x v="1"/>
    <x v="1"/>
    <x v="0"/>
    <n v="900"/>
  </r>
  <r>
    <s v="26079_2018"/>
    <x v="1"/>
    <x v="0"/>
    <d v="2018-02-27T00:00:00"/>
    <x v="3"/>
    <x v="4"/>
    <x v="7"/>
    <x v="4"/>
    <x v="4"/>
    <x v="1"/>
    <x v="1"/>
    <x v="1"/>
    <x v="0"/>
    <n v="36"/>
  </r>
  <r>
    <s v="26079_2018"/>
    <x v="1"/>
    <x v="0"/>
    <d v="2018-02-27T00:00:00"/>
    <x v="3"/>
    <x v="4"/>
    <x v="7"/>
    <x v="4"/>
    <x v="4"/>
    <x v="1"/>
    <x v="1"/>
    <x v="1"/>
    <x v="0"/>
    <n v="12"/>
  </r>
  <r>
    <s v="26079_2018"/>
    <x v="1"/>
    <x v="0"/>
    <d v="2018-02-27T00:00:00"/>
    <x v="3"/>
    <x v="4"/>
    <x v="7"/>
    <x v="4"/>
    <x v="4"/>
    <x v="1"/>
    <x v="1"/>
    <x v="1"/>
    <x v="0"/>
    <n v="12"/>
  </r>
  <r>
    <s v="26079_2018"/>
    <x v="1"/>
    <x v="0"/>
    <d v="2018-02-27T00:00:00"/>
    <x v="3"/>
    <x v="4"/>
    <x v="7"/>
    <x v="4"/>
    <x v="4"/>
    <x v="1"/>
    <x v="1"/>
    <x v="1"/>
    <x v="0"/>
    <n v="1248"/>
  </r>
  <r>
    <s v="26079_2018"/>
    <x v="1"/>
    <x v="0"/>
    <d v="2018-02-27T00:00:00"/>
    <x v="3"/>
    <x v="4"/>
    <x v="7"/>
    <x v="4"/>
    <x v="4"/>
    <x v="1"/>
    <x v="1"/>
    <x v="1"/>
    <x v="0"/>
    <n v="48"/>
  </r>
  <r>
    <s v="26080_2018"/>
    <x v="1"/>
    <x v="0"/>
    <d v="2018-02-27T00:00:00"/>
    <x v="3"/>
    <x v="4"/>
    <x v="7"/>
    <x v="4"/>
    <x v="4"/>
    <x v="1"/>
    <x v="1"/>
    <x v="1"/>
    <x v="0"/>
    <n v="6"/>
  </r>
  <r>
    <s v="26080_2018"/>
    <x v="1"/>
    <x v="0"/>
    <d v="2018-02-27T00:00:00"/>
    <x v="3"/>
    <x v="4"/>
    <x v="7"/>
    <x v="4"/>
    <x v="4"/>
    <x v="1"/>
    <x v="1"/>
    <x v="1"/>
    <x v="0"/>
    <n v="6"/>
  </r>
  <r>
    <s v="26090_2018"/>
    <x v="1"/>
    <x v="0"/>
    <d v="2018-02-27T00:00:00"/>
    <x v="99"/>
    <x v="4"/>
    <x v="7"/>
    <x v="4"/>
    <x v="4"/>
    <x v="1"/>
    <x v="1"/>
    <x v="1"/>
    <x v="0"/>
    <n v="20"/>
  </r>
  <r>
    <s v="26096_2018"/>
    <x v="1"/>
    <x v="0"/>
    <d v="2018-02-28T00:00:00"/>
    <x v="100"/>
    <x v="4"/>
    <x v="1"/>
    <x v="4"/>
    <x v="4"/>
    <x v="1"/>
    <x v="1"/>
    <x v="1"/>
    <x v="0"/>
    <n v="500"/>
  </r>
  <r>
    <s v="26096_2018"/>
    <x v="1"/>
    <x v="0"/>
    <d v="2018-02-28T00:00:00"/>
    <x v="100"/>
    <x v="4"/>
    <x v="1"/>
    <x v="4"/>
    <x v="4"/>
    <x v="1"/>
    <x v="1"/>
    <x v="1"/>
    <x v="0"/>
    <n v="500"/>
  </r>
  <r>
    <s v="26097_2018"/>
    <x v="1"/>
    <x v="0"/>
    <d v="2018-02-27T00:00:00"/>
    <x v="3"/>
    <x v="4"/>
    <x v="1"/>
    <x v="4"/>
    <x v="4"/>
    <x v="1"/>
    <x v="1"/>
    <x v="1"/>
    <x v="0"/>
    <n v="150"/>
  </r>
  <r>
    <s v="26097_2018"/>
    <x v="1"/>
    <x v="0"/>
    <d v="2018-02-27T00:00:00"/>
    <x v="3"/>
    <x v="4"/>
    <x v="1"/>
    <x v="4"/>
    <x v="4"/>
    <x v="1"/>
    <x v="1"/>
    <x v="1"/>
    <x v="0"/>
    <n v="12"/>
  </r>
  <r>
    <s v="26097_2018"/>
    <x v="1"/>
    <x v="0"/>
    <d v="2018-02-27T00:00:00"/>
    <x v="3"/>
    <x v="4"/>
    <x v="1"/>
    <x v="4"/>
    <x v="4"/>
    <x v="1"/>
    <x v="1"/>
    <x v="1"/>
    <x v="0"/>
    <n v="150"/>
  </r>
  <r>
    <s v="26097_2018"/>
    <x v="1"/>
    <x v="0"/>
    <d v="2018-02-27T00:00:00"/>
    <x v="3"/>
    <x v="4"/>
    <x v="1"/>
    <x v="4"/>
    <x v="4"/>
    <x v="1"/>
    <x v="1"/>
    <x v="1"/>
    <x v="0"/>
    <n v="12"/>
  </r>
  <r>
    <s v="26100_2018"/>
    <x v="0"/>
    <x v="0"/>
    <d v="2018-02-27T00:00:00"/>
    <x v="9"/>
    <x v="1142"/>
    <x v="1"/>
    <x v="45"/>
    <x v="4"/>
    <x v="0"/>
    <x v="0"/>
    <x v="0"/>
    <x v="0"/>
    <n v="12160"/>
  </r>
  <r>
    <s v="26100_2018"/>
    <x v="0"/>
    <x v="0"/>
    <d v="2018-02-27T00:00:00"/>
    <x v="9"/>
    <x v="1143"/>
    <x v="1"/>
    <x v="45"/>
    <x v="217"/>
    <x v="4"/>
    <x v="0"/>
    <x v="0"/>
    <x v="0"/>
    <n v="38560"/>
  </r>
  <r>
    <s v="26100_2018"/>
    <x v="0"/>
    <x v="0"/>
    <d v="2018-02-27T00:00:00"/>
    <x v="9"/>
    <x v="1145"/>
    <x v="1"/>
    <x v="45"/>
    <x v="217"/>
    <x v="0"/>
    <x v="0"/>
    <x v="0"/>
    <x v="0"/>
    <n v="80"/>
  </r>
  <r>
    <s v="26100_2018"/>
    <x v="0"/>
    <x v="0"/>
    <d v="2018-02-27T00:00:00"/>
    <x v="9"/>
    <x v="1146"/>
    <x v="1"/>
    <x v="45"/>
    <x v="217"/>
    <x v="4"/>
    <x v="0"/>
    <x v="0"/>
    <x v="0"/>
    <n v="13080"/>
  </r>
  <r>
    <s v="26100_2018"/>
    <x v="0"/>
    <x v="0"/>
    <d v="2018-02-27T00:00:00"/>
    <x v="9"/>
    <x v="166"/>
    <x v="1"/>
    <x v="23"/>
    <x v="20"/>
    <x v="0"/>
    <x v="0"/>
    <x v="0"/>
    <x v="0"/>
    <n v="9200"/>
  </r>
  <r>
    <s v="26100_2018"/>
    <x v="0"/>
    <x v="0"/>
    <d v="2018-02-27T00:00:00"/>
    <x v="9"/>
    <x v="167"/>
    <x v="1"/>
    <x v="23"/>
    <x v="20"/>
    <x v="4"/>
    <x v="0"/>
    <x v="0"/>
    <x v="0"/>
    <n v="33100"/>
  </r>
  <r>
    <s v="26100_2018"/>
    <x v="0"/>
    <x v="0"/>
    <d v="2018-02-27T00:00:00"/>
    <x v="9"/>
    <x v="168"/>
    <x v="1"/>
    <x v="23"/>
    <x v="4"/>
    <x v="5"/>
    <x v="0"/>
    <x v="0"/>
    <x v="0"/>
    <n v="7050"/>
  </r>
  <r>
    <s v="26100_2018"/>
    <x v="0"/>
    <x v="0"/>
    <d v="2018-02-27T00:00:00"/>
    <x v="9"/>
    <x v="2540"/>
    <x v="1"/>
    <x v="45"/>
    <x v="4"/>
    <x v="4"/>
    <x v="0"/>
    <x v="0"/>
    <x v="0"/>
    <n v="5000"/>
  </r>
  <r>
    <s v="26101_2018"/>
    <x v="0"/>
    <x v="0"/>
    <d v="2018-02-27T00:00:00"/>
    <x v="7"/>
    <x v="155"/>
    <x v="1"/>
    <x v="35"/>
    <x v="45"/>
    <x v="4"/>
    <x v="0"/>
    <x v="14"/>
    <x v="0"/>
    <n v="25000"/>
  </r>
  <r>
    <s v="26101_2018"/>
    <x v="0"/>
    <x v="0"/>
    <d v="2018-02-27T00:00:00"/>
    <x v="7"/>
    <x v="156"/>
    <x v="1"/>
    <x v="35"/>
    <x v="47"/>
    <x v="5"/>
    <x v="0"/>
    <x v="14"/>
    <x v="0"/>
    <n v="15000"/>
  </r>
  <r>
    <s v="26101_2018"/>
    <x v="0"/>
    <x v="0"/>
    <d v="2018-02-27T00:00:00"/>
    <x v="7"/>
    <x v="1469"/>
    <x v="1"/>
    <x v="20"/>
    <x v="139"/>
    <x v="0"/>
    <x v="0"/>
    <x v="0"/>
    <x v="0"/>
    <n v="50000"/>
  </r>
  <r>
    <s v="26101_2018"/>
    <x v="0"/>
    <x v="0"/>
    <d v="2018-02-27T00:00:00"/>
    <x v="7"/>
    <x v="1195"/>
    <x v="1"/>
    <x v="20"/>
    <x v="222"/>
    <x v="4"/>
    <x v="0"/>
    <x v="0"/>
    <x v="0"/>
    <n v="53000"/>
  </r>
  <r>
    <s v="26102_2018"/>
    <x v="0"/>
    <x v="0"/>
    <d v="2018-02-27T00:00:00"/>
    <x v="7"/>
    <x v="1195"/>
    <x v="1"/>
    <x v="20"/>
    <x v="222"/>
    <x v="4"/>
    <x v="0"/>
    <x v="0"/>
    <x v="0"/>
    <n v="17000"/>
  </r>
  <r>
    <s v="26102_2018"/>
    <x v="0"/>
    <x v="0"/>
    <d v="2018-02-27T00:00:00"/>
    <x v="7"/>
    <x v="146"/>
    <x v="1"/>
    <x v="20"/>
    <x v="44"/>
    <x v="5"/>
    <x v="0"/>
    <x v="0"/>
    <x v="0"/>
    <n v="40000"/>
  </r>
  <r>
    <s v="26102_2018"/>
    <x v="0"/>
    <x v="0"/>
    <d v="2018-02-27T00:00:00"/>
    <x v="7"/>
    <x v="354"/>
    <x v="1"/>
    <x v="45"/>
    <x v="78"/>
    <x v="4"/>
    <x v="0"/>
    <x v="0"/>
    <x v="0"/>
    <n v="30000"/>
  </r>
  <r>
    <s v="26102_2018"/>
    <x v="0"/>
    <x v="0"/>
    <d v="2018-02-27T00:00:00"/>
    <x v="7"/>
    <x v="833"/>
    <x v="1"/>
    <x v="45"/>
    <x v="16"/>
    <x v="0"/>
    <x v="0"/>
    <x v="0"/>
    <x v="0"/>
    <n v="20000"/>
  </r>
  <r>
    <s v="26103_2018"/>
    <x v="0"/>
    <x v="0"/>
    <d v="2018-02-27T00:00:00"/>
    <x v="7"/>
    <x v="1195"/>
    <x v="1"/>
    <x v="20"/>
    <x v="222"/>
    <x v="4"/>
    <x v="0"/>
    <x v="0"/>
    <x v="0"/>
    <n v="20000"/>
  </r>
  <r>
    <s v="26103_2018"/>
    <x v="0"/>
    <x v="0"/>
    <d v="2018-02-27T00:00:00"/>
    <x v="7"/>
    <x v="1467"/>
    <x v="1"/>
    <x v="22"/>
    <x v="131"/>
    <x v="4"/>
    <x v="7"/>
    <x v="2"/>
    <x v="0"/>
    <n v="10000"/>
  </r>
  <r>
    <s v="26103_2018"/>
    <x v="0"/>
    <x v="0"/>
    <d v="2018-02-27T00:00:00"/>
    <x v="7"/>
    <x v="356"/>
    <x v="1"/>
    <x v="34"/>
    <x v="46"/>
    <x v="4"/>
    <x v="11"/>
    <x v="14"/>
    <x v="0"/>
    <n v="32000"/>
  </r>
  <r>
    <s v="26103_2018"/>
    <x v="0"/>
    <x v="0"/>
    <d v="2018-02-27T00:00:00"/>
    <x v="7"/>
    <x v="357"/>
    <x v="1"/>
    <x v="34"/>
    <x v="77"/>
    <x v="0"/>
    <x v="0"/>
    <x v="14"/>
    <x v="0"/>
    <n v="50000"/>
  </r>
  <r>
    <s v="26103_2018"/>
    <x v="0"/>
    <x v="0"/>
    <d v="2018-02-27T00:00:00"/>
    <x v="7"/>
    <x v="402"/>
    <x v="1"/>
    <x v="34"/>
    <x v="84"/>
    <x v="5"/>
    <x v="0"/>
    <x v="14"/>
    <x v="0"/>
    <n v="12000"/>
  </r>
  <r>
    <s v="26103_2018"/>
    <x v="0"/>
    <x v="0"/>
    <d v="2018-02-27T00:00:00"/>
    <x v="7"/>
    <x v="153"/>
    <x v="1"/>
    <x v="35"/>
    <x v="47"/>
    <x v="5"/>
    <x v="11"/>
    <x v="14"/>
    <x v="0"/>
    <n v="5000"/>
  </r>
  <r>
    <s v="26103_2018"/>
    <x v="0"/>
    <x v="0"/>
    <d v="2018-02-27T00:00:00"/>
    <x v="7"/>
    <x v="154"/>
    <x v="1"/>
    <x v="35"/>
    <x v="42"/>
    <x v="0"/>
    <x v="0"/>
    <x v="14"/>
    <x v="0"/>
    <n v="5000"/>
  </r>
  <r>
    <s v="26103_2018"/>
    <x v="0"/>
    <x v="0"/>
    <d v="2018-02-27T00:00:00"/>
    <x v="7"/>
    <x v="155"/>
    <x v="1"/>
    <x v="35"/>
    <x v="45"/>
    <x v="4"/>
    <x v="0"/>
    <x v="14"/>
    <x v="0"/>
    <n v="25000"/>
  </r>
  <r>
    <s v="26103_2018"/>
    <x v="0"/>
    <x v="0"/>
    <d v="2018-02-27T00:00:00"/>
    <x v="7"/>
    <x v="158"/>
    <x v="1"/>
    <x v="16"/>
    <x v="49"/>
    <x v="4"/>
    <x v="0"/>
    <x v="0"/>
    <x v="0"/>
    <n v="35000"/>
  </r>
  <r>
    <s v="26106_2018"/>
    <x v="1"/>
    <x v="0"/>
    <d v="2018-02-27T00:00:00"/>
    <x v="42"/>
    <x v="4"/>
    <x v="1"/>
    <x v="4"/>
    <x v="4"/>
    <x v="1"/>
    <x v="1"/>
    <x v="1"/>
    <x v="0"/>
    <n v="60"/>
  </r>
  <r>
    <s v="26106_2018"/>
    <x v="1"/>
    <x v="0"/>
    <d v="2018-02-27T00:00:00"/>
    <x v="42"/>
    <x v="4"/>
    <x v="1"/>
    <x v="4"/>
    <x v="4"/>
    <x v="1"/>
    <x v="1"/>
    <x v="1"/>
    <x v="0"/>
    <n v="60"/>
  </r>
  <r>
    <s v="26106_2018"/>
    <x v="1"/>
    <x v="0"/>
    <d v="2018-02-27T00:00:00"/>
    <x v="42"/>
    <x v="4"/>
    <x v="1"/>
    <x v="4"/>
    <x v="4"/>
    <x v="1"/>
    <x v="1"/>
    <x v="1"/>
    <x v="0"/>
    <n v="60"/>
  </r>
  <r>
    <s v="26106_2018"/>
    <x v="1"/>
    <x v="0"/>
    <d v="2018-02-27T00:00:00"/>
    <x v="42"/>
    <x v="4"/>
    <x v="1"/>
    <x v="4"/>
    <x v="4"/>
    <x v="1"/>
    <x v="1"/>
    <x v="1"/>
    <x v="0"/>
    <n v="240"/>
  </r>
  <r>
    <s v="26106_2018"/>
    <x v="1"/>
    <x v="0"/>
    <d v="2018-02-27T00:00:00"/>
    <x v="42"/>
    <x v="4"/>
    <x v="1"/>
    <x v="4"/>
    <x v="4"/>
    <x v="1"/>
    <x v="1"/>
    <x v="1"/>
    <x v="0"/>
    <n v="40"/>
  </r>
  <r>
    <s v="26106_2018"/>
    <x v="1"/>
    <x v="0"/>
    <d v="2018-02-27T00:00:00"/>
    <x v="42"/>
    <x v="4"/>
    <x v="1"/>
    <x v="4"/>
    <x v="4"/>
    <x v="1"/>
    <x v="1"/>
    <x v="1"/>
    <x v="0"/>
    <n v="200"/>
  </r>
  <r>
    <s v="26106_2018"/>
    <x v="1"/>
    <x v="0"/>
    <d v="2018-02-27T00:00:00"/>
    <x v="42"/>
    <x v="4"/>
    <x v="1"/>
    <x v="4"/>
    <x v="4"/>
    <x v="1"/>
    <x v="1"/>
    <x v="1"/>
    <x v="0"/>
    <n v="40"/>
  </r>
  <r>
    <s v="26106_2018"/>
    <x v="1"/>
    <x v="0"/>
    <d v="2018-02-27T00:00:00"/>
    <x v="42"/>
    <x v="4"/>
    <x v="1"/>
    <x v="4"/>
    <x v="4"/>
    <x v="1"/>
    <x v="1"/>
    <x v="1"/>
    <x v="0"/>
    <n v="120"/>
  </r>
  <r>
    <s v="26107_2018"/>
    <x v="1"/>
    <x v="0"/>
    <d v="2018-02-27T00:00:00"/>
    <x v="19"/>
    <x v="4"/>
    <x v="1"/>
    <x v="4"/>
    <x v="4"/>
    <x v="1"/>
    <x v="1"/>
    <x v="1"/>
    <x v="0"/>
    <n v="3000"/>
  </r>
  <r>
    <s v="26107_2018"/>
    <x v="1"/>
    <x v="0"/>
    <d v="2018-02-27T00:00:00"/>
    <x v="19"/>
    <x v="4"/>
    <x v="1"/>
    <x v="4"/>
    <x v="4"/>
    <x v="1"/>
    <x v="1"/>
    <x v="1"/>
    <x v="0"/>
    <n v="500"/>
  </r>
  <r>
    <s v="26107_2018"/>
    <x v="1"/>
    <x v="0"/>
    <d v="2018-02-27T00:00:00"/>
    <x v="19"/>
    <x v="4"/>
    <x v="1"/>
    <x v="4"/>
    <x v="4"/>
    <x v="1"/>
    <x v="1"/>
    <x v="1"/>
    <x v="0"/>
    <n v="500"/>
  </r>
  <r>
    <s v="26107_2018"/>
    <x v="1"/>
    <x v="0"/>
    <d v="2018-02-27T00:00:00"/>
    <x v="19"/>
    <x v="4"/>
    <x v="1"/>
    <x v="4"/>
    <x v="4"/>
    <x v="1"/>
    <x v="1"/>
    <x v="1"/>
    <x v="0"/>
    <n v="500"/>
  </r>
  <r>
    <s v="26107_2018"/>
    <x v="1"/>
    <x v="0"/>
    <d v="2018-02-27T00:00:00"/>
    <x v="19"/>
    <x v="4"/>
    <x v="1"/>
    <x v="4"/>
    <x v="4"/>
    <x v="1"/>
    <x v="1"/>
    <x v="1"/>
    <x v="0"/>
    <n v="1000"/>
  </r>
  <r>
    <s v="26109_2018"/>
    <x v="0"/>
    <x v="0"/>
    <d v="2018-02-27T00:00:00"/>
    <x v="46"/>
    <x v="2541"/>
    <x v="1"/>
    <x v="22"/>
    <x v="75"/>
    <x v="3"/>
    <x v="0"/>
    <x v="0"/>
    <x v="0"/>
    <n v="20148"/>
  </r>
  <r>
    <s v="26109_2018"/>
    <x v="0"/>
    <x v="0"/>
    <d v="2018-02-27T00:00:00"/>
    <x v="46"/>
    <x v="2542"/>
    <x v="1"/>
    <x v="22"/>
    <x v="125"/>
    <x v="5"/>
    <x v="0"/>
    <x v="0"/>
    <x v="0"/>
    <n v="19080"/>
  </r>
  <r>
    <s v="26109_2018"/>
    <x v="0"/>
    <x v="0"/>
    <d v="2018-02-27T00:00:00"/>
    <x v="46"/>
    <x v="2361"/>
    <x v="1"/>
    <x v="41"/>
    <x v="63"/>
    <x v="3"/>
    <x v="0"/>
    <x v="0"/>
    <x v="0"/>
    <n v="10956"/>
  </r>
  <r>
    <s v="26109_2018"/>
    <x v="0"/>
    <x v="0"/>
    <d v="2018-02-27T00:00:00"/>
    <x v="46"/>
    <x v="2362"/>
    <x v="1"/>
    <x v="41"/>
    <x v="112"/>
    <x v="5"/>
    <x v="0"/>
    <x v="0"/>
    <x v="0"/>
    <n v="8988"/>
  </r>
  <r>
    <s v="26109_2018"/>
    <x v="0"/>
    <x v="0"/>
    <d v="2018-02-27T00:00:00"/>
    <x v="46"/>
    <x v="1470"/>
    <x v="1"/>
    <x v="83"/>
    <x v="45"/>
    <x v="4"/>
    <x v="11"/>
    <x v="12"/>
    <x v="0"/>
    <n v="12000"/>
  </r>
  <r>
    <s v="26109_2018"/>
    <x v="0"/>
    <x v="0"/>
    <d v="2018-02-27T00:00:00"/>
    <x v="46"/>
    <x v="1470"/>
    <x v="1"/>
    <x v="83"/>
    <x v="45"/>
    <x v="4"/>
    <x v="11"/>
    <x v="12"/>
    <x v="0"/>
    <n v="14352"/>
  </r>
  <r>
    <s v="26109_2018"/>
    <x v="0"/>
    <x v="0"/>
    <d v="2018-02-27T00:00:00"/>
    <x v="46"/>
    <x v="2363"/>
    <x v="1"/>
    <x v="45"/>
    <x v="105"/>
    <x v="3"/>
    <x v="0"/>
    <x v="0"/>
    <x v="0"/>
    <n v="17100"/>
  </r>
  <r>
    <s v="26109_2018"/>
    <x v="0"/>
    <x v="0"/>
    <d v="2018-02-27T00:00:00"/>
    <x v="46"/>
    <x v="2543"/>
    <x v="1"/>
    <x v="83"/>
    <x v="321"/>
    <x v="5"/>
    <x v="0"/>
    <x v="14"/>
    <x v="0"/>
    <n v="504"/>
  </r>
  <r>
    <s v="26109_2018"/>
    <x v="0"/>
    <x v="0"/>
    <d v="2018-02-27T00:00:00"/>
    <x v="46"/>
    <x v="2372"/>
    <x v="1"/>
    <x v="56"/>
    <x v="56"/>
    <x v="0"/>
    <x v="11"/>
    <x v="13"/>
    <x v="1"/>
    <n v="520"/>
  </r>
  <r>
    <s v="26109_2018"/>
    <x v="0"/>
    <x v="0"/>
    <d v="2018-02-27T00:00:00"/>
    <x v="46"/>
    <x v="2544"/>
    <x v="1"/>
    <x v="59"/>
    <x v="46"/>
    <x v="0"/>
    <x v="0"/>
    <x v="0"/>
    <x v="1"/>
    <n v="2352"/>
  </r>
  <r>
    <s v="26110_2018"/>
    <x v="0"/>
    <x v="0"/>
    <d v="2018-02-28T00:00:00"/>
    <x v="5"/>
    <x v="1502"/>
    <x v="1"/>
    <x v="59"/>
    <x v="4"/>
    <x v="3"/>
    <x v="0"/>
    <x v="12"/>
    <x v="0"/>
    <n v="15000"/>
  </r>
  <r>
    <s v="26110_2018"/>
    <x v="0"/>
    <x v="0"/>
    <d v="2018-02-28T00:00:00"/>
    <x v="5"/>
    <x v="419"/>
    <x v="1"/>
    <x v="45"/>
    <x v="48"/>
    <x v="4"/>
    <x v="0"/>
    <x v="0"/>
    <x v="0"/>
    <n v="100000"/>
  </r>
  <r>
    <s v="26110_2018"/>
    <x v="0"/>
    <x v="0"/>
    <d v="2018-02-28T00:00:00"/>
    <x v="5"/>
    <x v="418"/>
    <x v="1"/>
    <x v="20"/>
    <x v="74"/>
    <x v="4"/>
    <x v="0"/>
    <x v="0"/>
    <x v="0"/>
    <n v="31850"/>
  </r>
  <r>
    <s v="26110_2018"/>
    <x v="0"/>
    <x v="0"/>
    <d v="2018-02-28T00:00:00"/>
    <x v="5"/>
    <x v="1779"/>
    <x v="1"/>
    <x v="59"/>
    <x v="4"/>
    <x v="4"/>
    <x v="1"/>
    <x v="2"/>
    <x v="0"/>
    <n v="45000"/>
  </r>
  <r>
    <s v="26112_2018"/>
    <x v="0"/>
    <x v="0"/>
    <d v="2018-02-28T00:00:00"/>
    <x v="47"/>
    <x v="2545"/>
    <x v="1"/>
    <x v="23"/>
    <x v="4"/>
    <x v="1"/>
    <x v="0"/>
    <x v="0"/>
    <x v="0"/>
    <n v="15000"/>
  </r>
  <r>
    <s v="26112_2018"/>
    <x v="0"/>
    <x v="0"/>
    <d v="2018-02-28T00:00:00"/>
    <x v="47"/>
    <x v="826"/>
    <x v="1"/>
    <x v="35"/>
    <x v="4"/>
    <x v="1"/>
    <x v="0"/>
    <x v="14"/>
    <x v="0"/>
    <n v="59980"/>
  </r>
  <r>
    <s v="26112_2018"/>
    <x v="0"/>
    <x v="0"/>
    <d v="2018-02-28T00:00:00"/>
    <x v="47"/>
    <x v="828"/>
    <x v="1"/>
    <x v="35"/>
    <x v="4"/>
    <x v="1"/>
    <x v="0"/>
    <x v="14"/>
    <x v="0"/>
    <n v="75000"/>
  </r>
  <r>
    <s v="26112_2018"/>
    <x v="0"/>
    <x v="0"/>
    <d v="2018-02-28T00:00:00"/>
    <x v="47"/>
    <x v="2546"/>
    <x v="1"/>
    <x v="35"/>
    <x v="73"/>
    <x v="3"/>
    <x v="2"/>
    <x v="3"/>
    <x v="0"/>
    <n v="5000"/>
  </r>
  <r>
    <s v="26112_2018"/>
    <x v="0"/>
    <x v="0"/>
    <d v="2018-02-28T00:00:00"/>
    <x v="47"/>
    <x v="2547"/>
    <x v="1"/>
    <x v="35"/>
    <x v="4"/>
    <x v="1"/>
    <x v="2"/>
    <x v="3"/>
    <x v="0"/>
    <n v="5000"/>
  </r>
  <r>
    <s v="26113_2018"/>
    <x v="1"/>
    <x v="0"/>
    <d v="2018-02-28T00:00:00"/>
    <x v="27"/>
    <x v="4"/>
    <x v="1"/>
    <x v="4"/>
    <x v="4"/>
    <x v="1"/>
    <x v="1"/>
    <x v="1"/>
    <x v="0"/>
    <n v="18720"/>
  </r>
  <r>
    <s v="26113_2018"/>
    <x v="1"/>
    <x v="0"/>
    <d v="2018-02-28T00:00:00"/>
    <x v="27"/>
    <x v="4"/>
    <x v="1"/>
    <x v="4"/>
    <x v="4"/>
    <x v="1"/>
    <x v="1"/>
    <x v="1"/>
    <x v="0"/>
    <n v="21684"/>
  </r>
  <r>
    <s v="26113_2018"/>
    <x v="1"/>
    <x v="0"/>
    <d v="2018-02-28T00:00:00"/>
    <x v="27"/>
    <x v="4"/>
    <x v="1"/>
    <x v="4"/>
    <x v="4"/>
    <x v="1"/>
    <x v="1"/>
    <x v="1"/>
    <x v="0"/>
    <n v="17940"/>
  </r>
  <r>
    <s v="26113_2018"/>
    <x v="1"/>
    <x v="0"/>
    <d v="2018-02-28T00:00:00"/>
    <x v="27"/>
    <x v="4"/>
    <x v="1"/>
    <x v="4"/>
    <x v="4"/>
    <x v="1"/>
    <x v="1"/>
    <x v="1"/>
    <x v="0"/>
    <n v="2028"/>
  </r>
  <r>
    <s v="26114_2018"/>
    <x v="0"/>
    <x v="0"/>
    <d v="2018-02-27T00:00:00"/>
    <x v="7"/>
    <x v="354"/>
    <x v="1"/>
    <x v="45"/>
    <x v="78"/>
    <x v="4"/>
    <x v="0"/>
    <x v="0"/>
    <x v="0"/>
    <n v="10000"/>
  </r>
  <r>
    <s v="26114_2018"/>
    <x v="0"/>
    <x v="0"/>
    <d v="2018-02-27T00:00:00"/>
    <x v="7"/>
    <x v="396"/>
    <x v="1"/>
    <x v="23"/>
    <x v="20"/>
    <x v="4"/>
    <x v="0"/>
    <x v="0"/>
    <x v="0"/>
    <n v="20000"/>
  </r>
  <r>
    <s v="26114_2018"/>
    <x v="0"/>
    <x v="0"/>
    <d v="2018-02-27T00:00:00"/>
    <x v="7"/>
    <x v="358"/>
    <x v="1"/>
    <x v="16"/>
    <x v="49"/>
    <x v="5"/>
    <x v="0"/>
    <x v="0"/>
    <x v="0"/>
    <n v="35000"/>
  </r>
  <r>
    <s v="26114_2018"/>
    <x v="0"/>
    <x v="0"/>
    <d v="2018-02-27T00:00:00"/>
    <x v="7"/>
    <x v="1199"/>
    <x v="1"/>
    <x v="22"/>
    <x v="0"/>
    <x v="0"/>
    <x v="11"/>
    <x v="19"/>
    <x v="0"/>
    <n v="15000"/>
  </r>
  <r>
    <s v="26114_2018"/>
    <x v="0"/>
    <x v="0"/>
    <d v="2018-02-27T00:00:00"/>
    <x v="7"/>
    <x v="748"/>
    <x v="1"/>
    <x v="22"/>
    <x v="72"/>
    <x v="4"/>
    <x v="11"/>
    <x v="19"/>
    <x v="0"/>
    <n v="15000"/>
  </r>
  <r>
    <s v="26114_2018"/>
    <x v="0"/>
    <x v="0"/>
    <d v="2018-02-27T00:00:00"/>
    <x v="7"/>
    <x v="750"/>
    <x v="1"/>
    <x v="35"/>
    <x v="110"/>
    <x v="4"/>
    <x v="0"/>
    <x v="19"/>
    <x v="0"/>
    <n v="8000"/>
  </r>
  <r>
    <s v="26114_2018"/>
    <x v="0"/>
    <x v="0"/>
    <d v="2018-02-27T00:00:00"/>
    <x v="7"/>
    <x v="1019"/>
    <x v="1"/>
    <x v="56"/>
    <x v="4"/>
    <x v="0"/>
    <x v="11"/>
    <x v="4"/>
    <x v="0"/>
    <n v="1600"/>
  </r>
  <r>
    <s v="26115_2018"/>
    <x v="0"/>
    <x v="0"/>
    <d v="2018-02-28T00:00:00"/>
    <x v="10"/>
    <x v="2548"/>
    <x v="1"/>
    <x v="44"/>
    <x v="4"/>
    <x v="3"/>
    <x v="11"/>
    <x v="12"/>
    <x v="1"/>
    <n v="13000"/>
  </r>
  <r>
    <s v="26115_2018"/>
    <x v="0"/>
    <x v="0"/>
    <d v="2018-02-28T00:00:00"/>
    <x v="10"/>
    <x v="2549"/>
    <x v="1"/>
    <x v="44"/>
    <x v="4"/>
    <x v="4"/>
    <x v="11"/>
    <x v="13"/>
    <x v="1"/>
    <n v="10000"/>
  </r>
  <r>
    <s v="26115_2018"/>
    <x v="0"/>
    <x v="0"/>
    <d v="2018-02-28T00:00:00"/>
    <x v="10"/>
    <x v="2550"/>
    <x v="1"/>
    <x v="44"/>
    <x v="4"/>
    <x v="4"/>
    <x v="0"/>
    <x v="13"/>
    <x v="1"/>
    <n v="10000"/>
  </r>
  <r>
    <s v="26115_2018"/>
    <x v="0"/>
    <x v="0"/>
    <d v="2018-02-28T00:00:00"/>
    <x v="10"/>
    <x v="2551"/>
    <x v="1"/>
    <x v="44"/>
    <x v="4"/>
    <x v="4"/>
    <x v="0"/>
    <x v="14"/>
    <x v="1"/>
    <n v="10000"/>
  </r>
  <r>
    <s v="26115_2018"/>
    <x v="0"/>
    <x v="0"/>
    <d v="2018-02-28T00:00:00"/>
    <x v="10"/>
    <x v="2552"/>
    <x v="1"/>
    <x v="44"/>
    <x v="4"/>
    <x v="4"/>
    <x v="11"/>
    <x v="12"/>
    <x v="1"/>
    <n v="15000"/>
  </r>
  <r>
    <s v="26115_2018"/>
    <x v="0"/>
    <x v="0"/>
    <d v="2018-02-28T00:00:00"/>
    <x v="10"/>
    <x v="2553"/>
    <x v="1"/>
    <x v="44"/>
    <x v="4"/>
    <x v="3"/>
    <x v="0"/>
    <x v="12"/>
    <x v="1"/>
    <n v="10000"/>
  </r>
  <r>
    <s v="26115_2018"/>
    <x v="0"/>
    <x v="0"/>
    <d v="2018-02-28T00:00:00"/>
    <x v="10"/>
    <x v="2554"/>
    <x v="1"/>
    <x v="44"/>
    <x v="4"/>
    <x v="4"/>
    <x v="0"/>
    <x v="12"/>
    <x v="1"/>
    <n v="13000"/>
  </r>
  <r>
    <s v="26115_2018"/>
    <x v="0"/>
    <x v="0"/>
    <d v="2018-02-28T00:00:00"/>
    <x v="10"/>
    <x v="2555"/>
    <x v="1"/>
    <x v="44"/>
    <x v="4"/>
    <x v="3"/>
    <x v="0"/>
    <x v="14"/>
    <x v="1"/>
    <n v="10000"/>
  </r>
  <r>
    <s v="26115_2018"/>
    <x v="0"/>
    <x v="0"/>
    <d v="2018-02-28T00:00:00"/>
    <x v="10"/>
    <x v="2556"/>
    <x v="1"/>
    <x v="44"/>
    <x v="4"/>
    <x v="4"/>
    <x v="0"/>
    <x v="14"/>
    <x v="1"/>
    <n v="10000"/>
  </r>
  <r>
    <s v="26115_2018"/>
    <x v="0"/>
    <x v="0"/>
    <d v="2018-02-28T00:00:00"/>
    <x v="10"/>
    <x v="2557"/>
    <x v="1"/>
    <x v="44"/>
    <x v="4"/>
    <x v="4"/>
    <x v="11"/>
    <x v="13"/>
    <x v="1"/>
    <n v="10000"/>
  </r>
  <r>
    <s v="26115_2018"/>
    <x v="0"/>
    <x v="0"/>
    <d v="2018-02-28T00:00:00"/>
    <x v="10"/>
    <x v="2558"/>
    <x v="1"/>
    <x v="44"/>
    <x v="4"/>
    <x v="3"/>
    <x v="11"/>
    <x v="13"/>
    <x v="1"/>
    <n v="12000"/>
  </r>
  <r>
    <s v="26115_2018"/>
    <x v="0"/>
    <x v="0"/>
    <d v="2018-02-28T00:00:00"/>
    <x v="10"/>
    <x v="2559"/>
    <x v="1"/>
    <x v="44"/>
    <x v="4"/>
    <x v="4"/>
    <x v="11"/>
    <x v="13"/>
    <x v="1"/>
    <n v="15000"/>
  </r>
  <r>
    <s v="26115_2018"/>
    <x v="0"/>
    <x v="0"/>
    <d v="2018-02-28T00:00:00"/>
    <x v="10"/>
    <x v="2560"/>
    <x v="1"/>
    <x v="44"/>
    <x v="87"/>
    <x v="11"/>
    <x v="0"/>
    <x v="12"/>
    <x v="0"/>
    <n v="20000"/>
  </r>
  <r>
    <s v="26115_2018"/>
    <x v="0"/>
    <x v="0"/>
    <d v="2018-02-28T00:00:00"/>
    <x v="10"/>
    <x v="806"/>
    <x v="1"/>
    <x v="28"/>
    <x v="147"/>
    <x v="3"/>
    <x v="0"/>
    <x v="14"/>
    <x v="0"/>
    <n v="6000"/>
  </r>
  <r>
    <s v="26115_2018"/>
    <x v="0"/>
    <x v="0"/>
    <d v="2018-02-28T00:00:00"/>
    <x v="10"/>
    <x v="2561"/>
    <x v="1"/>
    <x v="28"/>
    <x v="142"/>
    <x v="4"/>
    <x v="0"/>
    <x v="14"/>
    <x v="0"/>
    <n v="8850"/>
  </r>
  <r>
    <s v="26115_2018"/>
    <x v="0"/>
    <x v="0"/>
    <d v="2018-02-28T00:00:00"/>
    <x v="10"/>
    <x v="2562"/>
    <x v="1"/>
    <x v="20"/>
    <x v="82"/>
    <x v="7"/>
    <x v="26"/>
    <x v="15"/>
    <x v="0"/>
    <n v="12000"/>
  </r>
  <r>
    <s v="26115_2018"/>
    <x v="0"/>
    <x v="0"/>
    <d v="2018-02-28T00:00:00"/>
    <x v="10"/>
    <x v="384"/>
    <x v="1"/>
    <x v="20"/>
    <x v="82"/>
    <x v="11"/>
    <x v="26"/>
    <x v="15"/>
    <x v="0"/>
    <n v="8000"/>
  </r>
  <r>
    <s v="26118_2018"/>
    <x v="0"/>
    <x v="0"/>
    <d v="2018-02-27T00:00:00"/>
    <x v="9"/>
    <x v="2351"/>
    <x v="1"/>
    <x v="34"/>
    <x v="4"/>
    <x v="15"/>
    <x v="26"/>
    <x v="15"/>
    <x v="0"/>
    <n v="20000"/>
  </r>
  <r>
    <s v="26118_2018"/>
    <x v="0"/>
    <x v="0"/>
    <d v="2018-02-27T00:00:00"/>
    <x v="9"/>
    <x v="747"/>
    <x v="1"/>
    <x v="34"/>
    <x v="87"/>
    <x v="10"/>
    <x v="26"/>
    <x v="15"/>
    <x v="0"/>
    <n v="190000"/>
  </r>
  <r>
    <s v="26118_2018"/>
    <x v="0"/>
    <x v="0"/>
    <d v="2018-02-27T00:00:00"/>
    <x v="9"/>
    <x v="1717"/>
    <x v="1"/>
    <x v="34"/>
    <x v="4"/>
    <x v="10"/>
    <x v="26"/>
    <x v="15"/>
    <x v="0"/>
    <n v="36700"/>
  </r>
  <r>
    <s v="26118_2018"/>
    <x v="0"/>
    <x v="0"/>
    <d v="2018-02-27T00:00:00"/>
    <x v="9"/>
    <x v="2355"/>
    <x v="1"/>
    <x v="35"/>
    <x v="4"/>
    <x v="10"/>
    <x v="26"/>
    <x v="15"/>
    <x v="0"/>
    <n v="5000"/>
  </r>
  <r>
    <s v="26119_2018"/>
    <x v="0"/>
    <x v="0"/>
    <d v="2018-02-27T00:00:00"/>
    <x v="25"/>
    <x v="771"/>
    <x v="1"/>
    <x v="28"/>
    <x v="142"/>
    <x v="5"/>
    <x v="12"/>
    <x v="6"/>
    <x v="0"/>
    <n v="15700"/>
  </r>
  <r>
    <s v="26119_2018"/>
    <x v="0"/>
    <x v="0"/>
    <d v="2018-02-27T00:00:00"/>
    <x v="25"/>
    <x v="2563"/>
    <x v="1"/>
    <x v="44"/>
    <x v="4"/>
    <x v="11"/>
    <x v="11"/>
    <x v="12"/>
    <x v="0"/>
    <n v="37475"/>
  </r>
  <r>
    <s v="26119_2018"/>
    <x v="0"/>
    <x v="0"/>
    <d v="2018-02-27T00:00:00"/>
    <x v="25"/>
    <x v="1495"/>
    <x v="1"/>
    <x v="28"/>
    <x v="142"/>
    <x v="4"/>
    <x v="12"/>
    <x v="6"/>
    <x v="0"/>
    <n v="18525"/>
  </r>
  <r>
    <s v="26119_2018"/>
    <x v="0"/>
    <x v="0"/>
    <d v="2018-02-27T00:00:00"/>
    <x v="25"/>
    <x v="771"/>
    <x v="1"/>
    <x v="28"/>
    <x v="142"/>
    <x v="5"/>
    <x v="12"/>
    <x v="6"/>
    <x v="0"/>
    <n v="11275"/>
  </r>
  <r>
    <s v="26119_2018"/>
    <x v="0"/>
    <x v="0"/>
    <d v="2018-02-27T00:00:00"/>
    <x v="25"/>
    <x v="935"/>
    <x v="1"/>
    <x v="41"/>
    <x v="4"/>
    <x v="11"/>
    <x v="11"/>
    <x v="12"/>
    <x v="0"/>
    <n v="19200"/>
  </r>
  <r>
    <s v="26119_2018"/>
    <x v="0"/>
    <x v="0"/>
    <d v="2018-02-27T00:00:00"/>
    <x v="25"/>
    <x v="2564"/>
    <x v="1"/>
    <x v="41"/>
    <x v="112"/>
    <x v="4"/>
    <x v="12"/>
    <x v="6"/>
    <x v="0"/>
    <n v="46100"/>
  </r>
  <r>
    <s v="26119_2018"/>
    <x v="0"/>
    <x v="0"/>
    <d v="2018-02-27T00:00:00"/>
    <x v="25"/>
    <x v="2565"/>
    <x v="1"/>
    <x v="41"/>
    <x v="112"/>
    <x v="5"/>
    <x v="12"/>
    <x v="6"/>
    <x v="0"/>
    <n v="51200"/>
  </r>
  <r>
    <s v="26120_2018"/>
    <x v="1"/>
    <x v="0"/>
    <d v="2018-02-27T00:00:00"/>
    <x v="17"/>
    <x v="4"/>
    <x v="1"/>
    <x v="4"/>
    <x v="4"/>
    <x v="1"/>
    <x v="1"/>
    <x v="1"/>
    <x v="0"/>
    <n v="27"/>
  </r>
  <r>
    <s v="26120_2018"/>
    <x v="1"/>
    <x v="0"/>
    <d v="2018-02-27T00:00:00"/>
    <x v="17"/>
    <x v="4"/>
    <x v="1"/>
    <x v="4"/>
    <x v="4"/>
    <x v="1"/>
    <x v="1"/>
    <x v="1"/>
    <x v="0"/>
    <n v="2"/>
  </r>
  <r>
    <s v="26120_2018"/>
    <x v="1"/>
    <x v="0"/>
    <d v="2018-02-27T00:00:00"/>
    <x v="17"/>
    <x v="4"/>
    <x v="1"/>
    <x v="4"/>
    <x v="4"/>
    <x v="1"/>
    <x v="1"/>
    <x v="1"/>
    <x v="0"/>
    <n v="130"/>
  </r>
  <r>
    <s v="26120_2018"/>
    <x v="1"/>
    <x v="0"/>
    <d v="2018-02-27T00:00:00"/>
    <x v="17"/>
    <x v="4"/>
    <x v="1"/>
    <x v="4"/>
    <x v="4"/>
    <x v="1"/>
    <x v="1"/>
    <x v="1"/>
    <x v="0"/>
    <n v="15"/>
  </r>
  <r>
    <s v="26120_2018"/>
    <x v="1"/>
    <x v="0"/>
    <d v="2018-02-27T00:00:00"/>
    <x v="17"/>
    <x v="4"/>
    <x v="1"/>
    <x v="4"/>
    <x v="4"/>
    <x v="1"/>
    <x v="1"/>
    <x v="1"/>
    <x v="0"/>
    <n v="2"/>
  </r>
  <r>
    <s v="26120_2018"/>
    <x v="1"/>
    <x v="0"/>
    <d v="2018-02-27T00:00:00"/>
    <x v="17"/>
    <x v="4"/>
    <x v="1"/>
    <x v="4"/>
    <x v="4"/>
    <x v="1"/>
    <x v="1"/>
    <x v="1"/>
    <x v="0"/>
    <n v="6"/>
  </r>
  <r>
    <s v="26120_2018"/>
    <x v="1"/>
    <x v="0"/>
    <d v="2018-02-27T00:00:00"/>
    <x v="17"/>
    <x v="4"/>
    <x v="1"/>
    <x v="4"/>
    <x v="4"/>
    <x v="1"/>
    <x v="1"/>
    <x v="1"/>
    <x v="0"/>
    <n v="8"/>
  </r>
  <r>
    <s v="26120_2018"/>
    <x v="1"/>
    <x v="0"/>
    <d v="2018-02-27T00:00:00"/>
    <x v="17"/>
    <x v="4"/>
    <x v="1"/>
    <x v="4"/>
    <x v="4"/>
    <x v="1"/>
    <x v="1"/>
    <x v="1"/>
    <x v="0"/>
    <n v="2"/>
  </r>
  <r>
    <s v="26120_2018"/>
    <x v="1"/>
    <x v="0"/>
    <d v="2018-02-27T00:00:00"/>
    <x v="17"/>
    <x v="4"/>
    <x v="1"/>
    <x v="4"/>
    <x v="4"/>
    <x v="1"/>
    <x v="1"/>
    <x v="1"/>
    <x v="0"/>
    <n v="4"/>
  </r>
  <r>
    <s v="26120_2018"/>
    <x v="1"/>
    <x v="0"/>
    <d v="2018-02-27T00:00:00"/>
    <x v="17"/>
    <x v="4"/>
    <x v="1"/>
    <x v="4"/>
    <x v="4"/>
    <x v="1"/>
    <x v="1"/>
    <x v="1"/>
    <x v="0"/>
    <n v="4"/>
  </r>
  <r>
    <s v="26120_2018"/>
    <x v="1"/>
    <x v="0"/>
    <d v="2018-02-27T00:00:00"/>
    <x v="17"/>
    <x v="4"/>
    <x v="1"/>
    <x v="4"/>
    <x v="4"/>
    <x v="1"/>
    <x v="1"/>
    <x v="1"/>
    <x v="0"/>
    <n v="10"/>
  </r>
  <r>
    <s v="26120_2018"/>
    <x v="1"/>
    <x v="0"/>
    <d v="2018-02-27T00:00:00"/>
    <x v="17"/>
    <x v="4"/>
    <x v="1"/>
    <x v="4"/>
    <x v="4"/>
    <x v="1"/>
    <x v="1"/>
    <x v="1"/>
    <x v="0"/>
    <n v="50"/>
  </r>
  <r>
    <s v="26120_2018"/>
    <x v="1"/>
    <x v="0"/>
    <d v="2018-02-27T00:00:00"/>
    <x v="17"/>
    <x v="4"/>
    <x v="1"/>
    <x v="4"/>
    <x v="4"/>
    <x v="1"/>
    <x v="1"/>
    <x v="1"/>
    <x v="0"/>
    <n v="2"/>
  </r>
  <r>
    <s v="26120_2018"/>
    <x v="1"/>
    <x v="0"/>
    <d v="2018-02-27T00:00:00"/>
    <x v="17"/>
    <x v="4"/>
    <x v="1"/>
    <x v="4"/>
    <x v="4"/>
    <x v="1"/>
    <x v="1"/>
    <x v="1"/>
    <x v="0"/>
    <n v="3"/>
  </r>
  <r>
    <s v="26120_2018"/>
    <x v="1"/>
    <x v="0"/>
    <d v="2018-02-27T00:00:00"/>
    <x v="17"/>
    <x v="4"/>
    <x v="1"/>
    <x v="4"/>
    <x v="4"/>
    <x v="1"/>
    <x v="1"/>
    <x v="1"/>
    <x v="0"/>
    <n v="8"/>
  </r>
  <r>
    <s v="26120_2018"/>
    <x v="1"/>
    <x v="0"/>
    <d v="2018-02-27T00:00:00"/>
    <x v="17"/>
    <x v="4"/>
    <x v="1"/>
    <x v="4"/>
    <x v="4"/>
    <x v="1"/>
    <x v="1"/>
    <x v="1"/>
    <x v="0"/>
    <n v="3"/>
  </r>
  <r>
    <s v="26120_2018"/>
    <x v="1"/>
    <x v="0"/>
    <d v="2018-02-27T00:00:00"/>
    <x v="17"/>
    <x v="4"/>
    <x v="1"/>
    <x v="4"/>
    <x v="4"/>
    <x v="1"/>
    <x v="1"/>
    <x v="1"/>
    <x v="0"/>
    <n v="9"/>
  </r>
  <r>
    <s v="26120_2018"/>
    <x v="1"/>
    <x v="0"/>
    <d v="2018-02-27T00:00:00"/>
    <x v="17"/>
    <x v="4"/>
    <x v="1"/>
    <x v="4"/>
    <x v="4"/>
    <x v="1"/>
    <x v="1"/>
    <x v="1"/>
    <x v="0"/>
    <n v="2"/>
  </r>
  <r>
    <s v="26120_2018"/>
    <x v="1"/>
    <x v="0"/>
    <d v="2018-02-27T00:00:00"/>
    <x v="17"/>
    <x v="4"/>
    <x v="1"/>
    <x v="4"/>
    <x v="4"/>
    <x v="1"/>
    <x v="1"/>
    <x v="1"/>
    <x v="0"/>
    <n v="1"/>
  </r>
  <r>
    <s v="26120_2018"/>
    <x v="1"/>
    <x v="0"/>
    <d v="2018-02-27T00:00:00"/>
    <x v="17"/>
    <x v="4"/>
    <x v="1"/>
    <x v="4"/>
    <x v="4"/>
    <x v="1"/>
    <x v="1"/>
    <x v="1"/>
    <x v="0"/>
    <n v="2"/>
  </r>
  <r>
    <s v="26120_2018"/>
    <x v="1"/>
    <x v="0"/>
    <d v="2018-02-27T00:00:00"/>
    <x v="17"/>
    <x v="4"/>
    <x v="1"/>
    <x v="4"/>
    <x v="4"/>
    <x v="1"/>
    <x v="1"/>
    <x v="1"/>
    <x v="0"/>
    <n v="16"/>
  </r>
  <r>
    <s v="26120_2018"/>
    <x v="1"/>
    <x v="0"/>
    <d v="2018-02-27T00:00:00"/>
    <x v="17"/>
    <x v="4"/>
    <x v="1"/>
    <x v="4"/>
    <x v="4"/>
    <x v="1"/>
    <x v="1"/>
    <x v="1"/>
    <x v="0"/>
    <n v="11"/>
  </r>
  <r>
    <s v="26120_2018"/>
    <x v="1"/>
    <x v="0"/>
    <d v="2018-02-27T00:00:00"/>
    <x v="17"/>
    <x v="4"/>
    <x v="1"/>
    <x v="4"/>
    <x v="4"/>
    <x v="1"/>
    <x v="1"/>
    <x v="1"/>
    <x v="0"/>
    <n v="10"/>
  </r>
  <r>
    <s v="26121_2018"/>
    <x v="0"/>
    <x v="0"/>
    <d v="2018-02-27T00:00:00"/>
    <x v="46"/>
    <x v="1473"/>
    <x v="1"/>
    <x v="83"/>
    <x v="87"/>
    <x v="0"/>
    <x v="0"/>
    <x v="14"/>
    <x v="0"/>
    <n v="47712"/>
  </r>
  <r>
    <s v="26121_2018"/>
    <x v="0"/>
    <x v="0"/>
    <d v="2018-02-27T00:00:00"/>
    <x v="46"/>
    <x v="1473"/>
    <x v="1"/>
    <x v="83"/>
    <x v="87"/>
    <x v="0"/>
    <x v="0"/>
    <x v="14"/>
    <x v="0"/>
    <n v="13836"/>
  </r>
  <r>
    <s v="26122_2018"/>
    <x v="0"/>
    <x v="0"/>
    <d v="2018-02-27T00:00:00"/>
    <x v="15"/>
    <x v="270"/>
    <x v="1"/>
    <x v="17"/>
    <x v="21"/>
    <x v="13"/>
    <x v="0"/>
    <x v="18"/>
    <x v="0"/>
    <n v="120"/>
  </r>
  <r>
    <s v="26122_2018"/>
    <x v="0"/>
    <x v="0"/>
    <d v="2018-02-27T00:00:00"/>
    <x v="15"/>
    <x v="2477"/>
    <x v="1"/>
    <x v="20"/>
    <x v="4"/>
    <x v="5"/>
    <x v="12"/>
    <x v="6"/>
    <x v="0"/>
    <n v="6800"/>
  </r>
  <r>
    <s v="26122_2018"/>
    <x v="0"/>
    <x v="0"/>
    <d v="2018-02-27T00:00:00"/>
    <x v="15"/>
    <x v="2474"/>
    <x v="1"/>
    <x v="20"/>
    <x v="4"/>
    <x v="4"/>
    <x v="12"/>
    <x v="6"/>
    <x v="0"/>
    <n v="7000"/>
  </r>
  <r>
    <s v="26122_2018"/>
    <x v="0"/>
    <x v="0"/>
    <d v="2018-02-27T00:00:00"/>
    <x v="15"/>
    <x v="2475"/>
    <x v="1"/>
    <x v="28"/>
    <x v="16"/>
    <x v="5"/>
    <x v="12"/>
    <x v="6"/>
    <x v="0"/>
    <n v="15275"/>
  </r>
  <r>
    <s v="26122_2018"/>
    <x v="0"/>
    <x v="0"/>
    <d v="2018-02-27T00:00:00"/>
    <x v="15"/>
    <x v="2476"/>
    <x v="1"/>
    <x v="28"/>
    <x v="4"/>
    <x v="4"/>
    <x v="12"/>
    <x v="6"/>
    <x v="0"/>
    <n v="11550"/>
  </r>
  <r>
    <s v="26123_2018"/>
    <x v="1"/>
    <x v="0"/>
    <d v="2018-03-09T00:00:00"/>
    <x v="19"/>
    <x v="4"/>
    <x v="1"/>
    <x v="4"/>
    <x v="4"/>
    <x v="1"/>
    <x v="1"/>
    <x v="1"/>
    <x v="0"/>
    <n v="200"/>
  </r>
  <r>
    <s v="26123_2018"/>
    <x v="1"/>
    <x v="0"/>
    <d v="2018-03-09T00:00:00"/>
    <x v="19"/>
    <x v="4"/>
    <x v="1"/>
    <x v="4"/>
    <x v="4"/>
    <x v="1"/>
    <x v="1"/>
    <x v="1"/>
    <x v="0"/>
    <n v="2010"/>
  </r>
  <r>
    <s v="26123_2018"/>
    <x v="1"/>
    <x v="0"/>
    <d v="2018-03-09T00:00:00"/>
    <x v="19"/>
    <x v="4"/>
    <x v="1"/>
    <x v="4"/>
    <x v="4"/>
    <x v="1"/>
    <x v="1"/>
    <x v="1"/>
    <x v="0"/>
    <n v="1020"/>
  </r>
  <r>
    <s v="26123_2018"/>
    <x v="1"/>
    <x v="0"/>
    <d v="2018-03-09T00:00:00"/>
    <x v="19"/>
    <x v="4"/>
    <x v="1"/>
    <x v="4"/>
    <x v="4"/>
    <x v="1"/>
    <x v="1"/>
    <x v="1"/>
    <x v="0"/>
    <n v="300"/>
  </r>
  <r>
    <s v="26124_2018"/>
    <x v="0"/>
    <x v="0"/>
    <d v="2018-03-09T00:00:00"/>
    <x v="0"/>
    <x v="2566"/>
    <x v="1"/>
    <x v="28"/>
    <x v="142"/>
    <x v="4"/>
    <x v="12"/>
    <x v="6"/>
    <x v="0"/>
    <n v="38425"/>
  </r>
  <r>
    <s v="26124_2018"/>
    <x v="0"/>
    <x v="0"/>
    <d v="2018-03-09T00:00:00"/>
    <x v="0"/>
    <x v="2567"/>
    <x v="1"/>
    <x v="28"/>
    <x v="142"/>
    <x v="5"/>
    <x v="12"/>
    <x v="6"/>
    <x v="0"/>
    <n v="3450"/>
  </r>
  <r>
    <s v="26124_2018"/>
    <x v="0"/>
    <x v="0"/>
    <d v="2018-03-09T00:00:00"/>
    <x v="0"/>
    <x v="2566"/>
    <x v="1"/>
    <x v="28"/>
    <x v="142"/>
    <x v="4"/>
    <x v="12"/>
    <x v="6"/>
    <x v="0"/>
    <n v="11575"/>
  </r>
  <r>
    <s v="26124_2018"/>
    <x v="0"/>
    <x v="0"/>
    <d v="2018-03-09T00:00:00"/>
    <x v="0"/>
    <x v="2568"/>
    <x v="1"/>
    <x v="31"/>
    <x v="322"/>
    <x v="5"/>
    <x v="12"/>
    <x v="6"/>
    <x v="0"/>
    <n v="10000"/>
  </r>
  <r>
    <s v="26125_2018"/>
    <x v="0"/>
    <x v="0"/>
    <d v="2018-03-02T00:00:00"/>
    <x v="46"/>
    <x v="2569"/>
    <x v="1"/>
    <x v="83"/>
    <x v="87"/>
    <x v="0"/>
    <x v="11"/>
    <x v="12"/>
    <x v="0"/>
    <n v="15156"/>
  </r>
  <r>
    <s v="26125_2018"/>
    <x v="0"/>
    <x v="0"/>
    <d v="2018-03-02T00:00:00"/>
    <x v="46"/>
    <x v="1474"/>
    <x v="1"/>
    <x v="83"/>
    <x v="87"/>
    <x v="0"/>
    <x v="0"/>
    <x v="1"/>
    <x v="0"/>
    <n v="24000"/>
  </r>
  <r>
    <s v="26125_2018"/>
    <x v="0"/>
    <x v="0"/>
    <d v="2018-03-02T00:00:00"/>
    <x v="46"/>
    <x v="1474"/>
    <x v="1"/>
    <x v="83"/>
    <x v="87"/>
    <x v="0"/>
    <x v="0"/>
    <x v="1"/>
    <x v="0"/>
    <n v="15312"/>
  </r>
  <r>
    <s v="26125_2018"/>
    <x v="0"/>
    <x v="0"/>
    <d v="2018-03-02T00:00:00"/>
    <x v="46"/>
    <x v="2570"/>
    <x v="1"/>
    <x v="83"/>
    <x v="87"/>
    <x v="0"/>
    <x v="11"/>
    <x v="14"/>
    <x v="0"/>
    <n v="24000"/>
  </r>
  <r>
    <s v="26125_2018"/>
    <x v="0"/>
    <x v="0"/>
    <d v="2018-03-02T00:00:00"/>
    <x v="46"/>
    <x v="2570"/>
    <x v="1"/>
    <x v="83"/>
    <x v="87"/>
    <x v="0"/>
    <x v="11"/>
    <x v="14"/>
    <x v="0"/>
    <n v="13944"/>
  </r>
  <r>
    <s v="26125_2018"/>
    <x v="0"/>
    <x v="0"/>
    <d v="2018-03-02T00:00:00"/>
    <x v="46"/>
    <x v="2571"/>
    <x v="1"/>
    <x v="83"/>
    <x v="87"/>
    <x v="4"/>
    <x v="11"/>
    <x v="14"/>
    <x v="0"/>
    <n v="24000"/>
  </r>
  <r>
    <s v="26125_2018"/>
    <x v="0"/>
    <x v="0"/>
    <d v="2018-03-02T00:00:00"/>
    <x v="46"/>
    <x v="2571"/>
    <x v="1"/>
    <x v="83"/>
    <x v="87"/>
    <x v="4"/>
    <x v="11"/>
    <x v="14"/>
    <x v="0"/>
    <n v="13992"/>
  </r>
  <r>
    <s v="26125_2018"/>
    <x v="0"/>
    <x v="0"/>
    <d v="2018-03-02T00:00:00"/>
    <x v="46"/>
    <x v="1473"/>
    <x v="1"/>
    <x v="83"/>
    <x v="87"/>
    <x v="0"/>
    <x v="0"/>
    <x v="14"/>
    <x v="0"/>
    <n v="12288"/>
  </r>
  <r>
    <s v="26140_2018"/>
    <x v="0"/>
    <x v="0"/>
    <d v="2018-02-28T00:00:00"/>
    <x v="4"/>
    <x v="4"/>
    <x v="1"/>
    <x v="4"/>
    <x v="4"/>
    <x v="1"/>
    <x v="1"/>
    <x v="1"/>
    <x v="0"/>
    <n v="10"/>
  </r>
  <r>
    <s v="26141_2018"/>
    <x v="0"/>
    <x v="0"/>
    <d v="2018-02-28T00:00:00"/>
    <x v="4"/>
    <x v="4"/>
    <x v="1"/>
    <x v="4"/>
    <x v="4"/>
    <x v="1"/>
    <x v="1"/>
    <x v="1"/>
    <x v="0"/>
    <n v="35"/>
  </r>
  <r>
    <s v="26299_2018"/>
    <x v="1"/>
    <x v="0"/>
    <d v="2018-02-27T00:00:00"/>
    <x v="42"/>
    <x v="4"/>
    <x v="1"/>
    <x v="4"/>
    <x v="4"/>
    <x v="1"/>
    <x v="1"/>
    <x v="1"/>
    <x v="0"/>
    <n v="10"/>
  </r>
  <r>
    <s v="26309_2018"/>
    <x v="1"/>
    <x v="0"/>
    <d v="2018-02-28T00:00:00"/>
    <x v="101"/>
    <x v="4"/>
    <x v="1"/>
    <x v="4"/>
    <x v="4"/>
    <x v="1"/>
    <x v="1"/>
    <x v="1"/>
    <x v="0"/>
    <n v="3"/>
  </r>
  <r>
    <s v="26348_2018"/>
    <x v="1"/>
    <x v="0"/>
    <d v="2018-02-28T00:00:00"/>
    <x v="102"/>
    <x v="4"/>
    <x v="2"/>
    <x v="4"/>
    <x v="4"/>
    <x v="1"/>
    <x v="1"/>
    <x v="1"/>
    <x v="0"/>
    <n v="10000"/>
  </r>
  <r>
    <s v="26348_2018"/>
    <x v="1"/>
    <x v="0"/>
    <d v="2018-02-28T00:00:00"/>
    <x v="102"/>
    <x v="4"/>
    <x v="2"/>
    <x v="4"/>
    <x v="4"/>
    <x v="1"/>
    <x v="1"/>
    <x v="1"/>
    <x v="0"/>
    <n v="5000"/>
  </r>
  <r>
    <s v="26348_2018"/>
    <x v="1"/>
    <x v="0"/>
    <d v="2018-02-28T00:00:00"/>
    <x v="102"/>
    <x v="4"/>
    <x v="2"/>
    <x v="4"/>
    <x v="4"/>
    <x v="1"/>
    <x v="1"/>
    <x v="1"/>
    <x v="0"/>
    <n v="53000"/>
  </r>
  <r>
    <s v="26348_2018"/>
    <x v="1"/>
    <x v="0"/>
    <d v="2018-02-28T00:00:00"/>
    <x v="102"/>
    <x v="4"/>
    <x v="2"/>
    <x v="4"/>
    <x v="4"/>
    <x v="1"/>
    <x v="1"/>
    <x v="1"/>
    <x v="0"/>
    <n v="10000"/>
  </r>
  <r>
    <s v="26348_2018"/>
    <x v="1"/>
    <x v="0"/>
    <d v="2018-02-28T00:00:00"/>
    <x v="102"/>
    <x v="4"/>
    <x v="2"/>
    <x v="4"/>
    <x v="4"/>
    <x v="1"/>
    <x v="1"/>
    <x v="1"/>
    <x v="0"/>
    <n v="4000"/>
  </r>
  <r>
    <s v="26348_2018"/>
    <x v="1"/>
    <x v="0"/>
    <d v="2018-02-28T00:00:00"/>
    <x v="102"/>
    <x v="4"/>
    <x v="2"/>
    <x v="4"/>
    <x v="4"/>
    <x v="1"/>
    <x v="1"/>
    <x v="1"/>
    <x v="0"/>
    <n v="1000"/>
  </r>
  <r>
    <s v="26348_2018"/>
    <x v="1"/>
    <x v="0"/>
    <d v="2018-02-28T00:00:00"/>
    <x v="102"/>
    <x v="4"/>
    <x v="2"/>
    <x v="4"/>
    <x v="4"/>
    <x v="1"/>
    <x v="1"/>
    <x v="1"/>
    <x v="0"/>
    <n v="4500"/>
  </r>
  <r>
    <s v="26352_2018"/>
    <x v="1"/>
    <x v="0"/>
    <d v="2018-02-28T00:00:00"/>
    <x v="102"/>
    <x v="4"/>
    <x v="2"/>
    <x v="4"/>
    <x v="4"/>
    <x v="1"/>
    <x v="1"/>
    <x v="1"/>
    <x v="0"/>
    <n v="11000"/>
  </r>
  <r>
    <s v="26352_2018"/>
    <x v="1"/>
    <x v="0"/>
    <d v="2018-02-28T00:00:00"/>
    <x v="102"/>
    <x v="4"/>
    <x v="2"/>
    <x v="4"/>
    <x v="4"/>
    <x v="1"/>
    <x v="1"/>
    <x v="1"/>
    <x v="0"/>
    <n v="50000"/>
  </r>
  <r>
    <s v="26352_2018"/>
    <x v="1"/>
    <x v="0"/>
    <d v="2018-02-28T00:00:00"/>
    <x v="102"/>
    <x v="4"/>
    <x v="2"/>
    <x v="4"/>
    <x v="4"/>
    <x v="1"/>
    <x v="1"/>
    <x v="1"/>
    <x v="0"/>
    <n v="12000"/>
  </r>
  <r>
    <s v="26352_2018"/>
    <x v="1"/>
    <x v="0"/>
    <d v="2018-02-28T00:00:00"/>
    <x v="102"/>
    <x v="4"/>
    <x v="2"/>
    <x v="4"/>
    <x v="4"/>
    <x v="1"/>
    <x v="1"/>
    <x v="1"/>
    <x v="0"/>
    <n v="18000"/>
  </r>
  <r>
    <s v="26357_2018"/>
    <x v="1"/>
    <x v="0"/>
    <d v="2018-03-04T00:00:00"/>
    <x v="35"/>
    <x v="4"/>
    <x v="0"/>
    <x v="4"/>
    <x v="4"/>
    <x v="1"/>
    <x v="1"/>
    <x v="1"/>
    <x v="0"/>
    <n v="3700"/>
  </r>
  <r>
    <s v="26357_2018"/>
    <x v="1"/>
    <x v="0"/>
    <d v="2018-03-04T00:00:00"/>
    <x v="35"/>
    <x v="4"/>
    <x v="0"/>
    <x v="4"/>
    <x v="4"/>
    <x v="1"/>
    <x v="1"/>
    <x v="1"/>
    <x v="0"/>
    <n v="22000"/>
  </r>
  <r>
    <s v="26358_2018"/>
    <x v="1"/>
    <x v="0"/>
    <d v="2018-02-28T00:00:00"/>
    <x v="28"/>
    <x v="4"/>
    <x v="0"/>
    <x v="4"/>
    <x v="4"/>
    <x v="1"/>
    <x v="1"/>
    <x v="1"/>
    <x v="0"/>
    <n v="11000"/>
  </r>
  <r>
    <s v="26364_2018"/>
    <x v="0"/>
    <x v="0"/>
    <d v="2018-03-02T00:00:00"/>
    <x v="4"/>
    <x v="2572"/>
    <x v="0"/>
    <x v="4"/>
    <x v="4"/>
    <x v="1"/>
    <x v="1"/>
    <x v="1"/>
    <x v="0"/>
    <n v="20"/>
  </r>
  <r>
    <s v="26366_2018"/>
    <x v="0"/>
    <x v="0"/>
    <d v="2018-02-28T00:00:00"/>
    <x v="46"/>
    <x v="1366"/>
    <x v="3"/>
    <x v="24"/>
    <x v="185"/>
    <x v="21"/>
    <x v="12"/>
    <x v="6"/>
    <x v="0"/>
    <n v="48000"/>
  </r>
  <r>
    <s v="26366_2018"/>
    <x v="0"/>
    <x v="0"/>
    <d v="2018-02-28T00:00:00"/>
    <x v="46"/>
    <x v="1211"/>
    <x v="3"/>
    <x v="28"/>
    <x v="92"/>
    <x v="7"/>
    <x v="12"/>
    <x v="6"/>
    <x v="0"/>
    <n v="2000"/>
  </r>
  <r>
    <s v="26366_2018"/>
    <x v="0"/>
    <x v="0"/>
    <d v="2018-02-28T00:00:00"/>
    <x v="46"/>
    <x v="1417"/>
    <x v="3"/>
    <x v="28"/>
    <x v="246"/>
    <x v="21"/>
    <x v="12"/>
    <x v="6"/>
    <x v="0"/>
    <n v="25000"/>
  </r>
  <r>
    <s v="26375_2018"/>
    <x v="0"/>
    <x v="0"/>
    <d v="2018-02-28T00:00:00"/>
    <x v="46"/>
    <x v="2573"/>
    <x v="5"/>
    <x v="19"/>
    <x v="210"/>
    <x v="32"/>
    <x v="0"/>
    <x v="11"/>
    <x v="0"/>
    <n v="2880"/>
  </r>
  <r>
    <s v="26376_2018"/>
    <x v="1"/>
    <x v="0"/>
    <d v="2018-03-04T00:00:00"/>
    <x v="103"/>
    <x v="4"/>
    <x v="5"/>
    <x v="4"/>
    <x v="4"/>
    <x v="1"/>
    <x v="1"/>
    <x v="1"/>
    <x v="0"/>
    <n v="9010"/>
  </r>
  <r>
    <s v="26379_2018"/>
    <x v="0"/>
    <x v="0"/>
    <d v="2018-03-02T00:00:00"/>
    <x v="4"/>
    <x v="2574"/>
    <x v="7"/>
    <x v="4"/>
    <x v="4"/>
    <x v="1"/>
    <x v="1"/>
    <x v="1"/>
    <x v="0"/>
    <n v="48"/>
  </r>
  <r>
    <s v="26380_2018"/>
    <x v="0"/>
    <x v="0"/>
    <d v="2018-02-28T00:00:00"/>
    <x v="4"/>
    <x v="1021"/>
    <x v="1"/>
    <x v="103"/>
    <x v="4"/>
    <x v="0"/>
    <x v="11"/>
    <x v="1"/>
    <x v="0"/>
    <n v="270"/>
  </r>
  <r>
    <s v="26380_2018"/>
    <x v="0"/>
    <x v="0"/>
    <d v="2018-02-28T00:00:00"/>
    <x v="4"/>
    <x v="1022"/>
    <x v="1"/>
    <x v="103"/>
    <x v="46"/>
    <x v="0"/>
    <x v="11"/>
    <x v="12"/>
    <x v="1"/>
    <n v="3000"/>
  </r>
  <r>
    <s v="26380_2018"/>
    <x v="0"/>
    <x v="0"/>
    <d v="2018-02-28T00:00:00"/>
    <x v="4"/>
    <x v="1025"/>
    <x v="1"/>
    <x v="103"/>
    <x v="46"/>
    <x v="0"/>
    <x v="11"/>
    <x v="12"/>
    <x v="1"/>
    <n v="3000"/>
  </r>
  <r>
    <s v="26380_2018"/>
    <x v="0"/>
    <x v="0"/>
    <d v="2018-02-28T00:00:00"/>
    <x v="4"/>
    <x v="1026"/>
    <x v="1"/>
    <x v="103"/>
    <x v="46"/>
    <x v="0"/>
    <x v="0"/>
    <x v="0"/>
    <x v="1"/>
    <n v="3000"/>
  </r>
  <r>
    <s v="26380_2018"/>
    <x v="0"/>
    <x v="0"/>
    <d v="2018-02-28T00:00:00"/>
    <x v="4"/>
    <x v="1027"/>
    <x v="1"/>
    <x v="103"/>
    <x v="46"/>
    <x v="0"/>
    <x v="11"/>
    <x v="0"/>
    <x v="1"/>
    <n v="5000"/>
  </r>
  <r>
    <s v="26380_2018"/>
    <x v="0"/>
    <x v="0"/>
    <d v="2018-02-28T00:00:00"/>
    <x v="4"/>
    <x v="1028"/>
    <x v="1"/>
    <x v="83"/>
    <x v="145"/>
    <x v="4"/>
    <x v="0"/>
    <x v="0"/>
    <x v="1"/>
    <n v="5000"/>
  </r>
  <r>
    <s v="26380_2018"/>
    <x v="0"/>
    <x v="0"/>
    <d v="2018-02-28T00:00:00"/>
    <x v="4"/>
    <x v="1023"/>
    <x v="1"/>
    <x v="34"/>
    <x v="69"/>
    <x v="0"/>
    <x v="0"/>
    <x v="0"/>
    <x v="1"/>
    <n v="5000"/>
  </r>
  <r>
    <s v="26380_2018"/>
    <x v="0"/>
    <x v="0"/>
    <d v="2018-02-28T00:00:00"/>
    <x v="4"/>
    <x v="1024"/>
    <x v="1"/>
    <x v="59"/>
    <x v="4"/>
    <x v="0"/>
    <x v="11"/>
    <x v="12"/>
    <x v="1"/>
    <n v="6000"/>
  </r>
  <r>
    <s v="26380_2018"/>
    <x v="0"/>
    <x v="0"/>
    <d v="2018-02-28T00:00:00"/>
    <x v="4"/>
    <x v="1029"/>
    <x v="1"/>
    <x v="59"/>
    <x v="4"/>
    <x v="0"/>
    <x v="11"/>
    <x v="12"/>
    <x v="1"/>
    <n v="5000"/>
  </r>
  <r>
    <s v="26380_2018"/>
    <x v="0"/>
    <x v="0"/>
    <d v="2018-02-28T00:00:00"/>
    <x v="4"/>
    <x v="1030"/>
    <x v="1"/>
    <x v="59"/>
    <x v="46"/>
    <x v="0"/>
    <x v="11"/>
    <x v="12"/>
    <x v="1"/>
    <n v="3000"/>
  </r>
  <r>
    <s v="26381_2018"/>
    <x v="0"/>
    <x v="0"/>
    <d v="2018-02-28T00:00:00"/>
    <x v="13"/>
    <x v="247"/>
    <x v="1"/>
    <x v="22"/>
    <x v="72"/>
    <x v="4"/>
    <x v="11"/>
    <x v="12"/>
    <x v="0"/>
    <n v="1000"/>
  </r>
  <r>
    <s v="26381_2018"/>
    <x v="0"/>
    <x v="0"/>
    <d v="2018-02-28T00:00:00"/>
    <x v="13"/>
    <x v="785"/>
    <x v="1"/>
    <x v="22"/>
    <x v="72"/>
    <x v="0"/>
    <x v="0"/>
    <x v="0"/>
    <x v="0"/>
    <n v="1400"/>
  </r>
  <r>
    <s v="26381_2018"/>
    <x v="0"/>
    <x v="0"/>
    <d v="2018-02-28T00:00:00"/>
    <x v="13"/>
    <x v="607"/>
    <x v="1"/>
    <x v="22"/>
    <x v="72"/>
    <x v="3"/>
    <x v="7"/>
    <x v="2"/>
    <x v="0"/>
    <n v="3000"/>
  </r>
  <r>
    <s v="26384_2018"/>
    <x v="0"/>
    <x v="0"/>
    <d v="2018-02-28T00:00:00"/>
    <x v="7"/>
    <x v="1195"/>
    <x v="1"/>
    <x v="20"/>
    <x v="222"/>
    <x v="4"/>
    <x v="0"/>
    <x v="0"/>
    <x v="0"/>
    <n v="47000"/>
  </r>
  <r>
    <s v="26384_2018"/>
    <x v="0"/>
    <x v="0"/>
    <d v="2018-02-28T00:00:00"/>
    <x v="7"/>
    <x v="354"/>
    <x v="1"/>
    <x v="45"/>
    <x v="78"/>
    <x v="4"/>
    <x v="0"/>
    <x v="0"/>
    <x v="0"/>
    <n v="20000"/>
  </r>
  <r>
    <s v="26384_2018"/>
    <x v="0"/>
    <x v="0"/>
    <d v="2018-02-28T00:00:00"/>
    <x v="7"/>
    <x v="833"/>
    <x v="1"/>
    <x v="45"/>
    <x v="16"/>
    <x v="0"/>
    <x v="0"/>
    <x v="0"/>
    <x v="0"/>
    <n v="38000"/>
  </r>
  <r>
    <s v="26384_2018"/>
    <x v="0"/>
    <x v="0"/>
    <d v="2018-02-28T00:00:00"/>
    <x v="7"/>
    <x v="748"/>
    <x v="1"/>
    <x v="22"/>
    <x v="72"/>
    <x v="4"/>
    <x v="11"/>
    <x v="19"/>
    <x v="0"/>
    <n v="5000"/>
  </r>
  <r>
    <s v="26387_2018"/>
    <x v="0"/>
    <x v="0"/>
    <d v="2018-02-28T00:00:00"/>
    <x v="7"/>
    <x v="748"/>
    <x v="1"/>
    <x v="22"/>
    <x v="72"/>
    <x v="4"/>
    <x v="11"/>
    <x v="19"/>
    <x v="0"/>
    <n v="20000"/>
  </r>
  <r>
    <s v="26387_2018"/>
    <x v="0"/>
    <x v="0"/>
    <d v="2018-02-28T00:00:00"/>
    <x v="7"/>
    <x v="158"/>
    <x v="1"/>
    <x v="16"/>
    <x v="49"/>
    <x v="4"/>
    <x v="0"/>
    <x v="0"/>
    <x v="0"/>
    <n v="60000"/>
  </r>
  <r>
    <s v="26387_2018"/>
    <x v="0"/>
    <x v="0"/>
    <d v="2018-02-28T00:00:00"/>
    <x v="7"/>
    <x v="358"/>
    <x v="1"/>
    <x v="16"/>
    <x v="49"/>
    <x v="5"/>
    <x v="0"/>
    <x v="0"/>
    <x v="0"/>
    <n v="30000"/>
  </r>
  <r>
    <s v="26387_2018"/>
    <x v="0"/>
    <x v="0"/>
    <d v="2018-02-28T00:00:00"/>
    <x v="7"/>
    <x v="1199"/>
    <x v="1"/>
    <x v="22"/>
    <x v="0"/>
    <x v="0"/>
    <x v="11"/>
    <x v="19"/>
    <x v="0"/>
    <n v="15000"/>
  </r>
  <r>
    <s v="26387_2018"/>
    <x v="0"/>
    <x v="0"/>
    <d v="2018-02-28T00:00:00"/>
    <x v="7"/>
    <x v="1019"/>
    <x v="1"/>
    <x v="56"/>
    <x v="4"/>
    <x v="0"/>
    <x v="11"/>
    <x v="4"/>
    <x v="0"/>
    <n v="400"/>
  </r>
  <r>
    <s v="26388_2018"/>
    <x v="0"/>
    <x v="0"/>
    <d v="2018-02-28T00:00:00"/>
    <x v="32"/>
    <x v="829"/>
    <x v="1"/>
    <x v="28"/>
    <x v="153"/>
    <x v="5"/>
    <x v="0"/>
    <x v="0"/>
    <x v="0"/>
    <n v="16488"/>
  </r>
  <r>
    <s v="26388_2018"/>
    <x v="0"/>
    <x v="0"/>
    <d v="2018-02-28T00:00:00"/>
    <x v="32"/>
    <x v="830"/>
    <x v="1"/>
    <x v="16"/>
    <x v="154"/>
    <x v="4"/>
    <x v="0"/>
    <x v="0"/>
    <x v="0"/>
    <n v="25668"/>
  </r>
  <r>
    <s v="26388_2018"/>
    <x v="0"/>
    <x v="0"/>
    <d v="2018-02-28T00:00:00"/>
    <x v="32"/>
    <x v="831"/>
    <x v="1"/>
    <x v="28"/>
    <x v="153"/>
    <x v="4"/>
    <x v="0"/>
    <x v="0"/>
    <x v="0"/>
    <n v="23688"/>
  </r>
  <r>
    <s v="26389_2018"/>
    <x v="0"/>
    <x v="0"/>
    <d v="2018-02-28T00:00:00"/>
    <x v="7"/>
    <x v="396"/>
    <x v="1"/>
    <x v="23"/>
    <x v="20"/>
    <x v="4"/>
    <x v="0"/>
    <x v="0"/>
    <x v="0"/>
    <n v="80000"/>
  </r>
  <r>
    <s v="26389_2018"/>
    <x v="0"/>
    <x v="0"/>
    <d v="2018-02-28T00:00:00"/>
    <x v="7"/>
    <x v="354"/>
    <x v="1"/>
    <x v="45"/>
    <x v="78"/>
    <x v="4"/>
    <x v="0"/>
    <x v="0"/>
    <x v="0"/>
    <n v="30000"/>
  </r>
  <r>
    <s v="26389_2018"/>
    <x v="0"/>
    <x v="0"/>
    <d v="2018-02-28T00:00:00"/>
    <x v="7"/>
    <x v="158"/>
    <x v="1"/>
    <x v="16"/>
    <x v="49"/>
    <x v="4"/>
    <x v="0"/>
    <x v="0"/>
    <x v="0"/>
    <n v="5000"/>
  </r>
  <r>
    <s v="26390_2018"/>
    <x v="0"/>
    <x v="0"/>
    <d v="2018-02-28T00:00:00"/>
    <x v="46"/>
    <x v="2575"/>
    <x v="1"/>
    <x v="35"/>
    <x v="48"/>
    <x v="4"/>
    <x v="13"/>
    <x v="7"/>
    <x v="0"/>
    <n v="6"/>
  </r>
  <r>
    <s v="26391_2018"/>
    <x v="0"/>
    <x v="0"/>
    <d v="2018-02-28T00:00:00"/>
    <x v="13"/>
    <x v="611"/>
    <x v="1"/>
    <x v="44"/>
    <x v="4"/>
    <x v="0"/>
    <x v="0"/>
    <x v="0"/>
    <x v="0"/>
    <n v="20100"/>
  </r>
  <r>
    <s v="26391_2018"/>
    <x v="0"/>
    <x v="0"/>
    <d v="2018-02-28T00:00:00"/>
    <x v="13"/>
    <x v="612"/>
    <x v="1"/>
    <x v="44"/>
    <x v="4"/>
    <x v="4"/>
    <x v="0"/>
    <x v="0"/>
    <x v="0"/>
    <n v="14000"/>
  </r>
  <r>
    <s v="26391_2018"/>
    <x v="0"/>
    <x v="0"/>
    <d v="2018-02-28T00:00:00"/>
    <x v="13"/>
    <x v="2195"/>
    <x v="1"/>
    <x v="57"/>
    <x v="73"/>
    <x v="4"/>
    <x v="0"/>
    <x v="0"/>
    <x v="0"/>
    <n v="4000"/>
  </r>
  <r>
    <s v="26391_2018"/>
    <x v="0"/>
    <x v="0"/>
    <d v="2018-02-28T00:00:00"/>
    <x v="13"/>
    <x v="614"/>
    <x v="1"/>
    <x v="44"/>
    <x v="45"/>
    <x v="0"/>
    <x v="0"/>
    <x v="14"/>
    <x v="0"/>
    <n v="4700"/>
  </r>
  <r>
    <s v="26391_2018"/>
    <x v="0"/>
    <x v="0"/>
    <d v="2018-02-28T00:00:00"/>
    <x v="13"/>
    <x v="2196"/>
    <x v="1"/>
    <x v="41"/>
    <x v="73"/>
    <x v="4"/>
    <x v="0"/>
    <x v="14"/>
    <x v="0"/>
    <n v="600"/>
  </r>
  <r>
    <s v="26391_2018"/>
    <x v="0"/>
    <x v="0"/>
    <d v="2018-02-28T00:00:00"/>
    <x v="13"/>
    <x v="607"/>
    <x v="1"/>
    <x v="22"/>
    <x v="72"/>
    <x v="3"/>
    <x v="7"/>
    <x v="2"/>
    <x v="0"/>
    <n v="3200"/>
  </r>
  <r>
    <s v="26392_2018"/>
    <x v="0"/>
    <x v="0"/>
    <d v="2018-02-28T00:00:00"/>
    <x v="32"/>
    <x v="2576"/>
    <x v="1"/>
    <x v="59"/>
    <x v="46"/>
    <x v="1"/>
    <x v="0"/>
    <x v="14"/>
    <x v="0"/>
    <n v="1520"/>
  </r>
  <r>
    <s v="26393_2018"/>
    <x v="1"/>
    <x v="0"/>
    <d v="2018-03-10T00:00:00"/>
    <x v="43"/>
    <x v="4"/>
    <x v="1"/>
    <x v="4"/>
    <x v="4"/>
    <x v="1"/>
    <x v="1"/>
    <x v="1"/>
    <x v="0"/>
    <n v="7500"/>
  </r>
  <r>
    <s v="26393_2018"/>
    <x v="1"/>
    <x v="0"/>
    <d v="2018-03-10T00:00:00"/>
    <x v="43"/>
    <x v="4"/>
    <x v="1"/>
    <x v="4"/>
    <x v="4"/>
    <x v="1"/>
    <x v="1"/>
    <x v="1"/>
    <x v="0"/>
    <n v="18000"/>
  </r>
  <r>
    <s v="26393_2018"/>
    <x v="1"/>
    <x v="0"/>
    <d v="2018-03-10T00:00:00"/>
    <x v="43"/>
    <x v="4"/>
    <x v="1"/>
    <x v="4"/>
    <x v="4"/>
    <x v="1"/>
    <x v="1"/>
    <x v="1"/>
    <x v="0"/>
    <n v="4800"/>
  </r>
  <r>
    <s v="26393_2018"/>
    <x v="1"/>
    <x v="0"/>
    <d v="2018-03-10T00:00:00"/>
    <x v="43"/>
    <x v="4"/>
    <x v="1"/>
    <x v="4"/>
    <x v="4"/>
    <x v="1"/>
    <x v="1"/>
    <x v="1"/>
    <x v="0"/>
    <n v="27000"/>
  </r>
  <r>
    <s v="26394_2018"/>
    <x v="1"/>
    <x v="0"/>
    <d v="2018-03-01T00:00:00"/>
    <x v="41"/>
    <x v="746"/>
    <x v="1"/>
    <x v="4"/>
    <x v="4"/>
    <x v="1"/>
    <x v="1"/>
    <x v="1"/>
    <x v="0"/>
    <n v="12480"/>
  </r>
  <r>
    <s v="26395_2018"/>
    <x v="1"/>
    <x v="0"/>
    <d v="2018-03-01T00:00:00"/>
    <x v="41"/>
    <x v="838"/>
    <x v="1"/>
    <x v="4"/>
    <x v="4"/>
    <x v="1"/>
    <x v="1"/>
    <x v="1"/>
    <x v="0"/>
    <n v="3888"/>
  </r>
  <r>
    <s v="26396_2018"/>
    <x v="0"/>
    <x v="0"/>
    <d v="2018-03-01T00:00:00"/>
    <x v="10"/>
    <x v="382"/>
    <x v="1"/>
    <x v="17"/>
    <x v="81"/>
    <x v="11"/>
    <x v="0"/>
    <x v="0"/>
    <x v="0"/>
    <n v="3640"/>
  </r>
  <r>
    <s v="26397_2018"/>
    <x v="0"/>
    <x v="0"/>
    <d v="2018-03-01T00:00:00"/>
    <x v="8"/>
    <x v="2577"/>
    <x v="1"/>
    <x v="44"/>
    <x v="125"/>
    <x v="7"/>
    <x v="0"/>
    <x v="0"/>
    <x v="0"/>
    <n v="33000"/>
  </r>
  <r>
    <s v="26397_2018"/>
    <x v="0"/>
    <x v="0"/>
    <d v="2018-03-01T00:00:00"/>
    <x v="8"/>
    <x v="776"/>
    <x v="1"/>
    <x v="35"/>
    <x v="125"/>
    <x v="7"/>
    <x v="0"/>
    <x v="12"/>
    <x v="0"/>
    <n v="33200"/>
  </r>
  <r>
    <s v="26397_2018"/>
    <x v="0"/>
    <x v="0"/>
    <d v="2018-03-01T00:00:00"/>
    <x v="8"/>
    <x v="1321"/>
    <x v="1"/>
    <x v="34"/>
    <x v="77"/>
    <x v="7"/>
    <x v="0"/>
    <x v="14"/>
    <x v="0"/>
    <n v="115100"/>
  </r>
  <r>
    <s v="26397_2018"/>
    <x v="0"/>
    <x v="0"/>
    <d v="2018-03-01T00:00:00"/>
    <x v="8"/>
    <x v="2578"/>
    <x v="1"/>
    <x v="34"/>
    <x v="4"/>
    <x v="5"/>
    <x v="0"/>
    <x v="14"/>
    <x v="0"/>
    <n v="29100"/>
  </r>
  <r>
    <s v="26397_2018"/>
    <x v="0"/>
    <x v="0"/>
    <d v="2018-03-01T00:00:00"/>
    <x v="8"/>
    <x v="2579"/>
    <x v="1"/>
    <x v="65"/>
    <x v="276"/>
    <x v="3"/>
    <x v="7"/>
    <x v="2"/>
    <x v="0"/>
    <n v="3900"/>
  </r>
  <r>
    <s v="26397_2018"/>
    <x v="0"/>
    <x v="0"/>
    <d v="2018-03-01T00:00:00"/>
    <x v="8"/>
    <x v="1355"/>
    <x v="1"/>
    <x v="54"/>
    <x v="77"/>
    <x v="7"/>
    <x v="7"/>
    <x v="2"/>
    <x v="0"/>
    <n v="41100"/>
  </r>
  <r>
    <s v="26397_2018"/>
    <x v="0"/>
    <x v="0"/>
    <d v="2018-03-01T00:00:00"/>
    <x v="8"/>
    <x v="2007"/>
    <x v="1"/>
    <x v="54"/>
    <x v="4"/>
    <x v="5"/>
    <x v="7"/>
    <x v="2"/>
    <x v="0"/>
    <n v="18700"/>
  </r>
  <r>
    <s v="26398_2018"/>
    <x v="0"/>
    <x v="0"/>
    <d v="2018-03-02T00:00:00"/>
    <x v="5"/>
    <x v="1358"/>
    <x v="1"/>
    <x v="35"/>
    <x v="112"/>
    <x v="4"/>
    <x v="0"/>
    <x v="0"/>
    <x v="0"/>
    <n v="19200"/>
  </r>
  <r>
    <s v="26398_2018"/>
    <x v="0"/>
    <x v="0"/>
    <d v="2018-03-02T00:00:00"/>
    <x v="5"/>
    <x v="419"/>
    <x v="1"/>
    <x v="45"/>
    <x v="48"/>
    <x v="4"/>
    <x v="0"/>
    <x v="0"/>
    <x v="0"/>
    <n v="40000"/>
  </r>
  <r>
    <s v="26398_2018"/>
    <x v="0"/>
    <x v="0"/>
    <d v="2018-03-02T00:00:00"/>
    <x v="5"/>
    <x v="418"/>
    <x v="1"/>
    <x v="20"/>
    <x v="74"/>
    <x v="4"/>
    <x v="0"/>
    <x v="0"/>
    <x v="0"/>
    <n v="70000"/>
  </r>
  <r>
    <s v="26399_2018"/>
    <x v="1"/>
    <x v="0"/>
    <d v="2018-03-02T00:00:00"/>
    <x v="41"/>
    <x v="2580"/>
    <x v="1"/>
    <x v="4"/>
    <x v="4"/>
    <x v="1"/>
    <x v="1"/>
    <x v="1"/>
    <x v="0"/>
    <n v="4032"/>
  </r>
  <r>
    <s v="26400_2018"/>
    <x v="1"/>
    <x v="0"/>
    <d v="2018-03-02T00:00:00"/>
    <x v="27"/>
    <x v="4"/>
    <x v="1"/>
    <x v="4"/>
    <x v="4"/>
    <x v="1"/>
    <x v="1"/>
    <x v="1"/>
    <x v="0"/>
    <n v="7000"/>
  </r>
  <r>
    <s v="26400_2018"/>
    <x v="1"/>
    <x v="0"/>
    <d v="2018-03-02T00:00:00"/>
    <x v="27"/>
    <x v="4"/>
    <x v="1"/>
    <x v="4"/>
    <x v="4"/>
    <x v="1"/>
    <x v="1"/>
    <x v="1"/>
    <x v="0"/>
    <n v="15000"/>
  </r>
  <r>
    <s v="26400_2018"/>
    <x v="1"/>
    <x v="0"/>
    <d v="2018-03-02T00:00:00"/>
    <x v="27"/>
    <x v="4"/>
    <x v="1"/>
    <x v="4"/>
    <x v="4"/>
    <x v="1"/>
    <x v="1"/>
    <x v="1"/>
    <x v="0"/>
    <n v="8000"/>
  </r>
  <r>
    <s v="26400_2018"/>
    <x v="1"/>
    <x v="0"/>
    <d v="2018-03-02T00:00:00"/>
    <x v="27"/>
    <x v="4"/>
    <x v="1"/>
    <x v="4"/>
    <x v="4"/>
    <x v="1"/>
    <x v="1"/>
    <x v="1"/>
    <x v="0"/>
    <n v="16000"/>
  </r>
  <r>
    <s v="26400_2018"/>
    <x v="1"/>
    <x v="0"/>
    <d v="2018-03-02T00:00:00"/>
    <x v="27"/>
    <x v="4"/>
    <x v="1"/>
    <x v="4"/>
    <x v="4"/>
    <x v="1"/>
    <x v="1"/>
    <x v="1"/>
    <x v="0"/>
    <n v="4000"/>
  </r>
  <r>
    <s v="26400_2018"/>
    <x v="1"/>
    <x v="0"/>
    <d v="2018-03-02T00:00:00"/>
    <x v="27"/>
    <x v="4"/>
    <x v="1"/>
    <x v="4"/>
    <x v="4"/>
    <x v="1"/>
    <x v="1"/>
    <x v="1"/>
    <x v="0"/>
    <n v="7000"/>
  </r>
  <r>
    <s v="26400_2018"/>
    <x v="1"/>
    <x v="0"/>
    <d v="2018-03-02T00:00:00"/>
    <x v="27"/>
    <x v="4"/>
    <x v="1"/>
    <x v="4"/>
    <x v="4"/>
    <x v="1"/>
    <x v="1"/>
    <x v="1"/>
    <x v="0"/>
    <n v="3000"/>
  </r>
  <r>
    <s v="26400_2018"/>
    <x v="1"/>
    <x v="0"/>
    <d v="2018-03-02T00:00:00"/>
    <x v="27"/>
    <x v="4"/>
    <x v="1"/>
    <x v="4"/>
    <x v="4"/>
    <x v="1"/>
    <x v="1"/>
    <x v="1"/>
    <x v="0"/>
    <n v="5000"/>
  </r>
  <r>
    <s v="26400_2018"/>
    <x v="1"/>
    <x v="0"/>
    <d v="2018-03-02T00:00:00"/>
    <x v="27"/>
    <x v="4"/>
    <x v="1"/>
    <x v="4"/>
    <x v="4"/>
    <x v="1"/>
    <x v="1"/>
    <x v="1"/>
    <x v="0"/>
    <n v="1500"/>
  </r>
  <r>
    <s v="26400_2018"/>
    <x v="1"/>
    <x v="0"/>
    <d v="2018-03-02T00:00:00"/>
    <x v="27"/>
    <x v="4"/>
    <x v="1"/>
    <x v="4"/>
    <x v="4"/>
    <x v="1"/>
    <x v="1"/>
    <x v="1"/>
    <x v="0"/>
    <n v="3900"/>
  </r>
  <r>
    <s v="26400_2018"/>
    <x v="1"/>
    <x v="0"/>
    <d v="2018-03-02T00:00:00"/>
    <x v="27"/>
    <x v="4"/>
    <x v="1"/>
    <x v="4"/>
    <x v="4"/>
    <x v="1"/>
    <x v="1"/>
    <x v="1"/>
    <x v="0"/>
    <n v="1500"/>
  </r>
  <r>
    <s v="26400_2018"/>
    <x v="1"/>
    <x v="0"/>
    <d v="2018-03-02T00:00:00"/>
    <x v="27"/>
    <x v="4"/>
    <x v="1"/>
    <x v="4"/>
    <x v="4"/>
    <x v="1"/>
    <x v="1"/>
    <x v="1"/>
    <x v="0"/>
    <n v="3000"/>
  </r>
  <r>
    <s v="26400_2018"/>
    <x v="1"/>
    <x v="0"/>
    <d v="2018-03-02T00:00:00"/>
    <x v="27"/>
    <x v="4"/>
    <x v="1"/>
    <x v="4"/>
    <x v="4"/>
    <x v="1"/>
    <x v="1"/>
    <x v="1"/>
    <x v="0"/>
    <n v="2010"/>
  </r>
  <r>
    <s v="26400_2018"/>
    <x v="1"/>
    <x v="0"/>
    <d v="2018-03-02T00:00:00"/>
    <x v="27"/>
    <x v="4"/>
    <x v="1"/>
    <x v="4"/>
    <x v="4"/>
    <x v="1"/>
    <x v="1"/>
    <x v="1"/>
    <x v="0"/>
    <n v="2010"/>
  </r>
  <r>
    <s v="26446_2018"/>
    <x v="1"/>
    <x v="0"/>
    <d v="2018-02-28T00:00:00"/>
    <x v="21"/>
    <x v="4"/>
    <x v="1"/>
    <x v="4"/>
    <x v="4"/>
    <x v="1"/>
    <x v="1"/>
    <x v="1"/>
    <x v="0"/>
    <n v="540"/>
  </r>
  <r>
    <s v="26645_2018"/>
    <x v="1"/>
    <x v="0"/>
    <d v="2018-03-01T00:00:00"/>
    <x v="104"/>
    <x v="4"/>
    <x v="2"/>
    <x v="4"/>
    <x v="4"/>
    <x v="1"/>
    <x v="1"/>
    <x v="1"/>
    <x v="0"/>
    <n v="100"/>
  </r>
  <r>
    <s v="26645_2018"/>
    <x v="1"/>
    <x v="0"/>
    <d v="2018-03-01T00:00:00"/>
    <x v="104"/>
    <x v="4"/>
    <x v="2"/>
    <x v="4"/>
    <x v="4"/>
    <x v="1"/>
    <x v="1"/>
    <x v="1"/>
    <x v="0"/>
    <n v="100"/>
  </r>
  <r>
    <s v="26645_2018"/>
    <x v="1"/>
    <x v="0"/>
    <d v="2018-03-01T00:00:00"/>
    <x v="104"/>
    <x v="4"/>
    <x v="2"/>
    <x v="4"/>
    <x v="4"/>
    <x v="1"/>
    <x v="1"/>
    <x v="1"/>
    <x v="0"/>
    <n v="100"/>
  </r>
  <r>
    <s v="26648_2018"/>
    <x v="0"/>
    <x v="0"/>
    <d v="2018-03-13T00:00:00"/>
    <x v="4"/>
    <x v="13"/>
    <x v="2"/>
    <x v="10"/>
    <x v="4"/>
    <x v="1"/>
    <x v="3"/>
    <x v="1"/>
    <x v="0"/>
    <n v="400"/>
  </r>
  <r>
    <s v="26648_2018"/>
    <x v="0"/>
    <x v="0"/>
    <d v="2018-03-13T00:00:00"/>
    <x v="4"/>
    <x v="453"/>
    <x v="2"/>
    <x v="14"/>
    <x v="4"/>
    <x v="1"/>
    <x v="3"/>
    <x v="1"/>
    <x v="0"/>
    <n v="1000"/>
  </r>
  <r>
    <s v="26648_2018"/>
    <x v="0"/>
    <x v="0"/>
    <d v="2018-03-13T00:00:00"/>
    <x v="4"/>
    <x v="1380"/>
    <x v="2"/>
    <x v="5"/>
    <x v="242"/>
    <x v="3"/>
    <x v="3"/>
    <x v="4"/>
    <x v="0"/>
    <n v="180"/>
  </r>
  <r>
    <s v="26648_2018"/>
    <x v="0"/>
    <x v="0"/>
    <d v="2018-03-13T00:00:00"/>
    <x v="4"/>
    <x v="24"/>
    <x v="2"/>
    <x v="0"/>
    <x v="9"/>
    <x v="1"/>
    <x v="4"/>
    <x v="5"/>
    <x v="0"/>
    <n v="220"/>
  </r>
  <r>
    <s v="26648_2018"/>
    <x v="0"/>
    <x v="0"/>
    <d v="2018-03-13T00:00:00"/>
    <x v="4"/>
    <x v="25"/>
    <x v="2"/>
    <x v="10"/>
    <x v="4"/>
    <x v="1"/>
    <x v="4"/>
    <x v="1"/>
    <x v="0"/>
    <n v="1510"/>
  </r>
  <r>
    <s v="26649_2018"/>
    <x v="0"/>
    <x v="0"/>
    <d v="2018-03-13T00:00:00"/>
    <x v="4"/>
    <x v="11"/>
    <x v="2"/>
    <x v="7"/>
    <x v="4"/>
    <x v="1"/>
    <x v="0"/>
    <x v="1"/>
    <x v="0"/>
    <n v="72"/>
  </r>
  <r>
    <s v="26649_2018"/>
    <x v="0"/>
    <x v="0"/>
    <d v="2018-03-13T00:00:00"/>
    <x v="4"/>
    <x v="1379"/>
    <x v="2"/>
    <x v="9"/>
    <x v="4"/>
    <x v="1"/>
    <x v="41"/>
    <x v="1"/>
    <x v="0"/>
    <n v="24"/>
  </r>
  <r>
    <s v="26649_2018"/>
    <x v="0"/>
    <x v="0"/>
    <d v="2018-03-13T00:00:00"/>
    <x v="4"/>
    <x v="22"/>
    <x v="2"/>
    <x v="17"/>
    <x v="7"/>
    <x v="1"/>
    <x v="4"/>
    <x v="5"/>
    <x v="0"/>
    <n v="60"/>
  </r>
  <r>
    <s v="26658_2018"/>
    <x v="0"/>
    <x v="0"/>
    <d v="2018-03-13T00:00:00"/>
    <x v="4"/>
    <x v="29"/>
    <x v="2"/>
    <x v="16"/>
    <x v="4"/>
    <x v="1"/>
    <x v="7"/>
    <x v="1"/>
    <x v="0"/>
    <n v="400"/>
  </r>
  <r>
    <s v="26658_2018"/>
    <x v="0"/>
    <x v="0"/>
    <d v="2018-03-13T00:00:00"/>
    <x v="4"/>
    <x v="465"/>
    <x v="2"/>
    <x v="16"/>
    <x v="4"/>
    <x v="16"/>
    <x v="7"/>
    <x v="2"/>
    <x v="0"/>
    <n v="7200"/>
  </r>
  <r>
    <s v="26658_2018"/>
    <x v="0"/>
    <x v="0"/>
    <d v="2018-03-13T00:00:00"/>
    <x v="4"/>
    <x v="48"/>
    <x v="2"/>
    <x v="16"/>
    <x v="10"/>
    <x v="3"/>
    <x v="5"/>
    <x v="5"/>
    <x v="0"/>
    <n v="120"/>
  </r>
  <r>
    <s v="26658_2018"/>
    <x v="0"/>
    <x v="0"/>
    <d v="2018-03-13T00:00:00"/>
    <x v="4"/>
    <x v="49"/>
    <x v="2"/>
    <x v="6"/>
    <x v="4"/>
    <x v="1"/>
    <x v="9"/>
    <x v="1"/>
    <x v="0"/>
    <n v="400"/>
  </r>
  <r>
    <s v="26658_2018"/>
    <x v="0"/>
    <x v="0"/>
    <d v="2018-03-13T00:00:00"/>
    <x v="4"/>
    <x v="53"/>
    <x v="2"/>
    <x v="21"/>
    <x v="4"/>
    <x v="1"/>
    <x v="9"/>
    <x v="5"/>
    <x v="0"/>
    <n v="40"/>
  </r>
  <r>
    <s v="26659_2018"/>
    <x v="0"/>
    <x v="0"/>
    <d v="2018-03-13T00:00:00"/>
    <x v="4"/>
    <x v="56"/>
    <x v="2"/>
    <x v="6"/>
    <x v="4"/>
    <x v="1"/>
    <x v="10"/>
    <x v="1"/>
    <x v="0"/>
    <n v="204"/>
  </r>
  <r>
    <s v="26659_2018"/>
    <x v="0"/>
    <x v="0"/>
    <d v="2018-03-13T00:00:00"/>
    <x v="4"/>
    <x v="472"/>
    <x v="2"/>
    <x v="21"/>
    <x v="4"/>
    <x v="1"/>
    <x v="10"/>
    <x v="1"/>
    <x v="0"/>
    <n v="600"/>
  </r>
  <r>
    <s v="26659_2018"/>
    <x v="0"/>
    <x v="0"/>
    <d v="2018-03-13T00:00:00"/>
    <x v="4"/>
    <x v="57"/>
    <x v="2"/>
    <x v="21"/>
    <x v="4"/>
    <x v="1"/>
    <x v="10"/>
    <x v="1"/>
    <x v="0"/>
    <n v="6"/>
  </r>
  <r>
    <s v="26660_2018"/>
    <x v="0"/>
    <x v="0"/>
    <d v="2018-03-13T00:00:00"/>
    <x v="4"/>
    <x v="37"/>
    <x v="2"/>
    <x v="6"/>
    <x v="4"/>
    <x v="1"/>
    <x v="7"/>
    <x v="2"/>
    <x v="0"/>
    <n v="20"/>
  </r>
  <r>
    <s v="26661_2018"/>
    <x v="0"/>
    <x v="0"/>
    <d v="2018-03-13T00:00:00"/>
    <x v="4"/>
    <x v="1389"/>
    <x v="2"/>
    <x v="21"/>
    <x v="4"/>
    <x v="1"/>
    <x v="10"/>
    <x v="1"/>
    <x v="0"/>
    <n v="6"/>
  </r>
  <r>
    <s v="26662_2018"/>
    <x v="0"/>
    <x v="0"/>
    <d v="2018-03-01T00:00:00"/>
    <x v="46"/>
    <x v="1043"/>
    <x v="0"/>
    <x v="3"/>
    <x v="4"/>
    <x v="1"/>
    <x v="11"/>
    <x v="19"/>
    <x v="0"/>
    <n v="44100"/>
  </r>
  <r>
    <s v="26664_2018"/>
    <x v="0"/>
    <x v="0"/>
    <d v="2018-03-01T00:00:00"/>
    <x v="46"/>
    <x v="1364"/>
    <x v="0"/>
    <x v="0"/>
    <x v="240"/>
    <x v="1"/>
    <x v="11"/>
    <x v="12"/>
    <x v="0"/>
    <n v="57100"/>
  </r>
  <r>
    <s v="26664_2018"/>
    <x v="0"/>
    <x v="0"/>
    <d v="2018-03-01T00:00:00"/>
    <x v="46"/>
    <x v="813"/>
    <x v="0"/>
    <x v="3"/>
    <x v="148"/>
    <x v="1"/>
    <x v="11"/>
    <x v="12"/>
    <x v="0"/>
    <n v="10800"/>
  </r>
  <r>
    <s v="26664_2018"/>
    <x v="0"/>
    <x v="0"/>
    <d v="2018-03-01T00:00:00"/>
    <x v="46"/>
    <x v="815"/>
    <x v="0"/>
    <x v="2"/>
    <x v="50"/>
    <x v="1"/>
    <x v="0"/>
    <x v="0"/>
    <x v="0"/>
    <n v="5760"/>
  </r>
  <r>
    <s v="26665_2018"/>
    <x v="1"/>
    <x v="0"/>
    <d v="2018-03-01T00:00:00"/>
    <x v="45"/>
    <x v="4"/>
    <x v="0"/>
    <x v="4"/>
    <x v="4"/>
    <x v="1"/>
    <x v="1"/>
    <x v="1"/>
    <x v="0"/>
    <n v="7200"/>
  </r>
  <r>
    <s v="26667_2018"/>
    <x v="1"/>
    <x v="0"/>
    <d v="2018-03-02T00:00:00"/>
    <x v="42"/>
    <x v="4"/>
    <x v="0"/>
    <x v="4"/>
    <x v="4"/>
    <x v="1"/>
    <x v="1"/>
    <x v="1"/>
    <x v="0"/>
    <n v="500"/>
  </r>
  <r>
    <s v="26670_2018"/>
    <x v="0"/>
    <x v="0"/>
    <d v="2018-03-13T00:00:00"/>
    <x v="4"/>
    <x v="480"/>
    <x v="2"/>
    <x v="23"/>
    <x v="90"/>
    <x v="1"/>
    <x v="11"/>
    <x v="4"/>
    <x v="0"/>
    <n v="14000"/>
  </r>
  <r>
    <s v="26670_2018"/>
    <x v="0"/>
    <x v="0"/>
    <d v="2018-03-13T00:00:00"/>
    <x v="4"/>
    <x v="481"/>
    <x v="2"/>
    <x v="17"/>
    <x v="61"/>
    <x v="1"/>
    <x v="11"/>
    <x v="4"/>
    <x v="0"/>
    <n v="4000"/>
  </r>
  <r>
    <s v="26671_2018"/>
    <x v="0"/>
    <x v="0"/>
    <d v="2018-03-13T00:00:00"/>
    <x v="4"/>
    <x v="1046"/>
    <x v="0"/>
    <x v="0"/>
    <x v="4"/>
    <x v="1"/>
    <x v="11"/>
    <x v="1"/>
    <x v="0"/>
    <n v="1600"/>
  </r>
  <r>
    <s v="26673_2018"/>
    <x v="0"/>
    <x v="0"/>
    <d v="2018-03-01T00:00:00"/>
    <x v="46"/>
    <x v="1366"/>
    <x v="3"/>
    <x v="24"/>
    <x v="185"/>
    <x v="21"/>
    <x v="12"/>
    <x v="6"/>
    <x v="0"/>
    <n v="19000"/>
  </r>
  <r>
    <s v="26673_2018"/>
    <x v="0"/>
    <x v="0"/>
    <d v="2018-03-01T00:00:00"/>
    <x v="46"/>
    <x v="1417"/>
    <x v="3"/>
    <x v="28"/>
    <x v="246"/>
    <x v="21"/>
    <x v="12"/>
    <x v="6"/>
    <x v="0"/>
    <n v="27000"/>
  </r>
  <r>
    <s v="26676_2018"/>
    <x v="0"/>
    <x v="0"/>
    <d v="2018-03-13T00:00:00"/>
    <x v="4"/>
    <x v="78"/>
    <x v="3"/>
    <x v="30"/>
    <x v="4"/>
    <x v="4"/>
    <x v="13"/>
    <x v="7"/>
    <x v="0"/>
    <n v="960"/>
  </r>
  <r>
    <s v="26676_2018"/>
    <x v="0"/>
    <x v="0"/>
    <d v="2018-03-13T00:00:00"/>
    <x v="4"/>
    <x v="82"/>
    <x v="3"/>
    <x v="33"/>
    <x v="4"/>
    <x v="4"/>
    <x v="12"/>
    <x v="6"/>
    <x v="0"/>
    <n v="475"/>
  </r>
  <r>
    <s v="26676_2018"/>
    <x v="0"/>
    <x v="0"/>
    <d v="2018-03-13T00:00:00"/>
    <x v="4"/>
    <x v="85"/>
    <x v="3"/>
    <x v="34"/>
    <x v="4"/>
    <x v="4"/>
    <x v="12"/>
    <x v="6"/>
    <x v="0"/>
    <n v="275"/>
  </r>
  <r>
    <s v="26677_2018"/>
    <x v="0"/>
    <x v="0"/>
    <d v="2018-03-13T00:00:00"/>
    <x v="4"/>
    <x v="62"/>
    <x v="3"/>
    <x v="25"/>
    <x v="4"/>
    <x v="4"/>
    <x v="13"/>
    <x v="7"/>
    <x v="0"/>
    <n v="3200"/>
  </r>
  <r>
    <s v="26677_2018"/>
    <x v="0"/>
    <x v="0"/>
    <d v="2018-03-13T00:00:00"/>
    <x v="4"/>
    <x v="489"/>
    <x v="3"/>
    <x v="6"/>
    <x v="4"/>
    <x v="4"/>
    <x v="13"/>
    <x v="7"/>
    <x v="0"/>
    <n v="3200"/>
  </r>
  <r>
    <s v="26677_2018"/>
    <x v="0"/>
    <x v="0"/>
    <d v="2018-03-13T00:00:00"/>
    <x v="4"/>
    <x v="2234"/>
    <x v="3"/>
    <x v="92"/>
    <x v="4"/>
    <x v="4"/>
    <x v="12"/>
    <x v="6"/>
    <x v="0"/>
    <n v="25"/>
  </r>
  <r>
    <s v="26678_2018"/>
    <x v="0"/>
    <x v="0"/>
    <d v="2018-03-13T00:00:00"/>
    <x v="4"/>
    <x v="483"/>
    <x v="3"/>
    <x v="78"/>
    <x v="91"/>
    <x v="4"/>
    <x v="13"/>
    <x v="7"/>
    <x v="0"/>
    <n v="7680"/>
  </r>
  <r>
    <s v="26678_2018"/>
    <x v="0"/>
    <x v="0"/>
    <d v="2018-03-13T00:00:00"/>
    <x v="4"/>
    <x v="1057"/>
    <x v="3"/>
    <x v="11"/>
    <x v="4"/>
    <x v="5"/>
    <x v="13"/>
    <x v="7"/>
    <x v="0"/>
    <n v="80"/>
  </r>
  <r>
    <s v="26678_2018"/>
    <x v="0"/>
    <x v="0"/>
    <d v="2018-03-13T00:00:00"/>
    <x v="4"/>
    <x v="2236"/>
    <x v="3"/>
    <x v="28"/>
    <x v="4"/>
    <x v="6"/>
    <x v="12"/>
    <x v="6"/>
    <x v="0"/>
    <n v="10"/>
  </r>
  <r>
    <s v="26678_2018"/>
    <x v="0"/>
    <x v="0"/>
    <d v="2018-03-13T00:00:00"/>
    <x v="4"/>
    <x v="1416"/>
    <x v="3"/>
    <x v="92"/>
    <x v="4"/>
    <x v="1"/>
    <x v="12"/>
    <x v="6"/>
    <x v="0"/>
    <n v="50"/>
  </r>
  <r>
    <s v="26679_2018"/>
    <x v="0"/>
    <x v="0"/>
    <d v="2018-03-13T00:00:00"/>
    <x v="4"/>
    <x v="88"/>
    <x v="3"/>
    <x v="35"/>
    <x v="4"/>
    <x v="4"/>
    <x v="12"/>
    <x v="6"/>
    <x v="0"/>
    <n v="500"/>
  </r>
  <r>
    <s v="26680_2018"/>
    <x v="0"/>
    <x v="0"/>
    <d v="2018-03-13T00:00:00"/>
    <x v="4"/>
    <x v="488"/>
    <x v="3"/>
    <x v="26"/>
    <x v="4"/>
    <x v="3"/>
    <x v="13"/>
    <x v="7"/>
    <x v="0"/>
    <n v="960"/>
  </r>
  <r>
    <s v="26686_2018"/>
    <x v="0"/>
    <x v="0"/>
    <d v="2018-03-13T00:00:00"/>
    <x v="4"/>
    <x v="490"/>
    <x v="4"/>
    <x v="33"/>
    <x v="16"/>
    <x v="4"/>
    <x v="14"/>
    <x v="9"/>
    <x v="0"/>
    <n v="1000"/>
  </r>
  <r>
    <s v="26686_2018"/>
    <x v="0"/>
    <x v="0"/>
    <d v="2018-03-13T00:00:00"/>
    <x v="4"/>
    <x v="493"/>
    <x v="4"/>
    <x v="33"/>
    <x v="4"/>
    <x v="4"/>
    <x v="15"/>
    <x v="1"/>
    <x v="0"/>
    <n v="110"/>
  </r>
  <r>
    <s v="26686_2018"/>
    <x v="0"/>
    <x v="0"/>
    <d v="2018-03-13T00:00:00"/>
    <x v="4"/>
    <x v="495"/>
    <x v="4"/>
    <x v="28"/>
    <x v="92"/>
    <x v="4"/>
    <x v="15"/>
    <x v="9"/>
    <x v="0"/>
    <n v="6160"/>
  </r>
  <r>
    <s v="26686_2018"/>
    <x v="0"/>
    <x v="0"/>
    <d v="2018-03-13T00:00:00"/>
    <x v="4"/>
    <x v="2581"/>
    <x v="4"/>
    <x v="33"/>
    <x v="4"/>
    <x v="4"/>
    <x v="14"/>
    <x v="9"/>
    <x v="0"/>
    <n v="10"/>
  </r>
  <r>
    <s v="26686_2018"/>
    <x v="0"/>
    <x v="0"/>
    <d v="2018-03-13T00:00:00"/>
    <x v="4"/>
    <x v="1588"/>
    <x v="4"/>
    <x v="68"/>
    <x v="4"/>
    <x v="4"/>
    <x v="14"/>
    <x v="1"/>
    <x v="0"/>
    <n v="2570"/>
  </r>
  <r>
    <s v="26686_2018"/>
    <x v="0"/>
    <x v="0"/>
    <d v="2018-03-13T00:00:00"/>
    <x v="4"/>
    <x v="100"/>
    <x v="4"/>
    <x v="38"/>
    <x v="4"/>
    <x v="4"/>
    <x v="18"/>
    <x v="10"/>
    <x v="0"/>
    <n v="216"/>
  </r>
  <r>
    <s v="26687_2018"/>
    <x v="0"/>
    <x v="0"/>
    <d v="2018-03-13T00:00:00"/>
    <x v="4"/>
    <x v="1079"/>
    <x v="4"/>
    <x v="31"/>
    <x v="4"/>
    <x v="3"/>
    <x v="19"/>
    <x v="1"/>
    <x v="0"/>
    <n v="20"/>
  </r>
  <r>
    <s v="26687_2018"/>
    <x v="0"/>
    <x v="0"/>
    <d v="2018-03-13T00:00:00"/>
    <x v="4"/>
    <x v="502"/>
    <x v="4"/>
    <x v="31"/>
    <x v="4"/>
    <x v="4"/>
    <x v="19"/>
    <x v="1"/>
    <x v="0"/>
    <n v="300"/>
  </r>
  <r>
    <s v="26687_2018"/>
    <x v="0"/>
    <x v="0"/>
    <d v="2018-03-13T00:00:00"/>
    <x v="4"/>
    <x v="103"/>
    <x v="4"/>
    <x v="24"/>
    <x v="4"/>
    <x v="3"/>
    <x v="19"/>
    <x v="1"/>
    <x v="0"/>
    <n v="130"/>
  </r>
  <r>
    <s v="26687_2018"/>
    <x v="0"/>
    <x v="0"/>
    <d v="2018-03-13T00:00:00"/>
    <x v="4"/>
    <x v="504"/>
    <x v="4"/>
    <x v="41"/>
    <x v="4"/>
    <x v="3"/>
    <x v="20"/>
    <x v="1"/>
    <x v="0"/>
    <n v="400"/>
  </r>
  <r>
    <s v="26687_2018"/>
    <x v="0"/>
    <x v="0"/>
    <d v="2018-03-13T00:00:00"/>
    <x v="4"/>
    <x v="1919"/>
    <x v="4"/>
    <x v="41"/>
    <x v="4"/>
    <x v="3"/>
    <x v="21"/>
    <x v="1"/>
    <x v="0"/>
    <n v="10"/>
  </r>
  <r>
    <s v="26688_2018"/>
    <x v="0"/>
    <x v="0"/>
    <d v="2018-03-13T00:00:00"/>
    <x v="4"/>
    <x v="492"/>
    <x v="4"/>
    <x v="37"/>
    <x v="49"/>
    <x v="4"/>
    <x v="14"/>
    <x v="9"/>
    <x v="0"/>
    <n v="3000"/>
  </r>
  <r>
    <s v="26688_2018"/>
    <x v="0"/>
    <x v="0"/>
    <d v="2018-03-13T00:00:00"/>
    <x v="4"/>
    <x v="496"/>
    <x v="4"/>
    <x v="37"/>
    <x v="49"/>
    <x v="4"/>
    <x v="15"/>
    <x v="9"/>
    <x v="0"/>
    <n v="1000"/>
  </r>
  <r>
    <s v="26688_2018"/>
    <x v="0"/>
    <x v="0"/>
    <d v="2018-03-13T00:00:00"/>
    <x v="4"/>
    <x v="2424"/>
    <x v="4"/>
    <x v="28"/>
    <x v="4"/>
    <x v="4"/>
    <x v="14"/>
    <x v="1"/>
    <x v="0"/>
    <n v="20"/>
  </r>
  <r>
    <s v="26689_2018"/>
    <x v="0"/>
    <x v="0"/>
    <d v="2018-03-13T00:00:00"/>
    <x v="4"/>
    <x v="1590"/>
    <x v="4"/>
    <x v="40"/>
    <x v="16"/>
    <x v="4"/>
    <x v="21"/>
    <x v="9"/>
    <x v="0"/>
    <n v="11400"/>
  </r>
  <r>
    <s v="26693_2018"/>
    <x v="0"/>
    <x v="0"/>
    <d v="2018-03-13T00:00:00"/>
    <x v="4"/>
    <x v="117"/>
    <x v="6"/>
    <x v="43"/>
    <x v="27"/>
    <x v="1"/>
    <x v="22"/>
    <x v="4"/>
    <x v="0"/>
    <n v="48"/>
  </r>
  <r>
    <s v="26694_2018"/>
    <x v="0"/>
    <x v="0"/>
    <d v="2018-03-13T00:00:00"/>
    <x v="4"/>
    <x v="111"/>
    <x v="6"/>
    <x v="9"/>
    <x v="4"/>
    <x v="1"/>
    <x v="22"/>
    <x v="11"/>
    <x v="0"/>
    <n v="108"/>
  </r>
  <r>
    <s v="26694_2018"/>
    <x v="0"/>
    <x v="0"/>
    <d v="2018-03-13T00:00:00"/>
    <x v="4"/>
    <x v="2582"/>
    <x v="6"/>
    <x v="21"/>
    <x v="4"/>
    <x v="1"/>
    <x v="0"/>
    <x v="4"/>
    <x v="0"/>
    <n v="24"/>
  </r>
  <r>
    <s v="26698_2018"/>
    <x v="0"/>
    <x v="0"/>
    <d v="2018-03-13T00:00:00"/>
    <x v="4"/>
    <x v="1097"/>
    <x v="7"/>
    <x v="9"/>
    <x v="4"/>
    <x v="3"/>
    <x v="24"/>
    <x v="1"/>
    <x v="0"/>
    <n v="24"/>
  </r>
  <r>
    <s v="26698_2018"/>
    <x v="0"/>
    <x v="0"/>
    <d v="2018-03-13T00:00:00"/>
    <x v="4"/>
    <x v="130"/>
    <x v="7"/>
    <x v="43"/>
    <x v="35"/>
    <x v="11"/>
    <x v="22"/>
    <x v="4"/>
    <x v="0"/>
    <n v="120"/>
  </r>
  <r>
    <s v="26698_2018"/>
    <x v="0"/>
    <x v="0"/>
    <d v="2018-03-13T00:00:00"/>
    <x v="4"/>
    <x v="135"/>
    <x v="7"/>
    <x v="5"/>
    <x v="4"/>
    <x v="1"/>
    <x v="22"/>
    <x v="4"/>
    <x v="0"/>
    <n v="8"/>
  </r>
  <r>
    <s v="26698_2018"/>
    <x v="0"/>
    <x v="0"/>
    <d v="2018-03-13T00:00:00"/>
    <x v="4"/>
    <x v="1102"/>
    <x v="7"/>
    <x v="43"/>
    <x v="178"/>
    <x v="27"/>
    <x v="36"/>
    <x v="4"/>
    <x v="0"/>
    <n v="30"/>
  </r>
  <r>
    <s v="26698_2018"/>
    <x v="0"/>
    <x v="0"/>
    <d v="2018-03-13T00:00:00"/>
    <x v="4"/>
    <x v="525"/>
    <x v="7"/>
    <x v="9"/>
    <x v="40"/>
    <x v="1"/>
    <x v="23"/>
    <x v="4"/>
    <x v="0"/>
    <n v="1008"/>
  </r>
  <r>
    <s v="26698_2018"/>
    <x v="0"/>
    <x v="0"/>
    <d v="2018-03-13T00:00:00"/>
    <x v="4"/>
    <x v="526"/>
    <x v="7"/>
    <x v="9"/>
    <x v="94"/>
    <x v="1"/>
    <x v="23"/>
    <x v="4"/>
    <x v="0"/>
    <n v="216"/>
  </r>
  <r>
    <s v="26698_2018"/>
    <x v="0"/>
    <x v="0"/>
    <d v="2018-03-13T00:00:00"/>
    <x v="4"/>
    <x v="527"/>
    <x v="7"/>
    <x v="8"/>
    <x v="95"/>
    <x v="1"/>
    <x v="23"/>
    <x v="4"/>
    <x v="0"/>
    <n v="996"/>
  </r>
  <r>
    <s v="26698_2018"/>
    <x v="0"/>
    <x v="0"/>
    <d v="2018-03-13T00:00:00"/>
    <x v="4"/>
    <x v="528"/>
    <x v="7"/>
    <x v="8"/>
    <x v="96"/>
    <x v="3"/>
    <x v="23"/>
    <x v="4"/>
    <x v="0"/>
    <n v="108"/>
  </r>
  <r>
    <s v="26699_2018"/>
    <x v="0"/>
    <x v="0"/>
    <d v="2018-03-13T00:00:00"/>
    <x v="4"/>
    <x v="1839"/>
    <x v="7"/>
    <x v="19"/>
    <x v="260"/>
    <x v="10"/>
    <x v="45"/>
    <x v="4"/>
    <x v="0"/>
    <n v="24"/>
  </r>
  <r>
    <s v="26699_2018"/>
    <x v="0"/>
    <x v="0"/>
    <d v="2018-03-13T00:00:00"/>
    <x v="4"/>
    <x v="1932"/>
    <x v="7"/>
    <x v="19"/>
    <x v="204"/>
    <x v="1"/>
    <x v="45"/>
    <x v="4"/>
    <x v="0"/>
    <n v="12"/>
  </r>
  <r>
    <s v="26705_2018"/>
    <x v="1"/>
    <x v="0"/>
    <d v="2018-03-01T00:00:00"/>
    <x v="104"/>
    <x v="4"/>
    <x v="1"/>
    <x v="4"/>
    <x v="4"/>
    <x v="1"/>
    <x v="1"/>
    <x v="1"/>
    <x v="0"/>
    <n v="1000"/>
  </r>
  <r>
    <s v="26705_2018"/>
    <x v="1"/>
    <x v="0"/>
    <d v="2018-03-01T00:00:00"/>
    <x v="104"/>
    <x v="4"/>
    <x v="1"/>
    <x v="4"/>
    <x v="4"/>
    <x v="1"/>
    <x v="1"/>
    <x v="1"/>
    <x v="0"/>
    <n v="1000"/>
  </r>
  <r>
    <s v="26705_2018"/>
    <x v="1"/>
    <x v="0"/>
    <d v="2018-03-01T00:00:00"/>
    <x v="104"/>
    <x v="4"/>
    <x v="1"/>
    <x v="4"/>
    <x v="4"/>
    <x v="1"/>
    <x v="1"/>
    <x v="1"/>
    <x v="0"/>
    <n v="500"/>
  </r>
  <r>
    <s v="26705_2018"/>
    <x v="1"/>
    <x v="0"/>
    <d v="2018-03-01T00:00:00"/>
    <x v="104"/>
    <x v="4"/>
    <x v="1"/>
    <x v="4"/>
    <x v="4"/>
    <x v="1"/>
    <x v="1"/>
    <x v="1"/>
    <x v="0"/>
    <n v="1000"/>
  </r>
  <r>
    <s v="26705_2018"/>
    <x v="1"/>
    <x v="0"/>
    <d v="2018-03-01T00:00:00"/>
    <x v="104"/>
    <x v="4"/>
    <x v="1"/>
    <x v="4"/>
    <x v="4"/>
    <x v="1"/>
    <x v="1"/>
    <x v="1"/>
    <x v="0"/>
    <n v="1000"/>
  </r>
  <r>
    <s v="26705_2018"/>
    <x v="1"/>
    <x v="0"/>
    <d v="2018-03-01T00:00:00"/>
    <x v="104"/>
    <x v="4"/>
    <x v="1"/>
    <x v="4"/>
    <x v="4"/>
    <x v="1"/>
    <x v="1"/>
    <x v="1"/>
    <x v="0"/>
    <n v="1000"/>
  </r>
  <r>
    <s v="26705_2018"/>
    <x v="1"/>
    <x v="0"/>
    <d v="2018-03-01T00:00:00"/>
    <x v="104"/>
    <x v="4"/>
    <x v="1"/>
    <x v="4"/>
    <x v="4"/>
    <x v="1"/>
    <x v="1"/>
    <x v="1"/>
    <x v="0"/>
    <n v="500"/>
  </r>
  <r>
    <s v="26705_2018"/>
    <x v="1"/>
    <x v="0"/>
    <d v="2018-03-01T00:00:00"/>
    <x v="104"/>
    <x v="4"/>
    <x v="1"/>
    <x v="4"/>
    <x v="4"/>
    <x v="1"/>
    <x v="1"/>
    <x v="1"/>
    <x v="0"/>
    <n v="500"/>
  </r>
  <r>
    <s v="26705_2018"/>
    <x v="1"/>
    <x v="0"/>
    <d v="2018-03-01T00:00:00"/>
    <x v="104"/>
    <x v="4"/>
    <x v="1"/>
    <x v="4"/>
    <x v="4"/>
    <x v="1"/>
    <x v="1"/>
    <x v="1"/>
    <x v="0"/>
    <n v="1000"/>
  </r>
  <r>
    <s v="26705_2018"/>
    <x v="1"/>
    <x v="0"/>
    <d v="2018-03-01T00:00:00"/>
    <x v="104"/>
    <x v="4"/>
    <x v="1"/>
    <x v="4"/>
    <x v="4"/>
    <x v="1"/>
    <x v="1"/>
    <x v="1"/>
    <x v="0"/>
    <n v="1000"/>
  </r>
  <r>
    <s v="26709_2018"/>
    <x v="1"/>
    <x v="0"/>
    <d v="2018-03-01T00:00:00"/>
    <x v="67"/>
    <x v="4"/>
    <x v="1"/>
    <x v="4"/>
    <x v="4"/>
    <x v="1"/>
    <x v="1"/>
    <x v="1"/>
    <x v="0"/>
    <n v="500"/>
  </r>
  <r>
    <s v="26710_2018"/>
    <x v="1"/>
    <x v="0"/>
    <d v="2018-03-01T00:00:00"/>
    <x v="67"/>
    <x v="4"/>
    <x v="1"/>
    <x v="4"/>
    <x v="4"/>
    <x v="1"/>
    <x v="1"/>
    <x v="1"/>
    <x v="0"/>
    <n v="150"/>
  </r>
  <r>
    <s v="26711_2018"/>
    <x v="1"/>
    <x v="0"/>
    <d v="2018-03-01T00:00:00"/>
    <x v="67"/>
    <x v="4"/>
    <x v="1"/>
    <x v="4"/>
    <x v="4"/>
    <x v="1"/>
    <x v="1"/>
    <x v="1"/>
    <x v="0"/>
    <n v="200"/>
  </r>
  <r>
    <s v="26712_2018"/>
    <x v="1"/>
    <x v="0"/>
    <d v="2018-03-01T00:00:00"/>
    <x v="67"/>
    <x v="4"/>
    <x v="1"/>
    <x v="4"/>
    <x v="4"/>
    <x v="1"/>
    <x v="1"/>
    <x v="1"/>
    <x v="0"/>
    <n v="100"/>
  </r>
  <r>
    <s v="26713_2018"/>
    <x v="1"/>
    <x v="0"/>
    <d v="2018-03-01T00:00:00"/>
    <x v="105"/>
    <x v="4"/>
    <x v="1"/>
    <x v="4"/>
    <x v="4"/>
    <x v="1"/>
    <x v="1"/>
    <x v="1"/>
    <x v="0"/>
    <n v="10000"/>
  </r>
  <r>
    <s v="26714_2018"/>
    <x v="0"/>
    <x v="0"/>
    <d v="2018-03-02T00:00:00"/>
    <x v="52"/>
    <x v="2583"/>
    <x v="1"/>
    <x v="28"/>
    <x v="4"/>
    <x v="4"/>
    <x v="0"/>
    <x v="0"/>
    <x v="0"/>
    <n v="35000"/>
  </r>
  <r>
    <s v="26714_2018"/>
    <x v="0"/>
    <x v="0"/>
    <d v="2018-03-02T00:00:00"/>
    <x v="52"/>
    <x v="950"/>
    <x v="1"/>
    <x v="28"/>
    <x v="4"/>
    <x v="11"/>
    <x v="0"/>
    <x v="0"/>
    <x v="0"/>
    <n v="50000"/>
  </r>
  <r>
    <s v="26715_2018"/>
    <x v="0"/>
    <x v="0"/>
    <d v="2018-03-02T00:00:00"/>
    <x v="49"/>
    <x v="2584"/>
    <x v="1"/>
    <x v="85"/>
    <x v="4"/>
    <x v="0"/>
    <x v="0"/>
    <x v="0"/>
    <x v="0"/>
    <n v="1200"/>
  </r>
  <r>
    <s v="26715_2018"/>
    <x v="0"/>
    <x v="0"/>
    <d v="2018-03-02T00:00:00"/>
    <x v="49"/>
    <x v="2041"/>
    <x v="1"/>
    <x v="16"/>
    <x v="4"/>
    <x v="3"/>
    <x v="0"/>
    <x v="0"/>
    <x v="0"/>
    <n v="1920"/>
  </r>
  <r>
    <s v="26715_2018"/>
    <x v="0"/>
    <x v="0"/>
    <d v="2018-03-02T00:00:00"/>
    <x v="49"/>
    <x v="2042"/>
    <x v="1"/>
    <x v="16"/>
    <x v="4"/>
    <x v="4"/>
    <x v="0"/>
    <x v="0"/>
    <x v="0"/>
    <n v="1260"/>
  </r>
  <r>
    <s v="26715_2018"/>
    <x v="0"/>
    <x v="0"/>
    <d v="2018-03-02T00:00:00"/>
    <x v="49"/>
    <x v="2585"/>
    <x v="1"/>
    <x v="22"/>
    <x v="59"/>
    <x v="3"/>
    <x v="11"/>
    <x v="19"/>
    <x v="0"/>
    <n v="5000"/>
  </r>
  <r>
    <s v="26715_2018"/>
    <x v="0"/>
    <x v="0"/>
    <d v="2018-03-02T00:00:00"/>
    <x v="49"/>
    <x v="2586"/>
    <x v="1"/>
    <x v="44"/>
    <x v="233"/>
    <x v="3"/>
    <x v="11"/>
    <x v="12"/>
    <x v="0"/>
    <n v="5000"/>
  </r>
  <r>
    <s v="26715_2018"/>
    <x v="0"/>
    <x v="0"/>
    <d v="2018-03-02T00:00:00"/>
    <x v="49"/>
    <x v="2047"/>
    <x v="1"/>
    <x v="44"/>
    <x v="4"/>
    <x v="3"/>
    <x v="11"/>
    <x v="14"/>
    <x v="0"/>
    <n v="100"/>
  </r>
  <r>
    <s v="26715_2018"/>
    <x v="0"/>
    <x v="0"/>
    <d v="2018-03-02T00:00:00"/>
    <x v="49"/>
    <x v="2587"/>
    <x v="1"/>
    <x v="34"/>
    <x v="4"/>
    <x v="3"/>
    <x v="7"/>
    <x v="2"/>
    <x v="0"/>
    <n v="2000"/>
  </r>
  <r>
    <s v="26715_2018"/>
    <x v="0"/>
    <x v="0"/>
    <d v="2018-03-02T00:00:00"/>
    <x v="49"/>
    <x v="2043"/>
    <x v="1"/>
    <x v="44"/>
    <x v="233"/>
    <x v="3"/>
    <x v="0"/>
    <x v="12"/>
    <x v="0"/>
    <n v="5000"/>
  </r>
  <r>
    <s v="26715_2018"/>
    <x v="0"/>
    <x v="0"/>
    <d v="2018-03-02T00:00:00"/>
    <x v="49"/>
    <x v="1339"/>
    <x v="1"/>
    <x v="44"/>
    <x v="42"/>
    <x v="0"/>
    <x v="0"/>
    <x v="0"/>
    <x v="0"/>
    <n v="5400"/>
  </r>
  <r>
    <s v="26715_2018"/>
    <x v="0"/>
    <x v="0"/>
    <d v="2018-03-02T00:00:00"/>
    <x v="49"/>
    <x v="2588"/>
    <x v="1"/>
    <x v="44"/>
    <x v="42"/>
    <x v="4"/>
    <x v="11"/>
    <x v="13"/>
    <x v="0"/>
    <n v="200"/>
  </r>
  <r>
    <s v="26715_2018"/>
    <x v="0"/>
    <x v="0"/>
    <d v="2018-03-02T00:00:00"/>
    <x v="49"/>
    <x v="2589"/>
    <x v="1"/>
    <x v="44"/>
    <x v="233"/>
    <x v="4"/>
    <x v="11"/>
    <x v="12"/>
    <x v="0"/>
    <n v="2000"/>
  </r>
  <r>
    <s v="26715_2018"/>
    <x v="0"/>
    <x v="0"/>
    <d v="2018-03-02T00:00:00"/>
    <x v="49"/>
    <x v="2590"/>
    <x v="1"/>
    <x v="44"/>
    <x v="233"/>
    <x v="4"/>
    <x v="0"/>
    <x v="12"/>
    <x v="0"/>
    <n v="5000"/>
  </r>
  <r>
    <s v="26715_2018"/>
    <x v="0"/>
    <x v="0"/>
    <d v="2018-03-02T00:00:00"/>
    <x v="49"/>
    <x v="1133"/>
    <x v="1"/>
    <x v="20"/>
    <x v="82"/>
    <x v="4"/>
    <x v="0"/>
    <x v="0"/>
    <x v="0"/>
    <n v="2220"/>
  </r>
  <r>
    <s v="26715_2018"/>
    <x v="0"/>
    <x v="0"/>
    <d v="2018-03-02T00:00:00"/>
    <x v="49"/>
    <x v="2591"/>
    <x v="1"/>
    <x v="20"/>
    <x v="4"/>
    <x v="4"/>
    <x v="0"/>
    <x v="0"/>
    <x v="0"/>
    <n v="200"/>
  </r>
  <r>
    <s v="26715_2018"/>
    <x v="0"/>
    <x v="0"/>
    <d v="2018-03-02T00:00:00"/>
    <x v="49"/>
    <x v="2592"/>
    <x v="1"/>
    <x v="23"/>
    <x v="92"/>
    <x v="0"/>
    <x v="0"/>
    <x v="0"/>
    <x v="0"/>
    <n v="2760"/>
  </r>
  <r>
    <s v="26716_2018"/>
    <x v="0"/>
    <x v="0"/>
    <d v="2018-03-02T00:00:00"/>
    <x v="52"/>
    <x v="2583"/>
    <x v="1"/>
    <x v="28"/>
    <x v="4"/>
    <x v="4"/>
    <x v="0"/>
    <x v="0"/>
    <x v="0"/>
    <n v="43600"/>
  </r>
  <r>
    <s v="26716_2018"/>
    <x v="0"/>
    <x v="0"/>
    <d v="2018-03-02T00:00:00"/>
    <x v="52"/>
    <x v="950"/>
    <x v="1"/>
    <x v="28"/>
    <x v="4"/>
    <x v="11"/>
    <x v="0"/>
    <x v="0"/>
    <x v="0"/>
    <n v="30500"/>
  </r>
  <r>
    <s v="26716_2018"/>
    <x v="0"/>
    <x v="0"/>
    <d v="2018-03-02T00:00:00"/>
    <x v="52"/>
    <x v="1610"/>
    <x v="1"/>
    <x v="8"/>
    <x v="4"/>
    <x v="5"/>
    <x v="0"/>
    <x v="4"/>
    <x v="0"/>
    <n v="144"/>
  </r>
  <r>
    <s v="26717_2018"/>
    <x v="1"/>
    <x v="0"/>
    <d v="2018-03-04T00:00:00"/>
    <x v="19"/>
    <x v="4"/>
    <x v="1"/>
    <x v="4"/>
    <x v="4"/>
    <x v="1"/>
    <x v="1"/>
    <x v="1"/>
    <x v="0"/>
    <n v="8000"/>
  </r>
  <r>
    <s v="26717_2018"/>
    <x v="1"/>
    <x v="0"/>
    <d v="2018-03-04T00:00:00"/>
    <x v="19"/>
    <x v="4"/>
    <x v="1"/>
    <x v="4"/>
    <x v="4"/>
    <x v="1"/>
    <x v="1"/>
    <x v="1"/>
    <x v="0"/>
    <n v="5000"/>
  </r>
  <r>
    <s v="26717_2018"/>
    <x v="1"/>
    <x v="0"/>
    <d v="2018-03-04T00:00:00"/>
    <x v="19"/>
    <x v="4"/>
    <x v="1"/>
    <x v="4"/>
    <x v="4"/>
    <x v="1"/>
    <x v="1"/>
    <x v="1"/>
    <x v="0"/>
    <n v="7000"/>
  </r>
  <r>
    <s v="26717_2018"/>
    <x v="1"/>
    <x v="0"/>
    <d v="2018-03-04T00:00:00"/>
    <x v="19"/>
    <x v="4"/>
    <x v="1"/>
    <x v="4"/>
    <x v="4"/>
    <x v="1"/>
    <x v="1"/>
    <x v="1"/>
    <x v="0"/>
    <n v="6000"/>
  </r>
  <r>
    <s v="26717_2018"/>
    <x v="1"/>
    <x v="0"/>
    <d v="2018-03-04T00:00:00"/>
    <x v="19"/>
    <x v="4"/>
    <x v="1"/>
    <x v="4"/>
    <x v="4"/>
    <x v="1"/>
    <x v="1"/>
    <x v="1"/>
    <x v="0"/>
    <n v="4000"/>
  </r>
  <r>
    <s v="26717_2018"/>
    <x v="1"/>
    <x v="0"/>
    <d v="2018-03-04T00:00:00"/>
    <x v="19"/>
    <x v="4"/>
    <x v="1"/>
    <x v="4"/>
    <x v="4"/>
    <x v="1"/>
    <x v="1"/>
    <x v="1"/>
    <x v="0"/>
    <n v="3000"/>
  </r>
  <r>
    <s v="26717_2018"/>
    <x v="1"/>
    <x v="0"/>
    <d v="2018-03-04T00:00:00"/>
    <x v="19"/>
    <x v="4"/>
    <x v="1"/>
    <x v="4"/>
    <x v="4"/>
    <x v="1"/>
    <x v="1"/>
    <x v="1"/>
    <x v="0"/>
    <n v="5000"/>
  </r>
  <r>
    <s v="26717_2018"/>
    <x v="1"/>
    <x v="0"/>
    <d v="2018-03-04T00:00:00"/>
    <x v="19"/>
    <x v="4"/>
    <x v="1"/>
    <x v="4"/>
    <x v="4"/>
    <x v="1"/>
    <x v="1"/>
    <x v="1"/>
    <x v="0"/>
    <n v="5000"/>
  </r>
  <r>
    <s v="26717_2018"/>
    <x v="1"/>
    <x v="0"/>
    <d v="2018-03-04T00:00:00"/>
    <x v="19"/>
    <x v="4"/>
    <x v="1"/>
    <x v="4"/>
    <x v="4"/>
    <x v="1"/>
    <x v="1"/>
    <x v="1"/>
    <x v="0"/>
    <n v="5000"/>
  </r>
  <r>
    <s v="26717_2018"/>
    <x v="1"/>
    <x v="0"/>
    <d v="2018-03-04T00:00:00"/>
    <x v="19"/>
    <x v="4"/>
    <x v="1"/>
    <x v="4"/>
    <x v="4"/>
    <x v="1"/>
    <x v="1"/>
    <x v="1"/>
    <x v="0"/>
    <n v="6000"/>
  </r>
  <r>
    <s v="26717_2018"/>
    <x v="1"/>
    <x v="0"/>
    <d v="2018-03-04T00:00:00"/>
    <x v="19"/>
    <x v="4"/>
    <x v="1"/>
    <x v="4"/>
    <x v="4"/>
    <x v="1"/>
    <x v="1"/>
    <x v="1"/>
    <x v="0"/>
    <n v="8000"/>
  </r>
  <r>
    <s v="26717_2018"/>
    <x v="1"/>
    <x v="0"/>
    <d v="2018-03-04T00:00:00"/>
    <x v="19"/>
    <x v="4"/>
    <x v="1"/>
    <x v="4"/>
    <x v="4"/>
    <x v="1"/>
    <x v="1"/>
    <x v="1"/>
    <x v="0"/>
    <n v="8000"/>
  </r>
  <r>
    <s v="26717_2018"/>
    <x v="1"/>
    <x v="0"/>
    <d v="2018-03-04T00:00:00"/>
    <x v="19"/>
    <x v="4"/>
    <x v="1"/>
    <x v="4"/>
    <x v="4"/>
    <x v="1"/>
    <x v="1"/>
    <x v="1"/>
    <x v="0"/>
    <n v="1300"/>
  </r>
  <r>
    <s v="26717_2018"/>
    <x v="1"/>
    <x v="0"/>
    <d v="2018-03-04T00:00:00"/>
    <x v="19"/>
    <x v="4"/>
    <x v="1"/>
    <x v="4"/>
    <x v="4"/>
    <x v="1"/>
    <x v="1"/>
    <x v="1"/>
    <x v="0"/>
    <n v="1300"/>
  </r>
  <r>
    <s v="26718_2018"/>
    <x v="0"/>
    <x v="0"/>
    <d v="2018-03-13T00:00:00"/>
    <x v="4"/>
    <x v="219"/>
    <x v="1"/>
    <x v="59"/>
    <x v="4"/>
    <x v="1"/>
    <x v="0"/>
    <x v="14"/>
    <x v="1"/>
    <n v="120"/>
  </r>
  <r>
    <s v="26718_2018"/>
    <x v="0"/>
    <x v="0"/>
    <d v="2018-03-13T00:00:00"/>
    <x v="4"/>
    <x v="220"/>
    <x v="1"/>
    <x v="59"/>
    <x v="4"/>
    <x v="1"/>
    <x v="0"/>
    <x v="17"/>
    <x v="1"/>
    <n v="120"/>
  </r>
  <r>
    <s v="26718_2018"/>
    <x v="0"/>
    <x v="0"/>
    <d v="2018-03-13T00:00:00"/>
    <x v="4"/>
    <x v="2593"/>
    <x v="1"/>
    <x v="83"/>
    <x v="69"/>
    <x v="0"/>
    <x v="0"/>
    <x v="0"/>
    <x v="1"/>
    <n v="40"/>
  </r>
  <r>
    <s v="26718_2018"/>
    <x v="0"/>
    <x v="0"/>
    <d v="2018-03-13T00:00:00"/>
    <x v="4"/>
    <x v="227"/>
    <x v="1"/>
    <x v="61"/>
    <x v="4"/>
    <x v="0"/>
    <x v="11"/>
    <x v="1"/>
    <x v="0"/>
    <n v="160"/>
  </r>
  <r>
    <s v="26718_2018"/>
    <x v="0"/>
    <x v="0"/>
    <d v="2018-03-13T00:00:00"/>
    <x v="4"/>
    <x v="229"/>
    <x v="1"/>
    <x v="34"/>
    <x v="4"/>
    <x v="0"/>
    <x v="11"/>
    <x v="12"/>
    <x v="0"/>
    <n v="180"/>
  </r>
  <r>
    <s v="26718_2018"/>
    <x v="0"/>
    <x v="0"/>
    <d v="2018-03-13T00:00:00"/>
    <x v="4"/>
    <x v="1173"/>
    <x v="1"/>
    <x v="63"/>
    <x v="219"/>
    <x v="3"/>
    <x v="7"/>
    <x v="2"/>
    <x v="0"/>
    <n v="10"/>
  </r>
  <r>
    <s v="26718_2018"/>
    <x v="0"/>
    <x v="0"/>
    <d v="2018-03-13T00:00:00"/>
    <x v="4"/>
    <x v="2594"/>
    <x v="1"/>
    <x v="140"/>
    <x v="4"/>
    <x v="4"/>
    <x v="12"/>
    <x v="6"/>
    <x v="0"/>
    <n v="40"/>
  </r>
  <r>
    <s v="26719_2018"/>
    <x v="0"/>
    <x v="0"/>
    <d v="2018-03-13T00:00:00"/>
    <x v="4"/>
    <x v="1999"/>
    <x v="1"/>
    <x v="41"/>
    <x v="77"/>
    <x v="0"/>
    <x v="49"/>
    <x v="6"/>
    <x v="0"/>
    <n v="20"/>
  </r>
  <r>
    <s v="26719_2018"/>
    <x v="0"/>
    <x v="0"/>
    <d v="2018-03-13T00:00:00"/>
    <x v="4"/>
    <x v="243"/>
    <x v="1"/>
    <x v="34"/>
    <x v="57"/>
    <x v="0"/>
    <x v="2"/>
    <x v="3"/>
    <x v="0"/>
    <n v="100"/>
  </r>
  <r>
    <s v="26720_2018"/>
    <x v="0"/>
    <x v="0"/>
    <d v="2018-03-13T00:00:00"/>
    <x v="4"/>
    <x v="530"/>
    <x v="1"/>
    <x v="41"/>
    <x v="4"/>
    <x v="0"/>
    <x v="0"/>
    <x v="0"/>
    <x v="0"/>
    <n v="540"/>
  </r>
  <r>
    <s v="26720_2018"/>
    <x v="0"/>
    <x v="0"/>
    <d v="2018-03-13T00:00:00"/>
    <x v="4"/>
    <x v="1871"/>
    <x v="1"/>
    <x v="44"/>
    <x v="4"/>
    <x v="0"/>
    <x v="0"/>
    <x v="1"/>
    <x v="0"/>
    <n v="6"/>
  </r>
  <r>
    <s v="26720_2018"/>
    <x v="0"/>
    <x v="0"/>
    <d v="2018-03-13T00:00:00"/>
    <x v="4"/>
    <x v="2595"/>
    <x v="1"/>
    <x v="34"/>
    <x v="46"/>
    <x v="0"/>
    <x v="11"/>
    <x v="14"/>
    <x v="0"/>
    <n v="36"/>
  </r>
  <r>
    <s v="26720_2018"/>
    <x v="0"/>
    <x v="0"/>
    <d v="2018-03-13T00:00:00"/>
    <x v="4"/>
    <x v="2596"/>
    <x v="1"/>
    <x v="88"/>
    <x v="4"/>
    <x v="0"/>
    <x v="5"/>
    <x v="5"/>
    <x v="0"/>
    <n v="18"/>
  </r>
  <r>
    <s v="26720_2018"/>
    <x v="0"/>
    <x v="0"/>
    <d v="2018-03-13T00:00:00"/>
    <x v="4"/>
    <x v="1990"/>
    <x v="1"/>
    <x v="119"/>
    <x v="4"/>
    <x v="4"/>
    <x v="4"/>
    <x v="5"/>
    <x v="0"/>
    <n v="27"/>
  </r>
  <r>
    <s v="26885_2018"/>
    <x v="1"/>
    <x v="0"/>
    <d v="2018-03-02T00:00:00"/>
    <x v="62"/>
    <x v="4"/>
    <x v="1"/>
    <x v="4"/>
    <x v="4"/>
    <x v="1"/>
    <x v="1"/>
    <x v="1"/>
    <x v="0"/>
    <n v="9800"/>
  </r>
  <r>
    <s v="26892_2018"/>
    <x v="0"/>
    <x v="0"/>
    <d v="2018-03-02T00:00:00"/>
    <x v="46"/>
    <x v="2597"/>
    <x v="2"/>
    <x v="68"/>
    <x v="186"/>
    <x v="15"/>
    <x v="4"/>
    <x v="4"/>
    <x v="0"/>
    <n v="200"/>
  </r>
  <r>
    <s v="26893_2018"/>
    <x v="0"/>
    <x v="0"/>
    <d v="2018-03-02T00:00:00"/>
    <x v="46"/>
    <x v="1897"/>
    <x v="2"/>
    <x v="11"/>
    <x v="20"/>
    <x v="2"/>
    <x v="3"/>
    <x v="4"/>
    <x v="0"/>
    <n v="200"/>
  </r>
  <r>
    <s v="26897_2018"/>
    <x v="1"/>
    <x v="0"/>
    <d v="2018-03-03T00:00:00"/>
    <x v="50"/>
    <x v="4"/>
    <x v="2"/>
    <x v="4"/>
    <x v="4"/>
    <x v="1"/>
    <x v="1"/>
    <x v="1"/>
    <x v="0"/>
    <n v="2500"/>
  </r>
  <r>
    <s v="26903_2018"/>
    <x v="1"/>
    <x v="0"/>
    <d v="2018-03-02T00:00:00"/>
    <x v="19"/>
    <x v="4"/>
    <x v="2"/>
    <x v="4"/>
    <x v="4"/>
    <x v="1"/>
    <x v="1"/>
    <x v="1"/>
    <x v="0"/>
    <n v="2000"/>
  </r>
  <r>
    <s v="26908_2018"/>
    <x v="1"/>
    <x v="0"/>
    <d v="2018-03-02T00:00:00"/>
    <x v="34"/>
    <x v="4"/>
    <x v="0"/>
    <x v="4"/>
    <x v="4"/>
    <x v="1"/>
    <x v="1"/>
    <x v="1"/>
    <x v="0"/>
    <n v="133300"/>
  </r>
  <r>
    <s v="26912_2018"/>
    <x v="0"/>
    <x v="0"/>
    <d v="2018-03-02T00:00:00"/>
    <x v="46"/>
    <x v="2598"/>
    <x v="3"/>
    <x v="28"/>
    <x v="4"/>
    <x v="1"/>
    <x v="12"/>
    <x v="6"/>
    <x v="0"/>
    <n v="2"/>
  </r>
  <r>
    <s v="26914_2018"/>
    <x v="0"/>
    <x v="0"/>
    <d v="2018-03-02T00:00:00"/>
    <x v="46"/>
    <x v="1048"/>
    <x v="3"/>
    <x v="27"/>
    <x v="195"/>
    <x v="4"/>
    <x v="13"/>
    <x v="7"/>
    <x v="0"/>
    <n v="120"/>
  </r>
  <r>
    <s v="26914_2018"/>
    <x v="0"/>
    <x v="0"/>
    <d v="2018-03-02T00:00:00"/>
    <x v="46"/>
    <x v="849"/>
    <x v="3"/>
    <x v="6"/>
    <x v="163"/>
    <x v="4"/>
    <x v="13"/>
    <x v="7"/>
    <x v="0"/>
    <n v="40"/>
  </r>
  <r>
    <s v="26914_2018"/>
    <x v="0"/>
    <x v="0"/>
    <d v="2018-03-02T00:00:00"/>
    <x v="46"/>
    <x v="1049"/>
    <x v="3"/>
    <x v="30"/>
    <x v="113"/>
    <x v="4"/>
    <x v="13"/>
    <x v="7"/>
    <x v="0"/>
    <n v="400"/>
  </r>
  <r>
    <s v="26914_2018"/>
    <x v="0"/>
    <x v="0"/>
    <d v="2018-03-02T00:00:00"/>
    <x v="46"/>
    <x v="1052"/>
    <x v="3"/>
    <x v="31"/>
    <x v="19"/>
    <x v="4"/>
    <x v="13"/>
    <x v="7"/>
    <x v="0"/>
    <n v="120"/>
  </r>
  <r>
    <s v="26914_2018"/>
    <x v="0"/>
    <x v="0"/>
    <d v="2018-03-02T00:00:00"/>
    <x v="46"/>
    <x v="1618"/>
    <x v="3"/>
    <x v="32"/>
    <x v="21"/>
    <x v="4"/>
    <x v="13"/>
    <x v="7"/>
    <x v="0"/>
    <n v="40"/>
  </r>
  <r>
    <s v="26914_2018"/>
    <x v="0"/>
    <x v="0"/>
    <d v="2018-03-02T00:00:00"/>
    <x v="46"/>
    <x v="842"/>
    <x v="3"/>
    <x v="25"/>
    <x v="158"/>
    <x v="5"/>
    <x v="13"/>
    <x v="7"/>
    <x v="0"/>
    <n v="1000"/>
  </r>
  <r>
    <s v="26914_2018"/>
    <x v="0"/>
    <x v="0"/>
    <d v="2018-03-02T00:00:00"/>
    <x v="46"/>
    <x v="845"/>
    <x v="3"/>
    <x v="11"/>
    <x v="160"/>
    <x v="4"/>
    <x v="13"/>
    <x v="7"/>
    <x v="0"/>
    <n v="1200"/>
  </r>
  <r>
    <s v="26914_2018"/>
    <x v="0"/>
    <x v="0"/>
    <d v="2018-03-02T00:00:00"/>
    <x v="46"/>
    <x v="848"/>
    <x v="3"/>
    <x v="6"/>
    <x v="163"/>
    <x v="3"/>
    <x v="13"/>
    <x v="7"/>
    <x v="0"/>
    <n v="320"/>
  </r>
  <r>
    <s v="26914_2018"/>
    <x v="0"/>
    <x v="0"/>
    <d v="2018-03-02T00:00:00"/>
    <x v="46"/>
    <x v="840"/>
    <x v="3"/>
    <x v="78"/>
    <x v="156"/>
    <x v="4"/>
    <x v="13"/>
    <x v="7"/>
    <x v="0"/>
    <n v="1000"/>
  </r>
  <r>
    <s v="26914_2018"/>
    <x v="0"/>
    <x v="0"/>
    <d v="2018-03-02T00:00:00"/>
    <x v="46"/>
    <x v="844"/>
    <x v="3"/>
    <x v="26"/>
    <x v="159"/>
    <x v="4"/>
    <x v="13"/>
    <x v="7"/>
    <x v="0"/>
    <n v="1000"/>
  </r>
  <r>
    <s v="26916_2018"/>
    <x v="1"/>
    <x v="0"/>
    <d v="2018-03-02T00:00:00"/>
    <x v="81"/>
    <x v="4"/>
    <x v="3"/>
    <x v="4"/>
    <x v="4"/>
    <x v="1"/>
    <x v="1"/>
    <x v="1"/>
    <x v="0"/>
    <n v="1550"/>
  </r>
  <r>
    <s v="26917_2018"/>
    <x v="1"/>
    <x v="0"/>
    <d v="2018-03-02T00:00:00"/>
    <x v="81"/>
    <x v="4"/>
    <x v="3"/>
    <x v="4"/>
    <x v="4"/>
    <x v="1"/>
    <x v="1"/>
    <x v="1"/>
    <x v="0"/>
    <n v="500"/>
  </r>
  <r>
    <s v="26917_2018"/>
    <x v="1"/>
    <x v="0"/>
    <d v="2018-03-02T00:00:00"/>
    <x v="81"/>
    <x v="4"/>
    <x v="3"/>
    <x v="4"/>
    <x v="4"/>
    <x v="1"/>
    <x v="1"/>
    <x v="1"/>
    <x v="0"/>
    <n v="250"/>
  </r>
  <r>
    <s v="26917_2018"/>
    <x v="1"/>
    <x v="0"/>
    <d v="2018-03-02T00:00:00"/>
    <x v="81"/>
    <x v="4"/>
    <x v="3"/>
    <x v="4"/>
    <x v="4"/>
    <x v="1"/>
    <x v="1"/>
    <x v="1"/>
    <x v="0"/>
    <n v="4"/>
  </r>
  <r>
    <s v="26917_2018"/>
    <x v="1"/>
    <x v="0"/>
    <d v="2018-03-02T00:00:00"/>
    <x v="81"/>
    <x v="4"/>
    <x v="3"/>
    <x v="4"/>
    <x v="4"/>
    <x v="1"/>
    <x v="1"/>
    <x v="1"/>
    <x v="0"/>
    <n v="6"/>
  </r>
  <r>
    <s v="26917_2018"/>
    <x v="1"/>
    <x v="0"/>
    <d v="2018-03-02T00:00:00"/>
    <x v="81"/>
    <x v="4"/>
    <x v="3"/>
    <x v="4"/>
    <x v="4"/>
    <x v="1"/>
    <x v="1"/>
    <x v="1"/>
    <x v="0"/>
    <n v="8"/>
  </r>
  <r>
    <s v="26918_2018"/>
    <x v="1"/>
    <x v="0"/>
    <d v="2018-03-02T00:00:00"/>
    <x v="81"/>
    <x v="4"/>
    <x v="3"/>
    <x v="4"/>
    <x v="4"/>
    <x v="1"/>
    <x v="1"/>
    <x v="1"/>
    <x v="0"/>
    <n v="1000"/>
  </r>
  <r>
    <s v="26919_2018"/>
    <x v="1"/>
    <x v="0"/>
    <d v="2018-03-02T00:00:00"/>
    <x v="81"/>
    <x v="4"/>
    <x v="3"/>
    <x v="4"/>
    <x v="4"/>
    <x v="1"/>
    <x v="1"/>
    <x v="1"/>
    <x v="0"/>
    <n v="1500"/>
  </r>
  <r>
    <s v="26920_2018"/>
    <x v="1"/>
    <x v="0"/>
    <d v="2018-03-02T00:00:00"/>
    <x v="81"/>
    <x v="4"/>
    <x v="3"/>
    <x v="4"/>
    <x v="4"/>
    <x v="1"/>
    <x v="1"/>
    <x v="1"/>
    <x v="0"/>
    <n v="250"/>
  </r>
  <r>
    <s v="26920_2018"/>
    <x v="1"/>
    <x v="0"/>
    <d v="2018-03-02T00:00:00"/>
    <x v="81"/>
    <x v="4"/>
    <x v="3"/>
    <x v="4"/>
    <x v="4"/>
    <x v="1"/>
    <x v="1"/>
    <x v="1"/>
    <x v="0"/>
    <n v="250"/>
  </r>
  <r>
    <s v="26921_2018"/>
    <x v="1"/>
    <x v="0"/>
    <d v="2018-03-02T00:00:00"/>
    <x v="81"/>
    <x v="4"/>
    <x v="3"/>
    <x v="4"/>
    <x v="4"/>
    <x v="1"/>
    <x v="1"/>
    <x v="1"/>
    <x v="0"/>
    <n v="1500"/>
  </r>
  <r>
    <s v="26923_2018"/>
    <x v="0"/>
    <x v="0"/>
    <d v="2018-03-02T00:00:00"/>
    <x v="46"/>
    <x v="873"/>
    <x v="4"/>
    <x v="80"/>
    <x v="165"/>
    <x v="5"/>
    <x v="0"/>
    <x v="8"/>
    <x v="0"/>
    <n v="60"/>
  </r>
  <r>
    <s v="26923_2018"/>
    <x v="0"/>
    <x v="0"/>
    <d v="2018-03-02T00:00:00"/>
    <x v="46"/>
    <x v="2599"/>
    <x v="3"/>
    <x v="3"/>
    <x v="91"/>
    <x v="3"/>
    <x v="47"/>
    <x v="10"/>
    <x v="0"/>
    <n v="60"/>
  </r>
  <r>
    <s v="26924_2018"/>
    <x v="0"/>
    <x v="0"/>
    <d v="2018-03-02T00:00:00"/>
    <x v="46"/>
    <x v="1620"/>
    <x v="4"/>
    <x v="33"/>
    <x v="16"/>
    <x v="3"/>
    <x v="15"/>
    <x v="1"/>
    <x v="0"/>
    <n v="50"/>
  </r>
  <r>
    <s v="26924_2018"/>
    <x v="0"/>
    <x v="0"/>
    <d v="2018-03-02T00:00:00"/>
    <x v="46"/>
    <x v="864"/>
    <x v="4"/>
    <x v="37"/>
    <x v="49"/>
    <x v="3"/>
    <x v="14"/>
    <x v="1"/>
    <x v="0"/>
    <n v="150"/>
  </r>
  <r>
    <s v="26924_2018"/>
    <x v="0"/>
    <x v="0"/>
    <d v="2018-03-02T00:00:00"/>
    <x v="46"/>
    <x v="1073"/>
    <x v="4"/>
    <x v="33"/>
    <x v="16"/>
    <x v="4"/>
    <x v="14"/>
    <x v="9"/>
    <x v="0"/>
    <n v="500"/>
  </r>
  <r>
    <s v="26924_2018"/>
    <x v="0"/>
    <x v="0"/>
    <d v="2018-03-02T00:00:00"/>
    <x v="46"/>
    <x v="861"/>
    <x v="4"/>
    <x v="28"/>
    <x v="92"/>
    <x v="4"/>
    <x v="15"/>
    <x v="1"/>
    <x v="0"/>
    <n v="1000"/>
  </r>
  <r>
    <s v="26924_2018"/>
    <x v="0"/>
    <x v="0"/>
    <d v="2018-03-02T00:00:00"/>
    <x v="46"/>
    <x v="862"/>
    <x v="4"/>
    <x v="37"/>
    <x v="49"/>
    <x v="4"/>
    <x v="14"/>
    <x v="1"/>
    <x v="0"/>
    <n v="1000"/>
  </r>
  <r>
    <s v="26924_2018"/>
    <x v="0"/>
    <x v="0"/>
    <d v="2018-03-02T00:00:00"/>
    <x v="46"/>
    <x v="866"/>
    <x v="4"/>
    <x v="28"/>
    <x v="92"/>
    <x v="3"/>
    <x v="15"/>
    <x v="1"/>
    <x v="0"/>
    <n v="500"/>
  </r>
  <r>
    <s v="26924_2018"/>
    <x v="0"/>
    <x v="0"/>
    <d v="2018-03-02T00:00:00"/>
    <x v="46"/>
    <x v="865"/>
    <x v="4"/>
    <x v="37"/>
    <x v="49"/>
    <x v="4"/>
    <x v="15"/>
    <x v="1"/>
    <x v="0"/>
    <n v="1000"/>
  </r>
  <r>
    <s v="26924_2018"/>
    <x v="0"/>
    <x v="0"/>
    <d v="2018-03-02T00:00:00"/>
    <x v="46"/>
    <x v="860"/>
    <x v="4"/>
    <x v="28"/>
    <x v="92"/>
    <x v="4"/>
    <x v="14"/>
    <x v="1"/>
    <x v="0"/>
    <n v="2400"/>
  </r>
  <r>
    <s v="26924_2018"/>
    <x v="0"/>
    <x v="0"/>
    <d v="2018-03-02T00:00:00"/>
    <x v="46"/>
    <x v="863"/>
    <x v="4"/>
    <x v="28"/>
    <x v="92"/>
    <x v="3"/>
    <x v="14"/>
    <x v="1"/>
    <x v="0"/>
    <n v="700"/>
  </r>
  <r>
    <s v="26924_2018"/>
    <x v="0"/>
    <x v="0"/>
    <d v="2018-03-02T00:00:00"/>
    <x v="46"/>
    <x v="1072"/>
    <x v="4"/>
    <x v="33"/>
    <x v="16"/>
    <x v="4"/>
    <x v="15"/>
    <x v="1"/>
    <x v="0"/>
    <n v="100"/>
  </r>
  <r>
    <s v="26924_2018"/>
    <x v="0"/>
    <x v="0"/>
    <d v="2018-03-02T00:00:00"/>
    <x v="46"/>
    <x v="867"/>
    <x v="4"/>
    <x v="40"/>
    <x v="16"/>
    <x v="3"/>
    <x v="20"/>
    <x v="1"/>
    <x v="0"/>
    <n v="600"/>
  </r>
  <r>
    <s v="26924_2018"/>
    <x v="0"/>
    <x v="0"/>
    <d v="2018-03-02T00:00:00"/>
    <x v="46"/>
    <x v="870"/>
    <x v="4"/>
    <x v="28"/>
    <x v="92"/>
    <x v="4"/>
    <x v="19"/>
    <x v="1"/>
    <x v="0"/>
    <n v="2625"/>
  </r>
  <r>
    <s v="26924_2018"/>
    <x v="0"/>
    <x v="0"/>
    <d v="2018-03-02T00:00:00"/>
    <x v="46"/>
    <x v="2600"/>
    <x v="4"/>
    <x v="37"/>
    <x v="49"/>
    <x v="4"/>
    <x v="14"/>
    <x v="9"/>
    <x v="0"/>
    <n v="50"/>
  </r>
  <r>
    <s v="26924_2018"/>
    <x v="0"/>
    <x v="0"/>
    <d v="2018-03-02T00:00:00"/>
    <x v="46"/>
    <x v="1515"/>
    <x v="4"/>
    <x v="41"/>
    <x v="45"/>
    <x v="4"/>
    <x v="21"/>
    <x v="1"/>
    <x v="0"/>
    <n v="50"/>
  </r>
  <r>
    <s v="26924_2018"/>
    <x v="0"/>
    <x v="0"/>
    <d v="2018-03-02T00:00:00"/>
    <x v="46"/>
    <x v="1069"/>
    <x v="4"/>
    <x v="79"/>
    <x v="200"/>
    <x v="4"/>
    <x v="19"/>
    <x v="1"/>
    <x v="0"/>
    <n v="50"/>
  </r>
  <r>
    <s v="26924_2018"/>
    <x v="0"/>
    <x v="0"/>
    <d v="2018-03-02T00:00:00"/>
    <x v="46"/>
    <x v="872"/>
    <x v="4"/>
    <x v="24"/>
    <x v="164"/>
    <x v="4"/>
    <x v="19"/>
    <x v="1"/>
    <x v="0"/>
    <n v="800"/>
  </r>
  <r>
    <s v="26924_2018"/>
    <x v="0"/>
    <x v="0"/>
    <d v="2018-03-02T00:00:00"/>
    <x v="46"/>
    <x v="2377"/>
    <x v="4"/>
    <x v="24"/>
    <x v="164"/>
    <x v="3"/>
    <x v="19"/>
    <x v="1"/>
    <x v="0"/>
    <n v="75"/>
  </r>
  <r>
    <s v="26924_2018"/>
    <x v="0"/>
    <x v="0"/>
    <d v="2018-03-02T00:00:00"/>
    <x v="46"/>
    <x v="1075"/>
    <x v="4"/>
    <x v="40"/>
    <x v="16"/>
    <x v="3"/>
    <x v="21"/>
    <x v="1"/>
    <x v="0"/>
    <n v="150"/>
  </r>
  <r>
    <s v="26924_2018"/>
    <x v="0"/>
    <x v="0"/>
    <d v="2018-03-02T00:00:00"/>
    <x v="46"/>
    <x v="871"/>
    <x v="4"/>
    <x v="39"/>
    <x v="14"/>
    <x v="4"/>
    <x v="14"/>
    <x v="1"/>
    <x v="0"/>
    <n v="50"/>
  </r>
  <r>
    <s v="26927_2018"/>
    <x v="0"/>
    <x v="0"/>
    <d v="2018-03-02T00:00:00"/>
    <x v="46"/>
    <x v="2440"/>
    <x v="5"/>
    <x v="19"/>
    <x v="210"/>
    <x v="32"/>
    <x v="22"/>
    <x v="11"/>
    <x v="0"/>
    <n v="12480"/>
  </r>
  <r>
    <s v="26927_2018"/>
    <x v="0"/>
    <x v="0"/>
    <d v="2018-03-02T00:00:00"/>
    <x v="46"/>
    <x v="2442"/>
    <x v="5"/>
    <x v="14"/>
    <x v="4"/>
    <x v="1"/>
    <x v="22"/>
    <x v="11"/>
    <x v="0"/>
    <n v="2994"/>
  </r>
  <r>
    <s v="26927_2018"/>
    <x v="0"/>
    <x v="0"/>
    <d v="2018-03-02T00:00:00"/>
    <x v="46"/>
    <x v="2601"/>
    <x v="5"/>
    <x v="42"/>
    <x v="247"/>
    <x v="10"/>
    <x v="22"/>
    <x v="11"/>
    <x v="0"/>
    <n v="648"/>
  </r>
  <r>
    <s v="26927_2018"/>
    <x v="0"/>
    <x v="0"/>
    <d v="2018-03-02T00:00:00"/>
    <x v="46"/>
    <x v="2443"/>
    <x v="5"/>
    <x v="91"/>
    <x v="316"/>
    <x v="1"/>
    <x v="0"/>
    <x v="11"/>
    <x v="0"/>
    <n v="5880"/>
  </r>
  <r>
    <s v="26927_2018"/>
    <x v="0"/>
    <x v="0"/>
    <d v="2018-03-02T00:00:00"/>
    <x v="46"/>
    <x v="2441"/>
    <x v="5"/>
    <x v="19"/>
    <x v="4"/>
    <x v="1"/>
    <x v="22"/>
    <x v="11"/>
    <x v="0"/>
    <n v="13056"/>
  </r>
  <r>
    <s v="26930_2018"/>
    <x v="0"/>
    <x v="0"/>
    <d v="2018-03-02T00:00:00"/>
    <x v="46"/>
    <x v="1517"/>
    <x v="6"/>
    <x v="8"/>
    <x v="122"/>
    <x v="17"/>
    <x v="0"/>
    <x v="4"/>
    <x v="0"/>
    <n v="4367"/>
  </r>
  <r>
    <s v="26931_2018"/>
    <x v="0"/>
    <x v="0"/>
    <d v="2018-03-02T00:00:00"/>
    <x v="46"/>
    <x v="2602"/>
    <x v="6"/>
    <x v="141"/>
    <x v="38"/>
    <x v="17"/>
    <x v="22"/>
    <x v="11"/>
    <x v="0"/>
    <n v="108"/>
  </r>
  <r>
    <s v="26931_2018"/>
    <x v="0"/>
    <x v="0"/>
    <d v="2018-03-02T00:00:00"/>
    <x v="46"/>
    <x v="2603"/>
    <x v="6"/>
    <x v="71"/>
    <x v="323"/>
    <x v="17"/>
    <x v="0"/>
    <x v="4"/>
    <x v="0"/>
    <n v="24"/>
  </r>
  <r>
    <s v="26931_2018"/>
    <x v="0"/>
    <x v="0"/>
    <d v="2018-03-02T00:00:00"/>
    <x v="46"/>
    <x v="887"/>
    <x v="6"/>
    <x v="7"/>
    <x v="166"/>
    <x v="17"/>
    <x v="22"/>
    <x v="4"/>
    <x v="0"/>
    <n v="408"/>
  </r>
  <r>
    <s v="26931_2018"/>
    <x v="0"/>
    <x v="0"/>
    <d v="2018-03-02T00:00:00"/>
    <x v="46"/>
    <x v="889"/>
    <x v="6"/>
    <x v="93"/>
    <x v="168"/>
    <x v="17"/>
    <x v="22"/>
    <x v="4"/>
    <x v="0"/>
    <n v="900"/>
  </r>
  <r>
    <s v="26931_2018"/>
    <x v="0"/>
    <x v="0"/>
    <d v="2018-03-02T00:00:00"/>
    <x v="46"/>
    <x v="2604"/>
    <x v="6"/>
    <x v="19"/>
    <x v="5"/>
    <x v="17"/>
    <x v="22"/>
    <x v="4"/>
    <x v="0"/>
    <n v="600"/>
  </r>
  <r>
    <s v="26931_2018"/>
    <x v="0"/>
    <x v="0"/>
    <d v="2018-03-02T00:00:00"/>
    <x v="46"/>
    <x v="888"/>
    <x v="6"/>
    <x v="14"/>
    <x v="167"/>
    <x v="17"/>
    <x v="22"/>
    <x v="4"/>
    <x v="0"/>
    <n v="120"/>
  </r>
  <r>
    <s v="26936_2018"/>
    <x v="0"/>
    <x v="0"/>
    <d v="2018-03-02T00:00:00"/>
    <x v="46"/>
    <x v="896"/>
    <x v="7"/>
    <x v="32"/>
    <x v="173"/>
    <x v="3"/>
    <x v="25"/>
    <x v="4"/>
    <x v="0"/>
    <n v="120"/>
  </r>
  <r>
    <s v="26936_2018"/>
    <x v="0"/>
    <x v="0"/>
    <d v="2018-03-02T00:00:00"/>
    <x v="46"/>
    <x v="897"/>
    <x v="7"/>
    <x v="8"/>
    <x v="162"/>
    <x v="10"/>
    <x v="24"/>
    <x v="4"/>
    <x v="0"/>
    <n v="3048"/>
  </r>
  <r>
    <s v="26936_2018"/>
    <x v="0"/>
    <x v="0"/>
    <d v="2018-03-02T00:00:00"/>
    <x v="46"/>
    <x v="1087"/>
    <x v="7"/>
    <x v="7"/>
    <x v="207"/>
    <x v="3"/>
    <x v="24"/>
    <x v="4"/>
    <x v="0"/>
    <n v="180"/>
  </r>
  <r>
    <s v="26936_2018"/>
    <x v="0"/>
    <x v="0"/>
    <d v="2018-03-02T00:00:00"/>
    <x v="46"/>
    <x v="2605"/>
    <x v="7"/>
    <x v="19"/>
    <x v="324"/>
    <x v="3"/>
    <x v="24"/>
    <x v="4"/>
    <x v="0"/>
    <n v="12"/>
  </r>
  <r>
    <s v="26936_2018"/>
    <x v="0"/>
    <x v="0"/>
    <d v="2018-03-02T00:00:00"/>
    <x v="46"/>
    <x v="894"/>
    <x v="7"/>
    <x v="95"/>
    <x v="171"/>
    <x v="3"/>
    <x v="25"/>
    <x v="4"/>
    <x v="0"/>
    <n v="12"/>
  </r>
  <r>
    <s v="26936_2018"/>
    <x v="0"/>
    <x v="0"/>
    <d v="2018-03-02T00:00:00"/>
    <x v="46"/>
    <x v="1088"/>
    <x v="7"/>
    <x v="71"/>
    <x v="208"/>
    <x v="3"/>
    <x v="25"/>
    <x v="4"/>
    <x v="0"/>
    <n v="12"/>
  </r>
  <r>
    <s v="26936_2018"/>
    <x v="0"/>
    <x v="0"/>
    <d v="2018-03-02T00:00:00"/>
    <x v="46"/>
    <x v="2606"/>
    <x v="7"/>
    <x v="32"/>
    <x v="24"/>
    <x v="10"/>
    <x v="25"/>
    <x v="4"/>
    <x v="0"/>
    <n v="24"/>
  </r>
  <r>
    <s v="26936_2018"/>
    <x v="0"/>
    <x v="0"/>
    <d v="2018-03-02T00:00:00"/>
    <x v="46"/>
    <x v="892"/>
    <x v="7"/>
    <x v="71"/>
    <x v="170"/>
    <x v="3"/>
    <x v="24"/>
    <x v="4"/>
    <x v="0"/>
    <n v="288"/>
  </r>
  <r>
    <s v="26936_2018"/>
    <x v="0"/>
    <x v="0"/>
    <d v="2018-03-02T00:00:00"/>
    <x v="46"/>
    <x v="1623"/>
    <x v="7"/>
    <x v="121"/>
    <x v="122"/>
    <x v="3"/>
    <x v="23"/>
    <x v="4"/>
    <x v="0"/>
    <n v="36"/>
  </r>
  <r>
    <s v="26936_2018"/>
    <x v="0"/>
    <x v="0"/>
    <d v="2018-03-02T00:00:00"/>
    <x v="46"/>
    <x v="2607"/>
    <x v="7"/>
    <x v="9"/>
    <x v="325"/>
    <x v="10"/>
    <x v="23"/>
    <x v="4"/>
    <x v="0"/>
    <n v="24"/>
  </r>
  <r>
    <s v="26936_2018"/>
    <x v="0"/>
    <x v="0"/>
    <d v="2018-03-02T00:00:00"/>
    <x v="46"/>
    <x v="1927"/>
    <x v="7"/>
    <x v="32"/>
    <x v="4"/>
    <x v="3"/>
    <x v="34"/>
    <x v="23"/>
    <x v="0"/>
    <n v="60"/>
  </r>
  <r>
    <s v="26936_2018"/>
    <x v="0"/>
    <x v="0"/>
    <d v="2018-03-02T00:00:00"/>
    <x v="46"/>
    <x v="899"/>
    <x v="7"/>
    <x v="38"/>
    <x v="175"/>
    <x v="3"/>
    <x v="35"/>
    <x v="4"/>
    <x v="0"/>
    <n v="60"/>
  </r>
  <r>
    <s v="26936_2018"/>
    <x v="0"/>
    <x v="0"/>
    <d v="2018-03-02T00:00:00"/>
    <x v="46"/>
    <x v="1928"/>
    <x v="7"/>
    <x v="71"/>
    <x v="4"/>
    <x v="3"/>
    <x v="34"/>
    <x v="23"/>
    <x v="0"/>
    <n v="120"/>
  </r>
  <r>
    <s v="26936_2018"/>
    <x v="0"/>
    <x v="0"/>
    <d v="2018-03-02T00:00:00"/>
    <x v="46"/>
    <x v="1091"/>
    <x v="7"/>
    <x v="9"/>
    <x v="209"/>
    <x v="3"/>
    <x v="24"/>
    <x v="4"/>
    <x v="0"/>
    <n v="120"/>
  </r>
  <r>
    <s v="26936_2018"/>
    <x v="0"/>
    <x v="0"/>
    <d v="2018-03-02T00:00:00"/>
    <x v="46"/>
    <x v="891"/>
    <x v="7"/>
    <x v="71"/>
    <x v="4"/>
    <x v="3"/>
    <x v="34"/>
    <x v="23"/>
    <x v="0"/>
    <n v="420"/>
  </r>
  <r>
    <s v="26936_2018"/>
    <x v="0"/>
    <x v="0"/>
    <d v="2018-03-02T00:00:00"/>
    <x v="46"/>
    <x v="1929"/>
    <x v="7"/>
    <x v="71"/>
    <x v="170"/>
    <x v="3"/>
    <x v="25"/>
    <x v="4"/>
    <x v="0"/>
    <n v="360"/>
  </r>
  <r>
    <s v="26936_2018"/>
    <x v="0"/>
    <x v="0"/>
    <d v="2018-03-02T00:00:00"/>
    <x v="46"/>
    <x v="905"/>
    <x v="7"/>
    <x v="99"/>
    <x v="180"/>
    <x v="15"/>
    <x v="22"/>
    <x v="4"/>
    <x v="0"/>
    <n v="12"/>
  </r>
  <r>
    <s v="26944_2018"/>
    <x v="0"/>
    <x v="0"/>
    <d v="2018-03-02T00:00:00"/>
    <x v="4"/>
    <x v="1862"/>
    <x v="1"/>
    <x v="62"/>
    <x v="69"/>
    <x v="0"/>
    <x v="0"/>
    <x v="0"/>
    <x v="0"/>
    <n v="45000"/>
  </r>
  <r>
    <s v="26944_2018"/>
    <x v="0"/>
    <x v="0"/>
    <d v="2018-03-02T00:00:00"/>
    <x v="4"/>
    <x v="1863"/>
    <x v="1"/>
    <x v="62"/>
    <x v="69"/>
    <x v="5"/>
    <x v="0"/>
    <x v="0"/>
    <x v="0"/>
    <n v="25000"/>
  </r>
  <r>
    <s v="26944_2018"/>
    <x v="0"/>
    <x v="0"/>
    <d v="2018-03-02T00:00:00"/>
    <x v="4"/>
    <x v="173"/>
    <x v="1"/>
    <x v="47"/>
    <x v="52"/>
    <x v="0"/>
    <x v="0"/>
    <x v="0"/>
    <x v="0"/>
    <n v="25000"/>
  </r>
  <r>
    <s v="26944_2018"/>
    <x v="0"/>
    <x v="0"/>
    <d v="2018-03-02T00:00:00"/>
    <x v="4"/>
    <x v="181"/>
    <x v="1"/>
    <x v="22"/>
    <x v="57"/>
    <x v="3"/>
    <x v="7"/>
    <x v="2"/>
    <x v="0"/>
    <n v="10000"/>
  </r>
  <r>
    <s v="26945_2018"/>
    <x v="0"/>
    <x v="0"/>
    <d v="2018-03-02T00:00:00"/>
    <x v="49"/>
    <x v="2592"/>
    <x v="1"/>
    <x v="23"/>
    <x v="92"/>
    <x v="0"/>
    <x v="0"/>
    <x v="0"/>
    <x v="0"/>
    <n v="48000"/>
  </r>
  <r>
    <s v="26945_2018"/>
    <x v="0"/>
    <x v="0"/>
    <d v="2018-03-02T00:00:00"/>
    <x v="49"/>
    <x v="1341"/>
    <x v="1"/>
    <x v="23"/>
    <x v="92"/>
    <x v="4"/>
    <x v="0"/>
    <x v="0"/>
    <x v="0"/>
    <n v="72000"/>
  </r>
  <r>
    <s v="26946_2018"/>
    <x v="0"/>
    <x v="0"/>
    <d v="2018-03-02T00:00:00"/>
    <x v="46"/>
    <x v="2608"/>
    <x v="1"/>
    <x v="25"/>
    <x v="115"/>
    <x v="5"/>
    <x v="12"/>
    <x v="6"/>
    <x v="0"/>
    <n v="100"/>
  </r>
  <r>
    <s v="26946_2018"/>
    <x v="0"/>
    <x v="0"/>
    <d v="2018-03-02T00:00:00"/>
    <x v="46"/>
    <x v="2609"/>
    <x v="1"/>
    <x v="22"/>
    <x v="46"/>
    <x v="4"/>
    <x v="0"/>
    <x v="0"/>
    <x v="0"/>
    <n v="150"/>
  </r>
  <r>
    <s v="26946_2018"/>
    <x v="0"/>
    <x v="0"/>
    <d v="2018-03-02T00:00:00"/>
    <x v="46"/>
    <x v="2610"/>
    <x v="1"/>
    <x v="24"/>
    <x v="4"/>
    <x v="1"/>
    <x v="13"/>
    <x v="7"/>
    <x v="0"/>
    <n v="1240"/>
  </r>
  <r>
    <s v="26946_2018"/>
    <x v="0"/>
    <x v="0"/>
    <d v="2018-03-02T00:00:00"/>
    <x v="46"/>
    <x v="918"/>
    <x v="1"/>
    <x v="25"/>
    <x v="18"/>
    <x v="3"/>
    <x v="3"/>
    <x v="24"/>
    <x v="0"/>
    <n v="10"/>
  </r>
  <r>
    <s v="26946_2018"/>
    <x v="0"/>
    <x v="0"/>
    <d v="2018-03-02T00:00:00"/>
    <x v="46"/>
    <x v="1980"/>
    <x v="1"/>
    <x v="20"/>
    <x v="52"/>
    <x v="4"/>
    <x v="0"/>
    <x v="0"/>
    <x v="0"/>
    <n v="160"/>
  </r>
  <r>
    <s v="26946_2018"/>
    <x v="0"/>
    <x v="0"/>
    <d v="2018-03-02T00:00:00"/>
    <x v="46"/>
    <x v="1578"/>
    <x v="1"/>
    <x v="83"/>
    <x v="73"/>
    <x v="4"/>
    <x v="14"/>
    <x v="9"/>
    <x v="0"/>
    <n v="20"/>
  </r>
  <r>
    <s v="26946_2018"/>
    <x v="0"/>
    <x v="0"/>
    <d v="2018-03-02T00:00:00"/>
    <x v="46"/>
    <x v="2611"/>
    <x v="1"/>
    <x v="34"/>
    <x v="46"/>
    <x v="0"/>
    <x v="11"/>
    <x v="13"/>
    <x v="0"/>
    <n v="60"/>
  </r>
  <r>
    <s v="26946_2018"/>
    <x v="0"/>
    <x v="0"/>
    <d v="2018-03-02T00:00:00"/>
    <x v="46"/>
    <x v="2383"/>
    <x v="1"/>
    <x v="57"/>
    <x v="245"/>
    <x v="3"/>
    <x v="14"/>
    <x v="9"/>
    <x v="0"/>
    <n v="10"/>
  </r>
  <r>
    <s v="26946_2018"/>
    <x v="0"/>
    <x v="0"/>
    <d v="2018-03-02T00:00:00"/>
    <x v="46"/>
    <x v="916"/>
    <x v="1"/>
    <x v="57"/>
    <x v="78"/>
    <x v="4"/>
    <x v="14"/>
    <x v="9"/>
    <x v="0"/>
    <n v="10"/>
  </r>
  <r>
    <s v="26947_2018"/>
    <x v="1"/>
    <x v="0"/>
    <d v="2018-03-02T00:00:00"/>
    <x v="57"/>
    <x v="4"/>
    <x v="1"/>
    <x v="4"/>
    <x v="4"/>
    <x v="1"/>
    <x v="1"/>
    <x v="1"/>
    <x v="0"/>
    <n v="138200"/>
  </r>
  <r>
    <s v="26948_2018"/>
    <x v="0"/>
    <x v="0"/>
    <d v="2018-03-02T00:00:00"/>
    <x v="4"/>
    <x v="1868"/>
    <x v="1"/>
    <x v="34"/>
    <x v="46"/>
    <x v="0"/>
    <x v="0"/>
    <x v="0"/>
    <x v="0"/>
    <n v="8000"/>
  </r>
  <r>
    <s v="26948_2018"/>
    <x v="0"/>
    <x v="0"/>
    <d v="2018-03-02T00:00:00"/>
    <x v="4"/>
    <x v="1864"/>
    <x v="1"/>
    <x v="47"/>
    <x v="52"/>
    <x v="5"/>
    <x v="0"/>
    <x v="0"/>
    <x v="0"/>
    <n v="30000"/>
  </r>
  <r>
    <s v="26948_2018"/>
    <x v="0"/>
    <x v="0"/>
    <d v="2018-03-02T00:00:00"/>
    <x v="4"/>
    <x v="1866"/>
    <x v="1"/>
    <x v="60"/>
    <x v="283"/>
    <x v="5"/>
    <x v="0"/>
    <x v="0"/>
    <x v="0"/>
    <n v="10000"/>
  </r>
  <r>
    <s v="26948_2018"/>
    <x v="0"/>
    <x v="0"/>
    <d v="2018-03-02T00:00:00"/>
    <x v="4"/>
    <x v="174"/>
    <x v="1"/>
    <x v="48"/>
    <x v="46"/>
    <x v="3"/>
    <x v="11"/>
    <x v="12"/>
    <x v="0"/>
    <n v="10000"/>
  </r>
  <r>
    <s v="26948_2018"/>
    <x v="0"/>
    <x v="0"/>
    <d v="2018-03-02T00:00:00"/>
    <x v="4"/>
    <x v="1867"/>
    <x v="1"/>
    <x v="48"/>
    <x v="46"/>
    <x v="3"/>
    <x v="11"/>
    <x v="14"/>
    <x v="0"/>
    <n v="18000"/>
  </r>
  <r>
    <s v="26948_2018"/>
    <x v="0"/>
    <x v="0"/>
    <d v="2018-03-02T00:00:00"/>
    <x v="4"/>
    <x v="177"/>
    <x v="1"/>
    <x v="50"/>
    <x v="55"/>
    <x v="3"/>
    <x v="2"/>
    <x v="2"/>
    <x v="0"/>
    <n v="25000"/>
  </r>
  <r>
    <s v="26948_2018"/>
    <x v="0"/>
    <x v="0"/>
    <d v="2018-03-02T00:00:00"/>
    <x v="4"/>
    <x v="180"/>
    <x v="1"/>
    <x v="51"/>
    <x v="53"/>
    <x v="6"/>
    <x v="7"/>
    <x v="2"/>
    <x v="0"/>
    <n v="3000"/>
  </r>
  <r>
    <s v="26948_2018"/>
    <x v="0"/>
    <x v="0"/>
    <d v="2018-03-02T00:00:00"/>
    <x v="4"/>
    <x v="182"/>
    <x v="1"/>
    <x v="22"/>
    <x v="57"/>
    <x v="6"/>
    <x v="7"/>
    <x v="2"/>
    <x v="0"/>
    <n v="10000"/>
  </r>
  <r>
    <s v="26948_2018"/>
    <x v="0"/>
    <x v="0"/>
    <d v="2018-03-02T00:00:00"/>
    <x v="4"/>
    <x v="183"/>
    <x v="1"/>
    <x v="52"/>
    <x v="56"/>
    <x v="3"/>
    <x v="7"/>
    <x v="2"/>
    <x v="0"/>
    <n v="20000"/>
  </r>
  <r>
    <s v="26948_2018"/>
    <x v="0"/>
    <x v="0"/>
    <d v="2018-03-02T00:00:00"/>
    <x v="4"/>
    <x v="185"/>
    <x v="1"/>
    <x v="53"/>
    <x v="4"/>
    <x v="1"/>
    <x v="7"/>
    <x v="2"/>
    <x v="0"/>
    <n v="45000"/>
  </r>
  <r>
    <s v="26948_2018"/>
    <x v="0"/>
    <x v="0"/>
    <d v="2018-03-02T00:00:00"/>
    <x v="4"/>
    <x v="186"/>
    <x v="1"/>
    <x v="53"/>
    <x v="4"/>
    <x v="1"/>
    <x v="7"/>
    <x v="2"/>
    <x v="0"/>
    <n v="40000"/>
  </r>
  <r>
    <s v="26949_2018"/>
    <x v="0"/>
    <x v="0"/>
    <d v="2018-03-02T00:00:00"/>
    <x v="18"/>
    <x v="2203"/>
    <x v="1"/>
    <x v="44"/>
    <x v="4"/>
    <x v="0"/>
    <x v="11"/>
    <x v="12"/>
    <x v="0"/>
    <n v="7500"/>
  </r>
  <r>
    <s v="26949_2018"/>
    <x v="0"/>
    <x v="0"/>
    <d v="2018-03-02T00:00:00"/>
    <x v="18"/>
    <x v="1118"/>
    <x v="1"/>
    <x v="44"/>
    <x v="4"/>
    <x v="0"/>
    <x v="11"/>
    <x v="13"/>
    <x v="0"/>
    <n v="17000"/>
  </r>
  <r>
    <s v="26949_2018"/>
    <x v="0"/>
    <x v="0"/>
    <d v="2018-03-02T00:00:00"/>
    <x v="18"/>
    <x v="2612"/>
    <x v="1"/>
    <x v="22"/>
    <x v="4"/>
    <x v="4"/>
    <x v="11"/>
    <x v="14"/>
    <x v="0"/>
    <n v="1000"/>
  </r>
  <r>
    <s v="26949_2018"/>
    <x v="0"/>
    <x v="0"/>
    <d v="2018-03-02T00:00:00"/>
    <x v="18"/>
    <x v="753"/>
    <x v="1"/>
    <x v="22"/>
    <x v="4"/>
    <x v="0"/>
    <x v="0"/>
    <x v="14"/>
    <x v="0"/>
    <n v="11000"/>
  </r>
  <r>
    <s v="26949_2018"/>
    <x v="0"/>
    <x v="0"/>
    <d v="2018-03-02T00:00:00"/>
    <x v="18"/>
    <x v="1124"/>
    <x v="1"/>
    <x v="22"/>
    <x v="4"/>
    <x v="4"/>
    <x v="0"/>
    <x v="12"/>
    <x v="0"/>
    <n v="3000"/>
  </r>
  <r>
    <s v="26949_2018"/>
    <x v="0"/>
    <x v="0"/>
    <d v="2018-03-02T00:00:00"/>
    <x v="7"/>
    <x v="145"/>
    <x v="1"/>
    <x v="44"/>
    <x v="43"/>
    <x v="0"/>
    <x v="0"/>
    <x v="0"/>
    <x v="0"/>
    <n v="10000"/>
  </r>
  <r>
    <s v="26949_2018"/>
    <x v="0"/>
    <x v="0"/>
    <d v="2018-03-02T00:00:00"/>
    <x v="7"/>
    <x v="144"/>
    <x v="1"/>
    <x v="44"/>
    <x v="42"/>
    <x v="4"/>
    <x v="0"/>
    <x v="0"/>
    <x v="0"/>
    <n v="10000"/>
  </r>
  <r>
    <s v="26949_2018"/>
    <x v="0"/>
    <x v="0"/>
    <d v="2018-03-02T00:00:00"/>
    <x v="7"/>
    <x v="832"/>
    <x v="1"/>
    <x v="34"/>
    <x v="77"/>
    <x v="0"/>
    <x v="11"/>
    <x v="12"/>
    <x v="0"/>
    <n v="50000"/>
  </r>
  <r>
    <s v="26949_2018"/>
    <x v="0"/>
    <x v="0"/>
    <d v="2018-03-02T00:00:00"/>
    <x v="7"/>
    <x v="1196"/>
    <x v="1"/>
    <x v="34"/>
    <x v="46"/>
    <x v="4"/>
    <x v="11"/>
    <x v="12"/>
    <x v="0"/>
    <n v="70000"/>
  </r>
  <r>
    <s v="26949_2018"/>
    <x v="0"/>
    <x v="0"/>
    <d v="2018-03-02T00:00:00"/>
    <x v="7"/>
    <x v="401"/>
    <x v="1"/>
    <x v="35"/>
    <x v="45"/>
    <x v="4"/>
    <x v="11"/>
    <x v="12"/>
    <x v="0"/>
    <n v="15000"/>
  </r>
  <r>
    <s v="26949_2018"/>
    <x v="0"/>
    <x v="0"/>
    <d v="2018-03-02T00:00:00"/>
    <x v="7"/>
    <x v="399"/>
    <x v="1"/>
    <x v="35"/>
    <x v="47"/>
    <x v="5"/>
    <x v="11"/>
    <x v="12"/>
    <x v="0"/>
    <n v="8000"/>
  </r>
  <r>
    <s v="26949_2018"/>
    <x v="0"/>
    <x v="0"/>
    <d v="2018-03-02T00:00:00"/>
    <x v="7"/>
    <x v="398"/>
    <x v="1"/>
    <x v="35"/>
    <x v="47"/>
    <x v="5"/>
    <x v="0"/>
    <x v="12"/>
    <x v="0"/>
    <n v="15000"/>
  </r>
  <r>
    <s v="26949_2018"/>
    <x v="0"/>
    <x v="0"/>
    <d v="2018-03-02T00:00:00"/>
    <x v="7"/>
    <x v="402"/>
    <x v="1"/>
    <x v="34"/>
    <x v="84"/>
    <x v="5"/>
    <x v="0"/>
    <x v="14"/>
    <x v="0"/>
    <n v="6000"/>
  </r>
  <r>
    <s v="26949_2018"/>
    <x v="0"/>
    <x v="0"/>
    <d v="2018-03-02T00:00:00"/>
    <x v="7"/>
    <x v="2149"/>
    <x v="1"/>
    <x v="44"/>
    <x v="47"/>
    <x v="5"/>
    <x v="0"/>
    <x v="0"/>
    <x v="0"/>
    <n v="12000"/>
  </r>
  <r>
    <s v="26954_2018"/>
    <x v="0"/>
    <x v="0"/>
    <d v="2018-03-02T00:00:00"/>
    <x v="6"/>
    <x v="2397"/>
    <x v="1"/>
    <x v="44"/>
    <x v="4"/>
    <x v="3"/>
    <x v="11"/>
    <x v="14"/>
    <x v="0"/>
    <n v="21400"/>
  </r>
  <r>
    <s v="26954_2018"/>
    <x v="0"/>
    <x v="0"/>
    <d v="2018-03-02T00:00:00"/>
    <x v="6"/>
    <x v="2342"/>
    <x v="1"/>
    <x v="44"/>
    <x v="4"/>
    <x v="3"/>
    <x v="0"/>
    <x v="14"/>
    <x v="0"/>
    <n v="800"/>
  </r>
  <r>
    <s v="26954_2018"/>
    <x v="0"/>
    <x v="0"/>
    <d v="2018-03-02T00:00:00"/>
    <x v="6"/>
    <x v="2613"/>
    <x v="1"/>
    <x v="21"/>
    <x v="4"/>
    <x v="4"/>
    <x v="0"/>
    <x v="4"/>
    <x v="0"/>
    <n v="4960"/>
  </r>
  <r>
    <s v="26954_2018"/>
    <x v="0"/>
    <x v="0"/>
    <d v="2018-03-02T00:00:00"/>
    <x v="6"/>
    <x v="2400"/>
    <x v="1"/>
    <x v="21"/>
    <x v="4"/>
    <x v="5"/>
    <x v="22"/>
    <x v="4"/>
    <x v="0"/>
    <n v="8480"/>
  </r>
  <r>
    <s v="26954_2018"/>
    <x v="0"/>
    <x v="0"/>
    <d v="2018-03-02T00:00:00"/>
    <x v="6"/>
    <x v="2341"/>
    <x v="1"/>
    <x v="44"/>
    <x v="4"/>
    <x v="4"/>
    <x v="0"/>
    <x v="14"/>
    <x v="0"/>
    <n v="22600"/>
  </r>
  <r>
    <s v="26954_2018"/>
    <x v="0"/>
    <x v="0"/>
    <d v="2018-03-02T00:00:00"/>
    <x v="6"/>
    <x v="2613"/>
    <x v="1"/>
    <x v="21"/>
    <x v="4"/>
    <x v="4"/>
    <x v="0"/>
    <x v="4"/>
    <x v="0"/>
    <n v="13440"/>
  </r>
  <r>
    <s v="26954_2018"/>
    <x v="0"/>
    <x v="0"/>
    <d v="2018-03-02T00:00:00"/>
    <x v="6"/>
    <x v="2399"/>
    <x v="1"/>
    <x v="28"/>
    <x v="4"/>
    <x v="5"/>
    <x v="12"/>
    <x v="6"/>
    <x v="0"/>
    <n v="46220"/>
  </r>
  <r>
    <s v="26954_2018"/>
    <x v="0"/>
    <x v="0"/>
    <d v="2018-03-02T00:00:00"/>
    <x v="6"/>
    <x v="2399"/>
    <x v="1"/>
    <x v="28"/>
    <x v="4"/>
    <x v="5"/>
    <x v="12"/>
    <x v="6"/>
    <x v="0"/>
    <n v="39920"/>
  </r>
  <r>
    <s v="26954_2018"/>
    <x v="0"/>
    <x v="0"/>
    <d v="2018-03-02T00:00:00"/>
    <x v="6"/>
    <x v="2400"/>
    <x v="1"/>
    <x v="21"/>
    <x v="4"/>
    <x v="5"/>
    <x v="22"/>
    <x v="4"/>
    <x v="0"/>
    <n v="1840"/>
  </r>
  <r>
    <s v="26954_2018"/>
    <x v="0"/>
    <x v="0"/>
    <d v="2018-03-02T00:00:00"/>
    <x v="6"/>
    <x v="2341"/>
    <x v="1"/>
    <x v="44"/>
    <x v="4"/>
    <x v="4"/>
    <x v="0"/>
    <x v="14"/>
    <x v="0"/>
    <n v="21900"/>
  </r>
  <r>
    <s v="26954_2018"/>
    <x v="0"/>
    <x v="0"/>
    <d v="2018-03-02T00:00:00"/>
    <x v="6"/>
    <x v="2613"/>
    <x v="1"/>
    <x v="21"/>
    <x v="4"/>
    <x v="4"/>
    <x v="0"/>
    <x v="4"/>
    <x v="0"/>
    <n v="10720"/>
  </r>
  <r>
    <s v="26954_2018"/>
    <x v="0"/>
    <x v="0"/>
    <d v="2018-03-02T00:00:00"/>
    <x v="6"/>
    <x v="2400"/>
    <x v="1"/>
    <x v="21"/>
    <x v="4"/>
    <x v="5"/>
    <x v="22"/>
    <x v="4"/>
    <x v="0"/>
    <n v="2720"/>
  </r>
  <r>
    <s v="26954_2018"/>
    <x v="0"/>
    <x v="0"/>
    <d v="2018-03-02T00:00:00"/>
    <x v="6"/>
    <x v="2397"/>
    <x v="1"/>
    <x v="44"/>
    <x v="4"/>
    <x v="3"/>
    <x v="11"/>
    <x v="14"/>
    <x v="0"/>
    <n v="17900"/>
  </r>
  <r>
    <s v="26954_2018"/>
    <x v="0"/>
    <x v="0"/>
    <d v="2018-03-02T00:00:00"/>
    <x v="6"/>
    <x v="2341"/>
    <x v="1"/>
    <x v="44"/>
    <x v="4"/>
    <x v="4"/>
    <x v="0"/>
    <x v="14"/>
    <x v="0"/>
    <n v="9800"/>
  </r>
  <r>
    <s v="26954_2018"/>
    <x v="0"/>
    <x v="0"/>
    <d v="2018-03-02T00:00:00"/>
    <x v="6"/>
    <x v="2614"/>
    <x v="1"/>
    <x v="33"/>
    <x v="4"/>
    <x v="5"/>
    <x v="0"/>
    <x v="0"/>
    <x v="0"/>
    <n v="14600"/>
  </r>
  <r>
    <s v="26954_2018"/>
    <x v="0"/>
    <x v="0"/>
    <d v="2018-03-02T00:00:00"/>
    <x v="6"/>
    <x v="2615"/>
    <x v="1"/>
    <x v="16"/>
    <x v="4"/>
    <x v="5"/>
    <x v="0"/>
    <x v="0"/>
    <x v="0"/>
    <n v="100400"/>
  </r>
  <r>
    <s v="26954_2018"/>
    <x v="0"/>
    <x v="0"/>
    <d v="2018-03-02T00:00:00"/>
    <x v="6"/>
    <x v="2397"/>
    <x v="1"/>
    <x v="44"/>
    <x v="4"/>
    <x v="3"/>
    <x v="11"/>
    <x v="14"/>
    <x v="0"/>
    <n v="158700"/>
  </r>
  <r>
    <s v="26954_2018"/>
    <x v="0"/>
    <x v="0"/>
    <d v="2018-03-02T00:00:00"/>
    <x v="6"/>
    <x v="2342"/>
    <x v="1"/>
    <x v="44"/>
    <x v="4"/>
    <x v="3"/>
    <x v="0"/>
    <x v="14"/>
    <x v="0"/>
    <n v="11700"/>
  </r>
  <r>
    <s v="26954_2018"/>
    <x v="0"/>
    <x v="0"/>
    <d v="2018-03-02T00:00:00"/>
    <x v="6"/>
    <x v="2616"/>
    <x v="1"/>
    <x v="44"/>
    <x v="4"/>
    <x v="5"/>
    <x v="0"/>
    <x v="0"/>
    <x v="0"/>
    <n v="4700"/>
  </r>
  <r>
    <s v="26954_2018"/>
    <x v="0"/>
    <x v="0"/>
    <d v="2018-03-02T00:00:00"/>
    <x v="6"/>
    <x v="2343"/>
    <x v="1"/>
    <x v="41"/>
    <x v="4"/>
    <x v="3"/>
    <x v="0"/>
    <x v="0"/>
    <x v="0"/>
    <n v="1700"/>
  </r>
  <r>
    <s v="26954_2018"/>
    <x v="0"/>
    <x v="0"/>
    <d v="2018-03-02T00:00:00"/>
    <x v="6"/>
    <x v="2614"/>
    <x v="1"/>
    <x v="33"/>
    <x v="4"/>
    <x v="5"/>
    <x v="0"/>
    <x v="0"/>
    <x v="0"/>
    <n v="600"/>
  </r>
  <r>
    <s v="26954_2018"/>
    <x v="0"/>
    <x v="0"/>
    <d v="2018-03-02T00:00:00"/>
    <x v="6"/>
    <x v="2400"/>
    <x v="1"/>
    <x v="21"/>
    <x v="4"/>
    <x v="5"/>
    <x v="22"/>
    <x v="4"/>
    <x v="0"/>
    <n v="4720"/>
  </r>
  <r>
    <s v="26955_2018"/>
    <x v="0"/>
    <x v="0"/>
    <d v="2018-03-03T00:00:00"/>
    <x v="8"/>
    <x v="2617"/>
    <x v="1"/>
    <x v="83"/>
    <x v="233"/>
    <x v="0"/>
    <x v="0"/>
    <x v="0"/>
    <x v="0"/>
    <n v="38500"/>
  </r>
  <r>
    <s v="26955_2018"/>
    <x v="0"/>
    <x v="0"/>
    <d v="2018-03-03T00:00:00"/>
    <x v="8"/>
    <x v="2577"/>
    <x v="1"/>
    <x v="44"/>
    <x v="125"/>
    <x v="7"/>
    <x v="0"/>
    <x v="0"/>
    <x v="0"/>
    <n v="31700"/>
  </r>
  <r>
    <s v="26955_2018"/>
    <x v="0"/>
    <x v="0"/>
    <d v="2018-03-03T00:00:00"/>
    <x v="8"/>
    <x v="1348"/>
    <x v="1"/>
    <x v="34"/>
    <x v="72"/>
    <x v="0"/>
    <x v="11"/>
    <x v="12"/>
    <x v="0"/>
    <n v="500"/>
  </r>
  <r>
    <s v="26955_2018"/>
    <x v="0"/>
    <x v="0"/>
    <d v="2018-03-03T00:00:00"/>
    <x v="8"/>
    <x v="1349"/>
    <x v="1"/>
    <x v="34"/>
    <x v="77"/>
    <x v="7"/>
    <x v="11"/>
    <x v="12"/>
    <x v="0"/>
    <n v="400"/>
  </r>
  <r>
    <s v="26955_2018"/>
    <x v="0"/>
    <x v="0"/>
    <d v="2018-03-03T00:00:00"/>
    <x v="8"/>
    <x v="1350"/>
    <x v="1"/>
    <x v="35"/>
    <x v="125"/>
    <x v="7"/>
    <x v="11"/>
    <x v="13"/>
    <x v="0"/>
    <n v="8500"/>
  </r>
  <r>
    <s v="26955_2018"/>
    <x v="0"/>
    <x v="0"/>
    <d v="2018-03-03T00:00:00"/>
    <x v="8"/>
    <x v="1321"/>
    <x v="1"/>
    <x v="34"/>
    <x v="77"/>
    <x v="7"/>
    <x v="0"/>
    <x v="14"/>
    <x v="0"/>
    <n v="3500"/>
  </r>
  <r>
    <s v="26955_2018"/>
    <x v="0"/>
    <x v="0"/>
    <d v="2018-03-03T00:00:00"/>
    <x v="8"/>
    <x v="1351"/>
    <x v="1"/>
    <x v="35"/>
    <x v="233"/>
    <x v="0"/>
    <x v="11"/>
    <x v="14"/>
    <x v="0"/>
    <n v="100"/>
  </r>
  <r>
    <s v="26955_2018"/>
    <x v="0"/>
    <x v="0"/>
    <d v="2018-03-03T00:00:00"/>
    <x v="8"/>
    <x v="1352"/>
    <x v="1"/>
    <x v="35"/>
    <x v="125"/>
    <x v="7"/>
    <x v="11"/>
    <x v="14"/>
    <x v="0"/>
    <n v="1000"/>
  </r>
  <r>
    <s v="26955_2018"/>
    <x v="0"/>
    <x v="0"/>
    <d v="2018-03-03T00:00:00"/>
    <x v="8"/>
    <x v="1353"/>
    <x v="1"/>
    <x v="35"/>
    <x v="233"/>
    <x v="0"/>
    <x v="0"/>
    <x v="14"/>
    <x v="0"/>
    <n v="700"/>
  </r>
  <r>
    <s v="26955_2018"/>
    <x v="0"/>
    <x v="0"/>
    <d v="2018-03-03T00:00:00"/>
    <x v="8"/>
    <x v="777"/>
    <x v="1"/>
    <x v="35"/>
    <x v="125"/>
    <x v="7"/>
    <x v="0"/>
    <x v="14"/>
    <x v="0"/>
    <n v="1000"/>
  </r>
  <r>
    <s v="26955_2018"/>
    <x v="0"/>
    <x v="0"/>
    <d v="2018-03-03T00:00:00"/>
    <x v="8"/>
    <x v="1354"/>
    <x v="1"/>
    <x v="54"/>
    <x v="15"/>
    <x v="0"/>
    <x v="7"/>
    <x v="2"/>
    <x v="0"/>
    <n v="34000"/>
  </r>
  <r>
    <s v="26955_2018"/>
    <x v="0"/>
    <x v="0"/>
    <d v="2018-03-03T00:00:00"/>
    <x v="8"/>
    <x v="1355"/>
    <x v="1"/>
    <x v="54"/>
    <x v="77"/>
    <x v="7"/>
    <x v="7"/>
    <x v="2"/>
    <x v="0"/>
    <n v="4500"/>
  </r>
  <r>
    <s v="26955_2018"/>
    <x v="0"/>
    <x v="0"/>
    <d v="2018-03-03T00:00:00"/>
    <x v="8"/>
    <x v="2618"/>
    <x v="1"/>
    <x v="44"/>
    <x v="87"/>
    <x v="7"/>
    <x v="7"/>
    <x v="2"/>
    <x v="0"/>
    <n v="96300"/>
  </r>
  <r>
    <s v="26955_2018"/>
    <x v="0"/>
    <x v="0"/>
    <d v="2018-03-03T00:00:00"/>
    <x v="8"/>
    <x v="2619"/>
    <x v="1"/>
    <x v="44"/>
    <x v="4"/>
    <x v="5"/>
    <x v="7"/>
    <x v="2"/>
    <x v="0"/>
    <n v="19100"/>
  </r>
  <r>
    <s v="26956_2018"/>
    <x v="1"/>
    <x v="0"/>
    <d v="2018-03-03T00:00:00"/>
    <x v="78"/>
    <x v="4"/>
    <x v="1"/>
    <x v="4"/>
    <x v="4"/>
    <x v="1"/>
    <x v="1"/>
    <x v="1"/>
    <x v="0"/>
    <n v="2000"/>
  </r>
  <r>
    <s v="26956_2018"/>
    <x v="1"/>
    <x v="0"/>
    <d v="2018-03-03T00:00:00"/>
    <x v="78"/>
    <x v="4"/>
    <x v="1"/>
    <x v="4"/>
    <x v="4"/>
    <x v="1"/>
    <x v="1"/>
    <x v="1"/>
    <x v="0"/>
    <n v="1000"/>
  </r>
  <r>
    <s v="26956_2018"/>
    <x v="1"/>
    <x v="0"/>
    <d v="2018-03-03T00:00:00"/>
    <x v="78"/>
    <x v="4"/>
    <x v="1"/>
    <x v="4"/>
    <x v="4"/>
    <x v="1"/>
    <x v="1"/>
    <x v="1"/>
    <x v="0"/>
    <n v="3500"/>
  </r>
  <r>
    <s v="26956_2018"/>
    <x v="1"/>
    <x v="0"/>
    <d v="2018-03-03T00:00:00"/>
    <x v="78"/>
    <x v="4"/>
    <x v="1"/>
    <x v="4"/>
    <x v="4"/>
    <x v="1"/>
    <x v="1"/>
    <x v="1"/>
    <x v="0"/>
    <n v="3000"/>
  </r>
  <r>
    <s v="26956_2018"/>
    <x v="1"/>
    <x v="0"/>
    <d v="2018-03-03T00:00:00"/>
    <x v="78"/>
    <x v="4"/>
    <x v="1"/>
    <x v="4"/>
    <x v="4"/>
    <x v="1"/>
    <x v="1"/>
    <x v="1"/>
    <x v="0"/>
    <n v="3500"/>
  </r>
  <r>
    <s v="26956_2018"/>
    <x v="1"/>
    <x v="0"/>
    <d v="2018-03-03T00:00:00"/>
    <x v="78"/>
    <x v="4"/>
    <x v="1"/>
    <x v="4"/>
    <x v="4"/>
    <x v="1"/>
    <x v="1"/>
    <x v="1"/>
    <x v="0"/>
    <n v="5000"/>
  </r>
  <r>
    <s v="26956_2018"/>
    <x v="1"/>
    <x v="0"/>
    <d v="2018-03-03T00:00:00"/>
    <x v="78"/>
    <x v="4"/>
    <x v="1"/>
    <x v="4"/>
    <x v="4"/>
    <x v="1"/>
    <x v="1"/>
    <x v="1"/>
    <x v="0"/>
    <n v="1500"/>
  </r>
  <r>
    <s v="26956_2018"/>
    <x v="1"/>
    <x v="0"/>
    <d v="2018-03-03T00:00:00"/>
    <x v="78"/>
    <x v="4"/>
    <x v="1"/>
    <x v="4"/>
    <x v="4"/>
    <x v="1"/>
    <x v="1"/>
    <x v="1"/>
    <x v="0"/>
    <n v="1500"/>
  </r>
  <r>
    <s v="26956_2018"/>
    <x v="1"/>
    <x v="0"/>
    <d v="2018-03-03T00:00:00"/>
    <x v="78"/>
    <x v="4"/>
    <x v="1"/>
    <x v="4"/>
    <x v="4"/>
    <x v="1"/>
    <x v="1"/>
    <x v="1"/>
    <x v="0"/>
    <n v="1000"/>
  </r>
  <r>
    <s v="26956_2018"/>
    <x v="1"/>
    <x v="0"/>
    <d v="2018-03-03T00:00:00"/>
    <x v="78"/>
    <x v="4"/>
    <x v="1"/>
    <x v="4"/>
    <x v="4"/>
    <x v="1"/>
    <x v="1"/>
    <x v="1"/>
    <x v="0"/>
    <n v="3000"/>
  </r>
  <r>
    <s v="26957_2018"/>
    <x v="1"/>
    <x v="0"/>
    <d v="2018-03-03T00:00:00"/>
    <x v="106"/>
    <x v="4"/>
    <x v="1"/>
    <x v="4"/>
    <x v="4"/>
    <x v="1"/>
    <x v="1"/>
    <x v="1"/>
    <x v="0"/>
    <n v="33380"/>
  </r>
  <r>
    <s v="26958_2018"/>
    <x v="0"/>
    <x v="0"/>
    <d v="2018-03-03T00:00:00"/>
    <x v="13"/>
    <x v="612"/>
    <x v="1"/>
    <x v="44"/>
    <x v="4"/>
    <x v="4"/>
    <x v="0"/>
    <x v="0"/>
    <x v="0"/>
    <n v="8900"/>
  </r>
  <r>
    <s v="26958_2018"/>
    <x v="0"/>
    <x v="0"/>
    <d v="2018-03-03T00:00:00"/>
    <x v="13"/>
    <x v="607"/>
    <x v="1"/>
    <x v="22"/>
    <x v="72"/>
    <x v="3"/>
    <x v="7"/>
    <x v="2"/>
    <x v="0"/>
    <n v="6500"/>
  </r>
  <r>
    <s v="26958_2018"/>
    <x v="0"/>
    <x v="0"/>
    <d v="2018-03-03T00:00:00"/>
    <x v="13"/>
    <x v="2620"/>
    <x v="1"/>
    <x v="44"/>
    <x v="45"/>
    <x v="3"/>
    <x v="7"/>
    <x v="2"/>
    <x v="0"/>
    <n v="3000"/>
  </r>
  <r>
    <s v="26958_2018"/>
    <x v="0"/>
    <x v="0"/>
    <d v="2018-03-03T00:00:00"/>
    <x v="13"/>
    <x v="2621"/>
    <x v="1"/>
    <x v="46"/>
    <x v="56"/>
    <x v="3"/>
    <x v="2"/>
    <x v="3"/>
    <x v="0"/>
    <n v="6400"/>
  </r>
  <r>
    <s v="26958_2018"/>
    <x v="0"/>
    <x v="0"/>
    <d v="2018-03-03T00:00:00"/>
    <x v="13"/>
    <x v="2622"/>
    <x v="1"/>
    <x v="46"/>
    <x v="56"/>
    <x v="4"/>
    <x v="2"/>
    <x v="3"/>
    <x v="0"/>
    <n v="5400"/>
  </r>
  <r>
    <s v="26958_2018"/>
    <x v="0"/>
    <x v="0"/>
    <d v="2018-03-03T00:00:00"/>
    <x v="13"/>
    <x v="615"/>
    <x v="1"/>
    <x v="44"/>
    <x v="45"/>
    <x v="4"/>
    <x v="0"/>
    <x v="14"/>
    <x v="0"/>
    <n v="25100"/>
  </r>
  <r>
    <s v="26958_2018"/>
    <x v="0"/>
    <x v="0"/>
    <d v="2018-03-03T00:00:00"/>
    <x v="13"/>
    <x v="2623"/>
    <x v="1"/>
    <x v="22"/>
    <x v="72"/>
    <x v="4"/>
    <x v="0"/>
    <x v="0"/>
    <x v="0"/>
    <n v="9100"/>
  </r>
  <r>
    <s v="26958_2018"/>
    <x v="0"/>
    <x v="0"/>
    <d v="2018-03-03T00:00:00"/>
    <x v="13"/>
    <x v="2624"/>
    <x v="1"/>
    <x v="41"/>
    <x v="275"/>
    <x v="0"/>
    <x v="11"/>
    <x v="14"/>
    <x v="0"/>
    <n v="2000"/>
  </r>
  <r>
    <s v="26958_2018"/>
    <x v="0"/>
    <x v="0"/>
    <d v="2018-03-03T00:00:00"/>
    <x v="13"/>
    <x v="2625"/>
    <x v="1"/>
    <x v="41"/>
    <x v="73"/>
    <x v="4"/>
    <x v="11"/>
    <x v="14"/>
    <x v="0"/>
    <n v="2000"/>
  </r>
  <r>
    <s v="26958_2018"/>
    <x v="0"/>
    <x v="0"/>
    <d v="2018-03-03T00:00:00"/>
    <x v="13"/>
    <x v="2626"/>
    <x v="1"/>
    <x v="41"/>
    <x v="275"/>
    <x v="0"/>
    <x v="0"/>
    <x v="14"/>
    <x v="0"/>
    <n v="2700"/>
  </r>
  <r>
    <s v="26958_2018"/>
    <x v="0"/>
    <x v="0"/>
    <d v="2018-03-03T00:00:00"/>
    <x v="13"/>
    <x v="2196"/>
    <x v="1"/>
    <x v="41"/>
    <x v="73"/>
    <x v="4"/>
    <x v="0"/>
    <x v="14"/>
    <x v="0"/>
    <n v="600"/>
  </r>
  <r>
    <s v="26958_2018"/>
    <x v="0"/>
    <x v="0"/>
    <d v="2018-03-03T00:00:00"/>
    <x v="13"/>
    <x v="617"/>
    <x v="1"/>
    <x v="41"/>
    <x v="73"/>
    <x v="4"/>
    <x v="11"/>
    <x v="12"/>
    <x v="0"/>
    <n v="1000"/>
  </r>
  <r>
    <s v="26958_2018"/>
    <x v="0"/>
    <x v="0"/>
    <d v="2018-03-03T00:00:00"/>
    <x v="13"/>
    <x v="252"/>
    <x v="1"/>
    <x v="44"/>
    <x v="45"/>
    <x v="4"/>
    <x v="11"/>
    <x v="12"/>
    <x v="0"/>
    <n v="14600"/>
  </r>
  <r>
    <s v="26958_2018"/>
    <x v="0"/>
    <x v="0"/>
    <d v="2018-03-03T00:00:00"/>
    <x v="13"/>
    <x v="617"/>
    <x v="1"/>
    <x v="41"/>
    <x v="73"/>
    <x v="4"/>
    <x v="11"/>
    <x v="12"/>
    <x v="0"/>
    <n v="5000"/>
  </r>
  <r>
    <s v="26959_2018"/>
    <x v="0"/>
    <x v="0"/>
    <d v="2018-03-04T00:00:00"/>
    <x v="15"/>
    <x v="262"/>
    <x v="1"/>
    <x v="35"/>
    <x v="45"/>
    <x v="13"/>
    <x v="0"/>
    <x v="12"/>
    <x v="0"/>
    <n v="300"/>
  </r>
  <r>
    <s v="26959_2018"/>
    <x v="0"/>
    <x v="0"/>
    <d v="2018-03-04T00:00:00"/>
    <x v="14"/>
    <x v="2627"/>
    <x v="1"/>
    <x v="34"/>
    <x v="4"/>
    <x v="3"/>
    <x v="11"/>
    <x v="13"/>
    <x v="0"/>
    <n v="24420"/>
  </r>
  <r>
    <s v="26959_2018"/>
    <x v="0"/>
    <x v="0"/>
    <d v="2018-03-04T00:00:00"/>
    <x v="15"/>
    <x v="263"/>
    <x v="1"/>
    <x v="35"/>
    <x v="45"/>
    <x v="3"/>
    <x v="11"/>
    <x v="12"/>
    <x v="0"/>
    <n v="700"/>
  </r>
  <r>
    <s v="26959_2018"/>
    <x v="0"/>
    <x v="0"/>
    <d v="2018-03-04T00:00:00"/>
    <x v="14"/>
    <x v="2628"/>
    <x v="1"/>
    <x v="34"/>
    <x v="4"/>
    <x v="13"/>
    <x v="11"/>
    <x v="13"/>
    <x v="0"/>
    <n v="29920"/>
  </r>
  <r>
    <s v="26959_2018"/>
    <x v="0"/>
    <x v="0"/>
    <d v="2018-03-04T00:00:00"/>
    <x v="15"/>
    <x v="2629"/>
    <x v="1"/>
    <x v="34"/>
    <x v="45"/>
    <x v="4"/>
    <x v="11"/>
    <x v="14"/>
    <x v="0"/>
    <n v="41160"/>
  </r>
  <r>
    <s v="26959_2018"/>
    <x v="0"/>
    <x v="0"/>
    <d v="2018-03-04T00:00:00"/>
    <x v="14"/>
    <x v="2630"/>
    <x v="1"/>
    <x v="34"/>
    <x v="4"/>
    <x v="13"/>
    <x v="0"/>
    <x v="14"/>
    <x v="0"/>
    <n v="75460"/>
  </r>
  <r>
    <s v="26959_2018"/>
    <x v="0"/>
    <x v="0"/>
    <d v="2018-03-04T00:00:00"/>
    <x v="15"/>
    <x v="2631"/>
    <x v="1"/>
    <x v="34"/>
    <x v="45"/>
    <x v="3"/>
    <x v="11"/>
    <x v="14"/>
    <x v="0"/>
    <n v="29400"/>
  </r>
  <r>
    <s v="26959_2018"/>
    <x v="0"/>
    <x v="0"/>
    <d v="2018-03-04T00:00:00"/>
    <x v="15"/>
    <x v="2632"/>
    <x v="1"/>
    <x v="34"/>
    <x v="4"/>
    <x v="1"/>
    <x v="0"/>
    <x v="14"/>
    <x v="0"/>
    <n v="38220"/>
  </r>
  <r>
    <s v="26959_2018"/>
    <x v="0"/>
    <x v="0"/>
    <d v="2018-03-04T00:00:00"/>
    <x v="15"/>
    <x v="265"/>
    <x v="1"/>
    <x v="35"/>
    <x v="45"/>
    <x v="4"/>
    <x v="11"/>
    <x v="14"/>
    <x v="0"/>
    <n v="10000"/>
  </r>
  <r>
    <s v="26959_2018"/>
    <x v="0"/>
    <x v="0"/>
    <d v="2018-03-04T00:00:00"/>
    <x v="15"/>
    <x v="266"/>
    <x v="1"/>
    <x v="35"/>
    <x v="45"/>
    <x v="4"/>
    <x v="0"/>
    <x v="14"/>
    <x v="0"/>
    <n v="10000"/>
  </r>
  <r>
    <s v="26959_2018"/>
    <x v="0"/>
    <x v="0"/>
    <d v="2018-03-04T00:00:00"/>
    <x v="15"/>
    <x v="267"/>
    <x v="1"/>
    <x v="35"/>
    <x v="45"/>
    <x v="3"/>
    <x v="11"/>
    <x v="14"/>
    <x v="0"/>
    <n v="10000"/>
  </r>
  <r>
    <s v="26959_2018"/>
    <x v="0"/>
    <x v="0"/>
    <d v="2018-03-04T00:00:00"/>
    <x v="15"/>
    <x v="268"/>
    <x v="1"/>
    <x v="35"/>
    <x v="45"/>
    <x v="3"/>
    <x v="0"/>
    <x v="14"/>
    <x v="0"/>
    <n v="15000"/>
  </r>
  <r>
    <s v="26959_2018"/>
    <x v="0"/>
    <x v="0"/>
    <d v="2018-03-04T00:00:00"/>
    <x v="14"/>
    <x v="2633"/>
    <x v="1"/>
    <x v="34"/>
    <x v="45"/>
    <x v="13"/>
    <x v="11"/>
    <x v="12"/>
    <x v="0"/>
    <n v="70620"/>
  </r>
  <r>
    <s v="26959_2018"/>
    <x v="0"/>
    <x v="0"/>
    <d v="2018-03-04T00:00:00"/>
    <x v="15"/>
    <x v="2634"/>
    <x v="1"/>
    <x v="34"/>
    <x v="4"/>
    <x v="1"/>
    <x v="0"/>
    <x v="12"/>
    <x v="0"/>
    <n v="32010"/>
  </r>
  <r>
    <s v="26959_2018"/>
    <x v="0"/>
    <x v="0"/>
    <d v="2018-03-04T00:00:00"/>
    <x v="15"/>
    <x v="2635"/>
    <x v="1"/>
    <x v="34"/>
    <x v="42"/>
    <x v="3"/>
    <x v="11"/>
    <x v="12"/>
    <x v="0"/>
    <n v="58410"/>
  </r>
  <r>
    <s v="26959_2018"/>
    <x v="0"/>
    <x v="0"/>
    <d v="2018-03-04T00:00:00"/>
    <x v="15"/>
    <x v="2636"/>
    <x v="1"/>
    <x v="34"/>
    <x v="4"/>
    <x v="1"/>
    <x v="0"/>
    <x v="12"/>
    <x v="0"/>
    <n v="14520"/>
  </r>
  <r>
    <s v="26960_2018"/>
    <x v="0"/>
    <x v="0"/>
    <d v="2018-03-04T00:00:00"/>
    <x v="14"/>
    <x v="2637"/>
    <x v="1"/>
    <x v="22"/>
    <x v="72"/>
    <x v="1"/>
    <x v="11"/>
    <x v="12"/>
    <x v="1"/>
    <n v="10000"/>
  </r>
  <r>
    <s v="26960_2018"/>
    <x v="0"/>
    <x v="0"/>
    <d v="2018-03-04T00:00:00"/>
    <x v="14"/>
    <x v="2638"/>
    <x v="1"/>
    <x v="22"/>
    <x v="72"/>
    <x v="1"/>
    <x v="11"/>
    <x v="13"/>
    <x v="1"/>
    <n v="10000"/>
  </r>
  <r>
    <s v="26960_2018"/>
    <x v="0"/>
    <x v="0"/>
    <d v="2018-03-04T00:00:00"/>
    <x v="14"/>
    <x v="2639"/>
    <x v="1"/>
    <x v="35"/>
    <x v="63"/>
    <x v="1"/>
    <x v="0"/>
    <x v="14"/>
    <x v="1"/>
    <n v="6000"/>
  </r>
  <r>
    <s v="26960_2018"/>
    <x v="0"/>
    <x v="0"/>
    <d v="2018-03-04T00:00:00"/>
    <x v="14"/>
    <x v="2640"/>
    <x v="1"/>
    <x v="34"/>
    <x v="299"/>
    <x v="1"/>
    <x v="0"/>
    <x v="14"/>
    <x v="1"/>
    <n v="8000"/>
  </r>
  <r>
    <s v="26960_2018"/>
    <x v="0"/>
    <x v="0"/>
    <d v="2018-03-04T00:00:00"/>
    <x v="14"/>
    <x v="2641"/>
    <x v="1"/>
    <x v="22"/>
    <x v="77"/>
    <x v="1"/>
    <x v="0"/>
    <x v="17"/>
    <x v="1"/>
    <n v="15000"/>
  </r>
  <r>
    <s v="26960_2018"/>
    <x v="0"/>
    <x v="0"/>
    <d v="2018-03-04T00:00:00"/>
    <x v="14"/>
    <x v="2642"/>
    <x v="1"/>
    <x v="34"/>
    <x v="125"/>
    <x v="1"/>
    <x v="0"/>
    <x v="0"/>
    <x v="1"/>
    <n v="10000"/>
  </r>
  <r>
    <s v="26961_2018"/>
    <x v="0"/>
    <x v="0"/>
    <d v="2018-03-04T00:00:00"/>
    <x v="14"/>
    <x v="2643"/>
    <x v="1"/>
    <x v="20"/>
    <x v="74"/>
    <x v="4"/>
    <x v="0"/>
    <x v="0"/>
    <x v="0"/>
    <n v="15000"/>
  </r>
  <r>
    <s v="26961_2018"/>
    <x v="0"/>
    <x v="0"/>
    <d v="2018-03-04T00:00:00"/>
    <x v="14"/>
    <x v="2644"/>
    <x v="1"/>
    <x v="20"/>
    <x v="74"/>
    <x v="4"/>
    <x v="0"/>
    <x v="0"/>
    <x v="0"/>
    <n v="15000"/>
  </r>
  <r>
    <s v="26961_2018"/>
    <x v="0"/>
    <x v="0"/>
    <d v="2018-03-04T00:00:00"/>
    <x v="15"/>
    <x v="272"/>
    <x v="1"/>
    <x v="35"/>
    <x v="45"/>
    <x v="13"/>
    <x v="11"/>
    <x v="12"/>
    <x v="0"/>
    <n v="2900"/>
  </r>
  <r>
    <s v="26961_2018"/>
    <x v="0"/>
    <x v="0"/>
    <d v="2018-03-04T00:00:00"/>
    <x v="14"/>
    <x v="2645"/>
    <x v="1"/>
    <x v="22"/>
    <x v="4"/>
    <x v="13"/>
    <x v="2"/>
    <x v="2"/>
    <x v="0"/>
    <n v="16720"/>
  </r>
  <r>
    <s v="26961_2018"/>
    <x v="0"/>
    <x v="0"/>
    <d v="2018-03-04T00:00:00"/>
    <x v="15"/>
    <x v="2646"/>
    <x v="1"/>
    <x v="22"/>
    <x v="51"/>
    <x v="4"/>
    <x v="2"/>
    <x v="2"/>
    <x v="0"/>
    <n v="15000"/>
  </r>
  <r>
    <s v="26961_2018"/>
    <x v="0"/>
    <x v="0"/>
    <d v="2018-03-04T00:00:00"/>
    <x v="14"/>
    <x v="2647"/>
    <x v="1"/>
    <x v="22"/>
    <x v="4"/>
    <x v="13"/>
    <x v="7"/>
    <x v="2"/>
    <x v="0"/>
    <n v="48830"/>
  </r>
  <r>
    <s v="26961_2018"/>
    <x v="0"/>
    <x v="0"/>
    <d v="2018-03-04T00:00:00"/>
    <x v="14"/>
    <x v="269"/>
    <x v="1"/>
    <x v="22"/>
    <x v="4"/>
    <x v="3"/>
    <x v="2"/>
    <x v="2"/>
    <x v="0"/>
    <n v="14820"/>
  </r>
  <r>
    <s v="26961_2018"/>
    <x v="0"/>
    <x v="0"/>
    <d v="2018-03-04T00:00:00"/>
    <x v="15"/>
    <x v="2648"/>
    <x v="1"/>
    <x v="22"/>
    <x v="51"/>
    <x v="3"/>
    <x v="2"/>
    <x v="2"/>
    <x v="0"/>
    <n v="5000"/>
  </r>
  <r>
    <s v="26961_2018"/>
    <x v="0"/>
    <x v="0"/>
    <d v="2018-03-04T00:00:00"/>
    <x v="14"/>
    <x v="2649"/>
    <x v="1"/>
    <x v="22"/>
    <x v="4"/>
    <x v="3"/>
    <x v="7"/>
    <x v="2"/>
    <x v="0"/>
    <n v="29450"/>
  </r>
  <r>
    <s v="26962_2018"/>
    <x v="0"/>
    <x v="0"/>
    <d v="2018-03-04T00:00:00"/>
    <x v="14"/>
    <x v="2637"/>
    <x v="1"/>
    <x v="22"/>
    <x v="72"/>
    <x v="1"/>
    <x v="11"/>
    <x v="12"/>
    <x v="1"/>
    <n v="3000"/>
  </r>
  <r>
    <s v="26962_2018"/>
    <x v="0"/>
    <x v="0"/>
    <d v="2018-03-04T00:00:00"/>
    <x v="14"/>
    <x v="274"/>
    <x v="1"/>
    <x v="34"/>
    <x v="75"/>
    <x v="4"/>
    <x v="11"/>
    <x v="12"/>
    <x v="1"/>
    <n v="18500"/>
  </r>
  <r>
    <s v="26962_2018"/>
    <x v="0"/>
    <x v="0"/>
    <d v="2018-03-04T00:00:00"/>
    <x v="14"/>
    <x v="2638"/>
    <x v="1"/>
    <x v="22"/>
    <x v="72"/>
    <x v="1"/>
    <x v="11"/>
    <x v="13"/>
    <x v="1"/>
    <n v="5000"/>
  </r>
  <r>
    <s v="26962_2018"/>
    <x v="0"/>
    <x v="0"/>
    <d v="2018-03-04T00:00:00"/>
    <x v="14"/>
    <x v="2639"/>
    <x v="1"/>
    <x v="35"/>
    <x v="63"/>
    <x v="1"/>
    <x v="0"/>
    <x v="14"/>
    <x v="1"/>
    <n v="2000"/>
  </r>
  <r>
    <s v="26962_2018"/>
    <x v="0"/>
    <x v="0"/>
    <d v="2018-03-04T00:00:00"/>
    <x v="14"/>
    <x v="276"/>
    <x v="1"/>
    <x v="34"/>
    <x v="4"/>
    <x v="4"/>
    <x v="11"/>
    <x v="14"/>
    <x v="1"/>
    <n v="20000"/>
  </r>
  <r>
    <s v="26962_2018"/>
    <x v="0"/>
    <x v="0"/>
    <d v="2018-03-04T00:00:00"/>
    <x v="14"/>
    <x v="2640"/>
    <x v="1"/>
    <x v="34"/>
    <x v="299"/>
    <x v="1"/>
    <x v="0"/>
    <x v="14"/>
    <x v="1"/>
    <n v="2000"/>
  </r>
  <r>
    <s v="26962_2018"/>
    <x v="0"/>
    <x v="0"/>
    <d v="2018-03-04T00:00:00"/>
    <x v="14"/>
    <x v="2641"/>
    <x v="1"/>
    <x v="22"/>
    <x v="77"/>
    <x v="1"/>
    <x v="0"/>
    <x v="17"/>
    <x v="1"/>
    <n v="5000"/>
  </r>
  <r>
    <s v="26962_2018"/>
    <x v="0"/>
    <x v="0"/>
    <d v="2018-03-04T00:00:00"/>
    <x v="14"/>
    <x v="2642"/>
    <x v="1"/>
    <x v="34"/>
    <x v="125"/>
    <x v="1"/>
    <x v="0"/>
    <x v="0"/>
    <x v="1"/>
    <n v="5000"/>
  </r>
  <r>
    <s v="26963_2018"/>
    <x v="0"/>
    <x v="0"/>
    <d v="2018-03-04T00:00:00"/>
    <x v="14"/>
    <x v="2650"/>
    <x v="1"/>
    <x v="29"/>
    <x v="129"/>
    <x v="13"/>
    <x v="0"/>
    <x v="18"/>
    <x v="0"/>
    <n v="1500"/>
  </r>
  <r>
    <s v="26963_2018"/>
    <x v="0"/>
    <x v="0"/>
    <d v="2018-03-04T00:00:00"/>
    <x v="14"/>
    <x v="2651"/>
    <x v="1"/>
    <x v="8"/>
    <x v="208"/>
    <x v="5"/>
    <x v="0"/>
    <x v="18"/>
    <x v="0"/>
    <n v="500"/>
  </r>
  <r>
    <s v="26964_2018"/>
    <x v="0"/>
    <x v="0"/>
    <d v="2018-03-05T00:00:00"/>
    <x v="13"/>
    <x v="1323"/>
    <x v="1"/>
    <x v="20"/>
    <x v="82"/>
    <x v="4"/>
    <x v="12"/>
    <x v="6"/>
    <x v="0"/>
    <n v="22000"/>
  </r>
  <r>
    <s v="26964_2018"/>
    <x v="0"/>
    <x v="0"/>
    <d v="2018-03-05T00:00:00"/>
    <x v="13"/>
    <x v="1326"/>
    <x v="1"/>
    <x v="28"/>
    <x v="18"/>
    <x v="5"/>
    <x v="12"/>
    <x v="6"/>
    <x v="0"/>
    <n v="11250"/>
  </r>
  <r>
    <s v="26989_2018"/>
    <x v="1"/>
    <x v="0"/>
    <d v="2018-03-02T00:00:00"/>
    <x v="19"/>
    <x v="4"/>
    <x v="1"/>
    <x v="4"/>
    <x v="4"/>
    <x v="1"/>
    <x v="1"/>
    <x v="1"/>
    <x v="0"/>
    <n v="2000"/>
  </r>
  <r>
    <s v="27073_2018"/>
    <x v="1"/>
    <x v="0"/>
    <d v="2018-03-02T00:00:00"/>
    <x v="98"/>
    <x v="4"/>
    <x v="1"/>
    <x v="4"/>
    <x v="4"/>
    <x v="1"/>
    <x v="1"/>
    <x v="1"/>
    <x v="0"/>
    <n v="1380"/>
  </r>
  <r>
    <s v="27105_2018"/>
    <x v="0"/>
    <x v="0"/>
    <d v="2018-03-03T00:00:00"/>
    <x v="46"/>
    <x v="1472"/>
    <x v="1"/>
    <x v="45"/>
    <x v="146"/>
    <x v="5"/>
    <x v="0"/>
    <x v="0"/>
    <x v="0"/>
    <n v="7200"/>
  </r>
  <r>
    <s v="27106_2018"/>
    <x v="1"/>
    <x v="0"/>
    <d v="2018-03-03T00:00:00"/>
    <x v="87"/>
    <x v="4"/>
    <x v="1"/>
    <x v="4"/>
    <x v="4"/>
    <x v="1"/>
    <x v="1"/>
    <x v="1"/>
    <x v="0"/>
    <n v="10500"/>
  </r>
  <r>
    <s v="27106_2018"/>
    <x v="1"/>
    <x v="0"/>
    <d v="2018-03-03T00:00:00"/>
    <x v="87"/>
    <x v="4"/>
    <x v="1"/>
    <x v="4"/>
    <x v="4"/>
    <x v="1"/>
    <x v="1"/>
    <x v="1"/>
    <x v="0"/>
    <n v="10500"/>
  </r>
  <r>
    <s v="27106_2018"/>
    <x v="1"/>
    <x v="0"/>
    <d v="2018-03-03T00:00:00"/>
    <x v="87"/>
    <x v="4"/>
    <x v="1"/>
    <x v="4"/>
    <x v="4"/>
    <x v="1"/>
    <x v="1"/>
    <x v="1"/>
    <x v="0"/>
    <n v="13800"/>
  </r>
  <r>
    <s v="27106_2018"/>
    <x v="1"/>
    <x v="0"/>
    <d v="2018-03-03T00:00:00"/>
    <x v="87"/>
    <x v="4"/>
    <x v="1"/>
    <x v="4"/>
    <x v="4"/>
    <x v="1"/>
    <x v="1"/>
    <x v="1"/>
    <x v="0"/>
    <n v="13800"/>
  </r>
  <r>
    <s v="27106_2018"/>
    <x v="1"/>
    <x v="0"/>
    <d v="2018-03-03T00:00:00"/>
    <x v="87"/>
    <x v="4"/>
    <x v="1"/>
    <x v="4"/>
    <x v="4"/>
    <x v="1"/>
    <x v="1"/>
    <x v="1"/>
    <x v="0"/>
    <n v="11970"/>
  </r>
  <r>
    <s v="27106_2018"/>
    <x v="1"/>
    <x v="0"/>
    <d v="2018-03-03T00:00:00"/>
    <x v="87"/>
    <x v="4"/>
    <x v="1"/>
    <x v="4"/>
    <x v="4"/>
    <x v="1"/>
    <x v="1"/>
    <x v="1"/>
    <x v="0"/>
    <n v="11970"/>
  </r>
  <r>
    <s v="27106_2018"/>
    <x v="1"/>
    <x v="0"/>
    <d v="2018-03-03T00:00:00"/>
    <x v="87"/>
    <x v="4"/>
    <x v="1"/>
    <x v="4"/>
    <x v="4"/>
    <x v="1"/>
    <x v="1"/>
    <x v="1"/>
    <x v="0"/>
    <n v="9240"/>
  </r>
  <r>
    <s v="27106_2018"/>
    <x v="1"/>
    <x v="0"/>
    <d v="2018-03-03T00:00:00"/>
    <x v="87"/>
    <x v="4"/>
    <x v="1"/>
    <x v="4"/>
    <x v="4"/>
    <x v="1"/>
    <x v="1"/>
    <x v="1"/>
    <x v="0"/>
    <n v="9240"/>
  </r>
  <r>
    <s v="27106_2018"/>
    <x v="1"/>
    <x v="0"/>
    <d v="2018-03-03T00:00:00"/>
    <x v="87"/>
    <x v="4"/>
    <x v="1"/>
    <x v="4"/>
    <x v="4"/>
    <x v="1"/>
    <x v="1"/>
    <x v="1"/>
    <x v="0"/>
    <n v="6300"/>
  </r>
  <r>
    <s v="27106_2018"/>
    <x v="1"/>
    <x v="0"/>
    <d v="2018-03-03T00:00:00"/>
    <x v="87"/>
    <x v="4"/>
    <x v="1"/>
    <x v="4"/>
    <x v="4"/>
    <x v="1"/>
    <x v="1"/>
    <x v="1"/>
    <x v="0"/>
    <n v="6300"/>
  </r>
  <r>
    <s v="27106_2018"/>
    <x v="1"/>
    <x v="0"/>
    <d v="2018-03-03T00:00:00"/>
    <x v="87"/>
    <x v="4"/>
    <x v="1"/>
    <x v="4"/>
    <x v="4"/>
    <x v="1"/>
    <x v="1"/>
    <x v="1"/>
    <x v="0"/>
    <n v="11340"/>
  </r>
  <r>
    <s v="27106_2018"/>
    <x v="1"/>
    <x v="0"/>
    <d v="2018-03-03T00:00:00"/>
    <x v="87"/>
    <x v="4"/>
    <x v="1"/>
    <x v="4"/>
    <x v="4"/>
    <x v="1"/>
    <x v="1"/>
    <x v="1"/>
    <x v="0"/>
    <n v="11340"/>
  </r>
  <r>
    <s v="27106_2018"/>
    <x v="1"/>
    <x v="0"/>
    <d v="2018-03-03T00:00:00"/>
    <x v="87"/>
    <x v="4"/>
    <x v="1"/>
    <x v="4"/>
    <x v="4"/>
    <x v="1"/>
    <x v="1"/>
    <x v="1"/>
    <x v="0"/>
    <n v="7140"/>
  </r>
  <r>
    <s v="27106_2018"/>
    <x v="1"/>
    <x v="0"/>
    <d v="2018-03-03T00:00:00"/>
    <x v="87"/>
    <x v="4"/>
    <x v="1"/>
    <x v="4"/>
    <x v="4"/>
    <x v="1"/>
    <x v="1"/>
    <x v="1"/>
    <x v="0"/>
    <n v="7140"/>
  </r>
  <r>
    <s v="27106_2018"/>
    <x v="1"/>
    <x v="0"/>
    <d v="2018-03-03T00:00:00"/>
    <x v="87"/>
    <x v="4"/>
    <x v="1"/>
    <x v="4"/>
    <x v="4"/>
    <x v="1"/>
    <x v="1"/>
    <x v="1"/>
    <x v="0"/>
    <n v="8400"/>
  </r>
  <r>
    <s v="27106_2018"/>
    <x v="1"/>
    <x v="0"/>
    <d v="2018-03-03T00:00:00"/>
    <x v="87"/>
    <x v="4"/>
    <x v="1"/>
    <x v="4"/>
    <x v="4"/>
    <x v="1"/>
    <x v="1"/>
    <x v="1"/>
    <x v="0"/>
    <n v="8400"/>
  </r>
  <r>
    <s v="27107_2018"/>
    <x v="1"/>
    <x v="0"/>
    <d v="2018-03-03T00:00:00"/>
    <x v="107"/>
    <x v="4"/>
    <x v="1"/>
    <x v="4"/>
    <x v="4"/>
    <x v="1"/>
    <x v="1"/>
    <x v="1"/>
    <x v="0"/>
    <n v="5000"/>
  </r>
  <r>
    <s v="27107_2018"/>
    <x v="1"/>
    <x v="0"/>
    <d v="2018-03-03T00:00:00"/>
    <x v="107"/>
    <x v="4"/>
    <x v="1"/>
    <x v="4"/>
    <x v="4"/>
    <x v="1"/>
    <x v="1"/>
    <x v="1"/>
    <x v="0"/>
    <n v="4950"/>
  </r>
  <r>
    <s v="27107_2018"/>
    <x v="1"/>
    <x v="0"/>
    <d v="2018-03-03T00:00:00"/>
    <x v="107"/>
    <x v="4"/>
    <x v="1"/>
    <x v="4"/>
    <x v="4"/>
    <x v="1"/>
    <x v="1"/>
    <x v="1"/>
    <x v="0"/>
    <n v="3000"/>
  </r>
  <r>
    <s v="27107_2018"/>
    <x v="1"/>
    <x v="0"/>
    <d v="2018-03-03T00:00:00"/>
    <x v="107"/>
    <x v="4"/>
    <x v="1"/>
    <x v="4"/>
    <x v="4"/>
    <x v="1"/>
    <x v="1"/>
    <x v="1"/>
    <x v="0"/>
    <n v="3000"/>
  </r>
  <r>
    <s v="27107_2018"/>
    <x v="1"/>
    <x v="0"/>
    <d v="2018-03-03T00:00:00"/>
    <x v="107"/>
    <x v="4"/>
    <x v="1"/>
    <x v="4"/>
    <x v="4"/>
    <x v="1"/>
    <x v="1"/>
    <x v="1"/>
    <x v="0"/>
    <n v="3000"/>
  </r>
  <r>
    <s v="27107_2018"/>
    <x v="1"/>
    <x v="0"/>
    <d v="2018-03-03T00:00:00"/>
    <x v="107"/>
    <x v="4"/>
    <x v="1"/>
    <x v="4"/>
    <x v="4"/>
    <x v="1"/>
    <x v="1"/>
    <x v="1"/>
    <x v="0"/>
    <n v="3000"/>
  </r>
  <r>
    <s v="27107_2018"/>
    <x v="1"/>
    <x v="0"/>
    <d v="2018-03-03T00:00:00"/>
    <x v="107"/>
    <x v="4"/>
    <x v="1"/>
    <x v="4"/>
    <x v="4"/>
    <x v="1"/>
    <x v="1"/>
    <x v="1"/>
    <x v="0"/>
    <n v="10000"/>
  </r>
  <r>
    <s v="27107_2018"/>
    <x v="1"/>
    <x v="0"/>
    <d v="2018-03-03T00:00:00"/>
    <x v="107"/>
    <x v="4"/>
    <x v="1"/>
    <x v="4"/>
    <x v="4"/>
    <x v="1"/>
    <x v="1"/>
    <x v="1"/>
    <x v="0"/>
    <n v="10000"/>
  </r>
  <r>
    <s v="27108_2018"/>
    <x v="1"/>
    <x v="0"/>
    <d v="2018-03-04T00:00:00"/>
    <x v="107"/>
    <x v="4"/>
    <x v="1"/>
    <x v="4"/>
    <x v="4"/>
    <x v="1"/>
    <x v="1"/>
    <x v="1"/>
    <x v="0"/>
    <n v="5000"/>
  </r>
  <r>
    <s v="27108_2018"/>
    <x v="1"/>
    <x v="0"/>
    <d v="2018-03-04T00:00:00"/>
    <x v="107"/>
    <x v="4"/>
    <x v="1"/>
    <x v="4"/>
    <x v="4"/>
    <x v="1"/>
    <x v="1"/>
    <x v="1"/>
    <x v="0"/>
    <n v="3000"/>
  </r>
  <r>
    <s v="27108_2018"/>
    <x v="1"/>
    <x v="0"/>
    <d v="2018-03-04T00:00:00"/>
    <x v="107"/>
    <x v="4"/>
    <x v="1"/>
    <x v="4"/>
    <x v="4"/>
    <x v="1"/>
    <x v="1"/>
    <x v="1"/>
    <x v="0"/>
    <n v="5000"/>
  </r>
  <r>
    <s v="27108_2018"/>
    <x v="1"/>
    <x v="0"/>
    <d v="2018-03-04T00:00:00"/>
    <x v="107"/>
    <x v="4"/>
    <x v="1"/>
    <x v="4"/>
    <x v="4"/>
    <x v="1"/>
    <x v="1"/>
    <x v="1"/>
    <x v="0"/>
    <n v="3000"/>
  </r>
  <r>
    <s v="27108_2018"/>
    <x v="1"/>
    <x v="0"/>
    <d v="2018-03-04T00:00:00"/>
    <x v="107"/>
    <x v="4"/>
    <x v="1"/>
    <x v="4"/>
    <x v="4"/>
    <x v="1"/>
    <x v="1"/>
    <x v="1"/>
    <x v="0"/>
    <n v="1000"/>
  </r>
  <r>
    <s v="27141_2018"/>
    <x v="1"/>
    <x v="0"/>
    <d v="2018-03-03T00:00:00"/>
    <x v="28"/>
    <x v="4"/>
    <x v="1"/>
    <x v="4"/>
    <x v="4"/>
    <x v="1"/>
    <x v="1"/>
    <x v="1"/>
    <x v="0"/>
    <n v="20792"/>
  </r>
  <r>
    <s v="27151_2018"/>
    <x v="1"/>
    <x v="0"/>
    <d v="2018-03-06T00:00:00"/>
    <x v="3"/>
    <x v="4"/>
    <x v="2"/>
    <x v="4"/>
    <x v="4"/>
    <x v="1"/>
    <x v="1"/>
    <x v="1"/>
    <x v="0"/>
    <n v="1"/>
  </r>
  <r>
    <s v="27154_2018"/>
    <x v="1"/>
    <x v="0"/>
    <d v="2018-03-05T00:00:00"/>
    <x v="108"/>
    <x v="4"/>
    <x v="3"/>
    <x v="4"/>
    <x v="4"/>
    <x v="1"/>
    <x v="1"/>
    <x v="1"/>
    <x v="0"/>
    <n v="15"/>
  </r>
  <r>
    <s v="27158_2018"/>
    <x v="1"/>
    <x v="0"/>
    <d v="2018-03-04T00:00:00"/>
    <x v="86"/>
    <x v="4"/>
    <x v="7"/>
    <x v="4"/>
    <x v="4"/>
    <x v="1"/>
    <x v="1"/>
    <x v="1"/>
    <x v="0"/>
    <n v="5"/>
  </r>
  <r>
    <s v="27158_2018"/>
    <x v="1"/>
    <x v="0"/>
    <d v="2018-03-04T00:00:00"/>
    <x v="86"/>
    <x v="4"/>
    <x v="7"/>
    <x v="4"/>
    <x v="4"/>
    <x v="1"/>
    <x v="1"/>
    <x v="1"/>
    <x v="0"/>
    <n v="5"/>
  </r>
  <r>
    <s v="27158_2018"/>
    <x v="1"/>
    <x v="0"/>
    <d v="2018-03-04T00:00:00"/>
    <x v="86"/>
    <x v="4"/>
    <x v="7"/>
    <x v="4"/>
    <x v="4"/>
    <x v="1"/>
    <x v="1"/>
    <x v="1"/>
    <x v="0"/>
    <n v="5"/>
  </r>
  <r>
    <s v="27158_2018"/>
    <x v="1"/>
    <x v="0"/>
    <d v="2018-03-04T00:00:00"/>
    <x v="86"/>
    <x v="4"/>
    <x v="7"/>
    <x v="4"/>
    <x v="4"/>
    <x v="1"/>
    <x v="1"/>
    <x v="1"/>
    <x v="0"/>
    <n v="40"/>
  </r>
  <r>
    <s v="27158_2018"/>
    <x v="1"/>
    <x v="0"/>
    <d v="2018-03-04T00:00:00"/>
    <x v="86"/>
    <x v="4"/>
    <x v="7"/>
    <x v="4"/>
    <x v="4"/>
    <x v="1"/>
    <x v="1"/>
    <x v="1"/>
    <x v="0"/>
    <n v="5"/>
  </r>
  <r>
    <s v="27158_2018"/>
    <x v="1"/>
    <x v="0"/>
    <d v="2018-03-04T00:00:00"/>
    <x v="86"/>
    <x v="4"/>
    <x v="7"/>
    <x v="4"/>
    <x v="4"/>
    <x v="1"/>
    <x v="1"/>
    <x v="1"/>
    <x v="0"/>
    <n v="50"/>
  </r>
  <r>
    <s v="27158_2018"/>
    <x v="1"/>
    <x v="0"/>
    <d v="2018-03-04T00:00:00"/>
    <x v="86"/>
    <x v="4"/>
    <x v="7"/>
    <x v="4"/>
    <x v="4"/>
    <x v="1"/>
    <x v="1"/>
    <x v="1"/>
    <x v="0"/>
    <n v="100"/>
  </r>
  <r>
    <s v="27158_2018"/>
    <x v="1"/>
    <x v="0"/>
    <d v="2018-03-04T00:00:00"/>
    <x v="86"/>
    <x v="4"/>
    <x v="7"/>
    <x v="4"/>
    <x v="4"/>
    <x v="1"/>
    <x v="1"/>
    <x v="1"/>
    <x v="0"/>
    <n v="100"/>
  </r>
  <r>
    <s v="27158_2018"/>
    <x v="1"/>
    <x v="0"/>
    <d v="2018-03-04T00:00:00"/>
    <x v="86"/>
    <x v="4"/>
    <x v="7"/>
    <x v="4"/>
    <x v="4"/>
    <x v="1"/>
    <x v="1"/>
    <x v="1"/>
    <x v="0"/>
    <n v="200"/>
  </r>
  <r>
    <s v="27158_2018"/>
    <x v="1"/>
    <x v="0"/>
    <d v="2018-03-04T00:00:00"/>
    <x v="86"/>
    <x v="4"/>
    <x v="7"/>
    <x v="4"/>
    <x v="4"/>
    <x v="1"/>
    <x v="1"/>
    <x v="1"/>
    <x v="0"/>
    <n v="200"/>
  </r>
  <r>
    <s v="27158_2018"/>
    <x v="1"/>
    <x v="0"/>
    <d v="2018-03-04T00:00:00"/>
    <x v="86"/>
    <x v="4"/>
    <x v="7"/>
    <x v="4"/>
    <x v="4"/>
    <x v="1"/>
    <x v="1"/>
    <x v="1"/>
    <x v="0"/>
    <n v="5"/>
  </r>
  <r>
    <s v="27158_2018"/>
    <x v="1"/>
    <x v="0"/>
    <d v="2018-03-04T00:00:00"/>
    <x v="86"/>
    <x v="4"/>
    <x v="7"/>
    <x v="4"/>
    <x v="4"/>
    <x v="1"/>
    <x v="1"/>
    <x v="1"/>
    <x v="0"/>
    <n v="5"/>
  </r>
  <r>
    <s v="27158_2018"/>
    <x v="1"/>
    <x v="0"/>
    <d v="2018-03-04T00:00:00"/>
    <x v="86"/>
    <x v="4"/>
    <x v="7"/>
    <x v="4"/>
    <x v="4"/>
    <x v="1"/>
    <x v="1"/>
    <x v="1"/>
    <x v="0"/>
    <n v="2"/>
  </r>
  <r>
    <s v="27158_2018"/>
    <x v="1"/>
    <x v="0"/>
    <d v="2018-03-04T00:00:00"/>
    <x v="86"/>
    <x v="4"/>
    <x v="7"/>
    <x v="4"/>
    <x v="4"/>
    <x v="1"/>
    <x v="1"/>
    <x v="1"/>
    <x v="0"/>
    <n v="2"/>
  </r>
  <r>
    <s v="27158_2018"/>
    <x v="1"/>
    <x v="0"/>
    <d v="2018-03-04T00:00:00"/>
    <x v="86"/>
    <x v="4"/>
    <x v="7"/>
    <x v="4"/>
    <x v="4"/>
    <x v="1"/>
    <x v="1"/>
    <x v="1"/>
    <x v="0"/>
    <n v="1"/>
  </r>
  <r>
    <s v="27158_2018"/>
    <x v="1"/>
    <x v="0"/>
    <d v="2018-03-04T00:00:00"/>
    <x v="86"/>
    <x v="4"/>
    <x v="7"/>
    <x v="4"/>
    <x v="4"/>
    <x v="1"/>
    <x v="1"/>
    <x v="1"/>
    <x v="0"/>
    <n v="1"/>
  </r>
  <r>
    <s v="27214_2018"/>
    <x v="1"/>
    <x v="0"/>
    <d v="2018-03-06T00:00:00"/>
    <x v="35"/>
    <x v="4"/>
    <x v="2"/>
    <x v="4"/>
    <x v="4"/>
    <x v="1"/>
    <x v="1"/>
    <x v="1"/>
    <x v="0"/>
    <n v="1000"/>
  </r>
  <r>
    <s v="27216_2018"/>
    <x v="0"/>
    <x v="0"/>
    <d v="2018-03-05T00:00:00"/>
    <x v="4"/>
    <x v="12"/>
    <x v="2"/>
    <x v="9"/>
    <x v="4"/>
    <x v="1"/>
    <x v="0"/>
    <x v="1"/>
    <x v="0"/>
    <n v="60"/>
  </r>
  <r>
    <s v="27216_2018"/>
    <x v="0"/>
    <x v="0"/>
    <d v="2018-03-05T00:00:00"/>
    <x v="4"/>
    <x v="16"/>
    <x v="2"/>
    <x v="12"/>
    <x v="4"/>
    <x v="1"/>
    <x v="3"/>
    <x v="1"/>
    <x v="0"/>
    <n v="2000"/>
  </r>
  <r>
    <s v="27216_2018"/>
    <x v="0"/>
    <x v="0"/>
    <d v="2018-03-05T00:00:00"/>
    <x v="4"/>
    <x v="18"/>
    <x v="2"/>
    <x v="13"/>
    <x v="4"/>
    <x v="1"/>
    <x v="3"/>
    <x v="1"/>
    <x v="0"/>
    <n v="400"/>
  </r>
  <r>
    <s v="27216_2018"/>
    <x v="0"/>
    <x v="0"/>
    <d v="2018-03-05T00:00:00"/>
    <x v="4"/>
    <x v="20"/>
    <x v="2"/>
    <x v="15"/>
    <x v="5"/>
    <x v="3"/>
    <x v="3"/>
    <x v="4"/>
    <x v="0"/>
    <n v="468"/>
  </r>
  <r>
    <s v="27216_2018"/>
    <x v="0"/>
    <x v="0"/>
    <d v="2018-03-05T00:00:00"/>
    <x v="4"/>
    <x v="454"/>
    <x v="2"/>
    <x v="21"/>
    <x v="4"/>
    <x v="1"/>
    <x v="2"/>
    <x v="2"/>
    <x v="0"/>
    <n v="3000"/>
  </r>
  <r>
    <s v="27216_2018"/>
    <x v="0"/>
    <x v="0"/>
    <d v="2018-03-05T00:00:00"/>
    <x v="4"/>
    <x v="1579"/>
    <x v="2"/>
    <x v="10"/>
    <x v="4"/>
    <x v="1"/>
    <x v="4"/>
    <x v="1"/>
    <x v="0"/>
    <n v="2000"/>
  </r>
  <r>
    <s v="27216_2018"/>
    <x v="0"/>
    <x v="0"/>
    <d v="2018-03-05T00:00:00"/>
    <x v="4"/>
    <x v="25"/>
    <x v="2"/>
    <x v="10"/>
    <x v="4"/>
    <x v="1"/>
    <x v="4"/>
    <x v="1"/>
    <x v="0"/>
    <n v="600"/>
  </r>
  <r>
    <s v="27218_2018"/>
    <x v="1"/>
    <x v="0"/>
    <d v="2018-03-05T00:00:00"/>
    <x v="3"/>
    <x v="4"/>
    <x v="2"/>
    <x v="4"/>
    <x v="4"/>
    <x v="1"/>
    <x v="1"/>
    <x v="1"/>
    <x v="0"/>
    <n v="120"/>
  </r>
  <r>
    <s v="27218_2018"/>
    <x v="1"/>
    <x v="0"/>
    <d v="2018-03-05T00:00:00"/>
    <x v="3"/>
    <x v="4"/>
    <x v="2"/>
    <x v="4"/>
    <x v="4"/>
    <x v="1"/>
    <x v="1"/>
    <x v="1"/>
    <x v="0"/>
    <n v="120"/>
  </r>
  <r>
    <s v="27219_2018"/>
    <x v="1"/>
    <x v="0"/>
    <d v="2018-03-05T00:00:00"/>
    <x v="3"/>
    <x v="4"/>
    <x v="2"/>
    <x v="4"/>
    <x v="4"/>
    <x v="1"/>
    <x v="1"/>
    <x v="1"/>
    <x v="0"/>
    <n v="36"/>
  </r>
  <r>
    <s v="27221_2018"/>
    <x v="0"/>
    <x v="0"/>
    <d v="2018-03-05T00:00:00"/>
    <x v="37"/>
    <x v="1381"/>
    <x v="2"/>
    <x v="9"/>
    <x v="218"/>
    <x v="20"/>
    <x v="3"/>
    <x v="4"/>
    <x v="0"/>
    <n v="16500"/>
  </r>
  <r>
    <s v="27221_2018"/>
    <x v="0"/>
    <x v="0"/>
    <d v="2018-03-05T00:00:00"/>
    <x v="37"/>
    <x v="1382"/>
    <x v="2"/>
    <x v="72"/>
    <x v="30"/>
    <x v="20"/>
    <x v="3"/>
    <x v="4"/>
    <x v="0"/>
    <n v="3500"/>
  </r>
  <r>
    <s v="27221_2018"/>
    <x v="0"/>
    <x v="0"/>
    <d v="2018-03-05T00:00:00"/>
    <x v="37"/>
    <x v="1037"/>
    <x v="2"/>
    <x v="69"/>
    <x v="193"/>
    <x v="20"/>
    <x v="3"/>
    <x v="4"/>
    <x v="0"/>
    <n v="12000"/>
  </r>
  <r>
    <s v="27221_2018"/>
    <x v="0"/>
    <x v="0"/>
    <d v="2018-03-05T00:00:00"/>
    <x v="37"/>
    <x v="634"/>
    <x v="2"/>
    <x v="15"/>
    <x v="108"/>
    <x v="2"/>
    <x v="3"/>
    <x v="4"/>
    <x v="0"/>
    <n v="3500"/>
  </r>
  <r>
    <s v="27223_2018"/>
    <x v="1"/>
    <x v="0"/>
    <d v="2018-03-16T00:00:00"/>
    <x v="80"/>
    <x v="4"/>
    <x v="2"/>
    <x v="4"/>
    <x v="4"/>
    <x v="1"/>
    <x v="1"/>
    <x v="1"/>
    <x v="0"/>
    <n v="3000"/>
  </r>
  <r>
    <s v="27223_2018"/>
    <x v="1"/>
    <x v="0"/>
    <d v="2018-03-16T00:00:00"/>
    <x v="80"/>
    <x v="4"/>
    <x v="2"/>
    <x v="4"/>
    <x v="4"/>
    <x v="1"/>
    <x v="1"/>
    <x v="1"/>
    <x v="0"/>
    <n v="2000"/>
  </r>
  <r>
    <s v="27223_2018"/>
    <x v="1"/>
    <x v="0"/>
    <d v="2018-03-16T00:00:00"/>
    <x v="80"/>
    <x v="4"/>
    <x v="2"/>
    <x v="4"/>
    <x v="4"/>
    <x v="1"/>
    <x v="1"/>
    <x v="1"/>
    <x v="0"/>
    <n v="40200"/>
  </r>
  <r>
    <s v="27223_2018"/>
    <x v="1"/>
    <x v="0"/>
    <d v="2018-03-16T00:00:00"/>
    <x v="80"/>
    <x v="4"/>
    <x v="2"/>
    <x v="4"/>
    <x v="4"/>
    <x v="1"/>
    <x v="1"/>
    <x v="1"/>
    <x v="0"/>
    <n v="1600"/>
  </r>
  <r>
    <s v="27223_2018"/>
    <x v="1"/>
    <x v="0"/>
    <d v="2018-03-16T00:00:00"/>
    <x v="80"/>
    <x v="4"/>
    <x v="2"/>
    <x v="4"/>
    <x v="4"/>
    <x v="1"/>
    <x v="1"/>
    <x v="1"/>
    <x v="0"/>
    <n v="10200"/>
  </r>
  <r>
    <s v="27223_2018"/>
    <x v="1"/>
    <x v="0"/>
    <d v="2018-03-16T00:00:00"/>
    <x v="80"/>
    <x v="4"/>
    <x v="2"/>
    <x v="4"/>
    <x v="4"/>
    <x v="1"/>
    <x v="1"/>
    <x v="1"/>
    <x v="0"/>
    <n v="10200"/>
  </r>
  <r>
    <s v="27223_2018"/>
    <x v="1"/>
    <x v="0"/>
    <d v="2018-03-16T00:00:00"/>
    <x v="80"/>
    <x v="4"/>
    <x v="2"/>
    <x v="4"/>
    <x v="4"/>
    <x v="1"/>
    <x v="1"/>
    <x v="1"/>
    <x v="0"/>
    <n v="7000"/>
  </r>
  <r>
    <s v="27224_2018"/>
    <x v="1"/>
    <x v="0"/>
    <d v="2018-03-06T00:00:00"/>
    <x v="35"/>
    <x v="4"/>
    <x v="2"/>
    <x v="4"/>
    <x v="4"/>
    <x v="1"/>
    <x v="1"/>
    <x v="1"/>
    <x v="0"/>
    <n v="5000"/>
  </r>
  <r>
    <s v="27227_2018"/>
    <x v="0"/>
    <x v="0"/>
    <d v="2018-03-05T00:00:00"/>
    <x v="4"/>
    <x v="2206"/>
    <x v="2"/>
    <x v="6"/>
    <x v="4"/>
    <x v="16"/>
    <x v="7"/>
    <x v="2"/>
    <x v="0"/>
    <n v="7200"/>
  </r>
  <r>
    <s v="27227_2018"/>
    <x v="0"/>
    <x v="0"/>
    <d v="2018-03-05T00:00:00"/>
    <x v="4"/>
    <x v="466"/>
    <x v="2"/>
    <x v="21"/>
    <x v="4"/>
    <x v="1"/>
    <x v="7"/>
    <x v="1"/>
    <x v="0"/>
    <n v="400"/>
  </r>
  <r>
    <s v="27227_2018"/>
    <x v="0"/>
    <x v="0"/>
    <d v="2018-03-05T00:00:00"/>
    <x v="4"/>
    <x v="34"/>
    <x v="2"/>
    <x v="6"/>
    <x v="4"/>
    <x v="1"/>
    <x v="8"/>
    <x v="1"/>
    <x v="0"/>
    <n v="200"/>
  </r>
  <r>
    <s v="27227_2018"/>
    <x v="0"/>
    <x v="0"/>
    <d v="2018-03-05T00:00:00"/>
    <x v="4"/>
    <x v="37"/>
    <x v="2"/>
    <x v="6"/>
    <x v="4"/>
    <x v="1"/>
    <x v="7"/>
    <x v="2"/>
    <x v="0"/>
    <n v="200"/>
  </r>
  <r>
    <s v="27227_2018"/>
    <x v="0"/>
    <x v="0"/>
    <d v="2018-03-05T00:00:00"/>
    <x v="4"/>
    <x v="1901"/>
    <x v="2"/>
    <x v="21"/>
    <x v="4"/>
    <x v="1"/>
    <x v="7"/>
    <x v="2"/>
    <x v="0"/>
    <n v="100"/>
  </r>
  <r>
    <s v="27227_2018"/>
    <x v="0"/>
    <x v="0"/>
    <d v="2018-03-05T00:00:00"/>
    <x v="4"/>
    <x v="44"/>
    <x v="2"/>
    <x v="22"/>
    <x v="4"/>
    <x v="1"/>
    <x v="5"/>
    <x v="1"/>
    <x v="0"/>
    <n v="1020"/>
  </r>
  <r>
    <s v="27227_2018"/>
    <x v="0"/>
    <x v="0"/>
    <d v="2018-03-05T00:00:00"/>
    <x v="4"/>
    <x v="468"/>
    <x v="2"/>
    <x v="20"/>
    <x v="89"/>
    <x v="3"/>
    <x v="5"/>
    <x v="5"/>
    <x v="0"/>
    <n v="1000"/>
  </r>
  <r>
    <s v="27227_2018"/>
    <x v="0"/>
    <x v="0"/>
    <d v="2018-03-05T00:00:00"/>
    <x v="4"/>
    <x v="469"/>
    <x v="2"/>
    <x v="20"/>
    <x v="89"/>
    <x v="15"/>
    <x v="5"/>
    <x v="5"/>
    <x v="0"/>
    <n v="8000"/>
  </r>
  <r>
    <s v="27227_2018"/>
    <x v="0"/>
    <x v="0"/>
    <d v="2018-03-05T00:00:00"/>
    <x v="4"/>
    <x v="470"/>
    <x v="2"/>
    <x v="16"/>
    <x v="10"/>
    <x v="15"/>
    <x v="5"/>
    <x v="5"/>
    <x v="0"/>
    <n v="10000"/>
  </r>
  <r>
    <s v="27227_2018"/>
    <x v="0"/>
    <x v="0"/>
    <d v="2018-03-05T00:00:00"/>
    <x v="4"/>
    <x v="471"/>
    <x v="2"/>
    <x v="16"/>
    <x v="4"/>
    <x v="1"/>
    <x v="5"/>
    <x v="5"/>
    <x v="0"/>
    <n v="4000"/>
  </r>
  <r>
    <s v="27227_2018"/>
    <x v="0"/>
    <x v="0"/>
    <d v="2018-03-05T00:00:00"/>
    <x v="4"/>
    <x v="470"/>
    <x v="2"/>
    <x v="16"/>
    <x v="10"/>
    <x v="15"/>
    <x v="5"/>
    <x v="5"/>
    <x v="0"/>
    <n v="30000"/>
  </r>
  <r>
    <s v="27227_2018"/>
    <x v="0"/>
    <x v="0"/>
    <d v="2018-03-05T00:00:00"/>
    <x v="4"/>
    <x v="1396"/>
    <x v="2"/>
    <x v="6"/>
    <x v="4"/>
    <x v="1"/>
    <x v="9"/>
    <x v="5"/>
    <x v="0"/>
    <n v="2480"/>
  </r>
  <r>
    <s v="27227_2018"/>
    <x v="0"/>
    <x v="0"/>
    <d v="2018-03-05T00:00:00"/>
    <x v="4"/>
    <x v="1582"/>
    <x v="2"/>
    <x v="21"/>
    <x v="4"/>
    <x v="1"/>
    <x v="9"/>
    <x v="5"/>
    <x v="0"/>
    <n v="1000"/>
  </r>
  <r>
    <s v="27228_2018"/>
    <x v="0"/>
    <x v="0"/>
    <d v="2018-03-05T00:00:00"/>
    <x v="4"/>
    <x v="1394"/>
    <x v="2"/>
    <x v="2"/>
    <x v="4"/>
    <x v="1"/>
    <x v="10"/>
    <x v="1"/>
    <x v="0"/>
    <n v="48"/>
  </r>
  <r>
    <s v="27236_2018"/>
    <x v="1"/>
    <x v="0"/>
    <d v="2018-03-16T00:00:00"/>
    <x v="80"/>
    <x v="4"/>
    <x v="2"/>
    <x v="4"/>
    <x v="4"/>
    <x v="1"/>
    <x v="1"/>
    <x v="1"/>
    <x v="0"/>
    <n v="30000"/>
  </r>
  <r>
    <s v="27236_2018"/>
    <x v="1"/>
    <x v="0"/>
    <d v="2018-03-16T00:00:00"/>
    <x v="80"/>
    <x v="4"/>
    <x v="2"/>
    <x v="4"/>
    <x v="4"/>
    <x v="1"/>
    <x v="1"/>
    <x v="1"/>
    <x v="0"/>
    <n v="60000"/>
  </r>
  <r>
    <s v="27236_2018"/>
    <x v="1"/>
    <x v="0"/>
    <d v="2018-03-16T00:00:00"/>
    <x v="80"/>
    <x v="4"/>
    <x v="2"/>
    <x v="4"/>
    <x v="4"/>
    <x v="1"/>
    <x v="1"/>
    <x v="1"/>
    <x v="0"/>
    <n v="42600"/>
  </r>
  <r>
    <s v="27236_2018"/>
    <x v="1"/>
    <x v="0"/>
    <d v="2018-03-16T00:00:00"/>
    <x v="80"/>
    <x v="4"/>
    <x v="2"/>
    <x v="4"/>
    <x v="4"/>
    <x v="1"/>
    <x v="1"/>
    <x v="1"/>
    <x v="0"/>
    <n v="5000"/>
  </r>
  <r>
    <s v="27236_2018"/>
    <x v="1"/>
    <x v="0"/>
    <d v="2018-03-16T00:00:00"/>
    <x v="80"/>
    <x v="4"/>
    <x v="2"/>
    <x v="4"/>
    <x v="4"/>
    <x v="1"/>
    <x v="1"/>
    <x v="1"/>
    <x v="0"/>
    <n v="5000"/>
  </r>
  <r>
    <s v="27238_2018"/>
    <x v="0"/>
    <x v="0"/>
    <d v="2018-03-05T00:00:00"/>
    <x v="46"/>
    <x v="1043"/>
    <x v="0"/>
    <x v="3"/>
    <x v="4"/>
    <x v="1"/>
    <x v="11"/>
    <x v="19"/>
    <x v="0"/>
    <n v="50550"/>
  </r>
  <r>
    <s v="27238_2018"/>
    <x v="0"/>
    <x v="0"/>
    <d v="2018-03-05T00:00:00"/>
    <x v="46"/>
    <x v="1044"/>
    <x v="0"/>
    <x v="0"/>
    <x v="4"/>
    <x v="1"/>
    <x v="11"/>
    <x v="19"/>
    <x v="0"/>
    <n v="18900"/>
  </r>
  <r>
    <s v="27239_2018"/>
    <x v="1"/>
    <x v="0"/>
    <d v="2018-03-05T00:00:00"/>
    <x v="45"/>
    <x v="4"/>
    <x v="0"/>
    <x v="4"/>
    <x v="4"/>
    <x v="1"/>
    <x v="1"/>
    <x v="1"/>
    <x v="0"/>
    <n v="12600"/>
  </r>
  <r>
    <s v="27240_2018"/>
    <x v="0"/>
    <x v="0"/>
    <d v="2018-03-05T00:00:00"/>
    <x v="46"/>
    <x v="1044"/>
    <x v="0"/>
    <x v="0"/>
    <x v="4"/>
    <x v="1"/>
    <x v="11"/>
    <x v="19"/>
    <x v="0"/>
    <n v="3150"/>
  </r>
  <r>
    <s v="27241_2018"/>
    <x v="1"/>
    <x v="0"/>
    <d v="2018-03-16T00:00:00"/>
    <x v="80"/>
    <x v="4"/>
    <x v="0"/>
    <x v="4"/>
    <x v="4"/>
    <x v="1"/>
    <x v="1"/>
    <x v="1"/>
    <x v="0"/>
    <n v="1100"/>
  </r>
  <r>
    <s v="27244_2018"/>
    <x v="0"/>
    <x v="0"/>
    <d v="2018-03-05T00:00:00"/>
    <x v="46"/>
    <x v="813"/>
    <x v="0"/>
    <x v="3"/>
    <x v="148"/>
    <x v="1"/>
    <x v="11"/>
    <x v="12"/>
    <x v="0"/>
    <n v="10800"/>
  </r>
  <r>
    <s v="27244_2018"/>
    <x v="0"/>
    <x v="0"/>
    <d v="2018-03-05T00:00:00"/>
    <x v="46"/>
    <x v="1694"/>
    <x v="0"/>
    <x v="3"/>
    <x v="234"/>
    <x v="1"/>
    <x v="0"/>
    <x v="0"/>
    <x v="0"/>
    <n v="1440"/>
  </r>
  <r>
    <s v="27244_2018"/>
    <x v="0"/>
    <x v="0"/>
    <d v="2018-03-05T00:00:00"/>
    <x v="46"/>
    <x v="1364"/>
    <x v="0"/>
    <x v="0"/>
    <x v="240"/>
    <x v="1"/>
    <x v="11"/>
    <x v="12"/>
    <x v="0"/>
    <n v="7200"/>
  </r>
  <r>
    <s v="27246_2018"/>
    <x v="1"/>
    <x v="0"/>
    <d v="2018-03-05T00:00:00"/>
    <x v="19"/>
    <x v="4"/>
    <x v="0"/>
    <x v="4"/>
    <x v="4"/>
    <x v="1"/>
    <x v="1"/>
    <x v="1"/>
    <x v="0"/>
    <n v="20000"/>
  </r>
  <r>
    <s v="27247_2018"/>
    <x v="0"/>
    <x v="0"/>
    <d v="2018-03-05T00:00:00"/>
    <x v="46"/>
    <x v="813"/>
    <x v="0"/>
    <x v="3"/>
    <x v="148"/>
    <x v="1"/>
    <x v="11"/>
    <x v="12"/>
    <x v="0"/>
    <n v="14400"/>
  </r>
  <r>
    <s v="27247_2018"/>
    <x v="0"/>
    <x v="0"/>
    <d v="2018-03-05T00:00:00"/>
    <x v="46"/>
    <x v="1693"/>
    <x v="0"/>
    <x v="0"/>
    <x v="109"/>
    <x v="1"/>
    <x v="0"/>
    <x v="14"/>
    <x v="0"/>
    <n v="10200"/>
  </r>
  <r>
    <s v="27247_2018"/>
    <x v="0"/>
    <x v="0"/>
    <d v="2018-03-05T00:00:00"/>
    <x v="46"/>
    <x v="815"/>
    <x v="0"/>
    <x v="2"/>
    <x v="50"/>
    <x v="1"/>
    <x v="0"/>
    <x v="0"/>
    <x v="0"/>
    <n v="8640"/>
  </r>
  <r>
    <s v="27247_2018"/>
    <x v="0"/>
    <x v="0"/>
    <d v="2018-03-05T00:00:00"/>
    <x v="46"/>
    <x v="2231"/>
    <x v="0"/>
    <x v="0"/>
    <x v="300"/>
    <x v="1"/>
    <x v="0"/>
    <x v="0"/>
    <x v="0"/>
    <n v="19440"/>
  </r>
  <r>
    <s v="27247_2018"/>
    <x v="0"/>
    <x v="0"/>
    <d v="2018-03-05T00:00:00"/>
    <x v="46"/>
    <x v="2652"/>
    <x v="0"/>
    <x v="3"/>
    <x v="70"/>
    <x v="1"/>
    <x v="11"/>
    <x v="14"/>
    <x v="0"/>
    <n v="3600"/>
  </r>
  <r>
    <s v="27247_2018"/>
    <x v="0"/>
    <x v="0"/>
    <d v="2018-03-05T00:00:00"/>
    <x v="46"/>
    <x v="2653"/>
    <x v="0"/>
    <x v="3"/>
    <x v="70"/>
    <x v="1"/>
    <x v="11"/>
    <x v="14"/>
    <x v="0"/>
    <n v="5300"/>
  </r>
  <r>
    <s v="27248_2018"/>
    <x v="1"/>
    <x v="0"/>
    <d v="2018-03-05T00:00:00"/>
    <x v="45"/>
    <x v="4"/>
    <x v="0"/>
    <x v="4"/>
    <x v="4"/>
    <x v="1"/>
    <x v="1"/>
    <x v="1"/>
    <x v="0"/>
    <n v="14400"/>
  </r>
  <r>
    <s v="27248_2018"/>
    <x v="1"/>
    <x v="0"/>
    <d v="2018-03-05T00:00:00"/>
    <x v="45"/>
    <x v="4"/>
    <x v="0"/>
    <x v="4"/>
    <x v="4"/>
    <x v="1"/>
    <x v="1"/>
    <x v="1"/>
    <x v="0"/>
    <n v="2880"/>
  </r>
  <r>
    <s v="27249_2018"/>
    <x v="0"/>
    <x v="0"/>
    <d v="2018-03-05T00:00:00"/>
    <x v="46"/>
    <x v="1693"/>
    <x v="0"/>
    <x v="0"/>
    <x v="109"/>
    <x v="1"/>
    <x v="0"/>
    <x v="14"/>
    <x v="0"/>
    <n v="14400"/>
  </r>
  <r>
    <s v="27249_2018"/>
    <x v="0"/>
    <x v="0"/>
    <d v="2018-03-05T00:00:00"/>
    <x v="46"/>
    <x v="1694"/>
    <x v="0"/>
    <x v="3"/>
    <x v="234"/>
    <x v="1"/>
    <x v="0"/>
    <x v="0"/>
    <x v="0"/>
    <n v="27480"/>
  </r>
  <r>
    <s v="27249_2018"/>
    <x v="0"/>
    <x v="0"/>
    <d v="2018-03-05T00:00:00"/>
    <x v="46"/>
    <x v="1364"/>
    <x v="0"/>
    <x v="0"/>
    <x v="240"/>
    <x v="1"/>
    <x v="11"/>
    <x v="12"/>
    <x v="0"/>
    <n v="39900"/>
  </r>
  <r>
    <s v="27249_2018"/>
    <x v="0"/>
    <x v="0"/>
    <d v="2018-03-05T00:00:00"/>
    <x v="46"/>
    <x v="815"/>
    <x v="0"/>
    <x v="2"/>
    <x v="50"/>
    <x v="1"/>
    <x v="0"/>
    <x v="0"/>
    <x v="0"/>
    <n v="17280"/>
  </r>
  <r>
    <s v="27249_2018"/>
    <x v="0"/>
    <x v="0"/>
    <d v="2018-03-05T00:00:00"/>
    <x v="46"/>
    <x v="1909"/>
    <x v="0"/>
    <x v="3"/>
    <x v="186"/>
    <x v="1"/>
    <x v="0"/>
    <x v="12"/>
    <x v="0"/>
    <n v="12100"/>
  </r>
  <r>
    <s v="27249_2018"/>
    <x v="0"/>
    <x v="0"/>
    <d v="2018-03-05T00:00:00"/>
    <x v="46"/>
    <x v="2654"/>
    <x v="0"/>
    <x v="0"/>
    <x v="300"/>
    <x v="1"/>
    <x v="0"/>
    <x v="0"/>
    <x v="0"/>
    <n v="12360"/>
  </r>
  <r>
    <s v="27249_2018"/>
    <x v="0"/>
    <x v="0"/>
    <d v="2018-03-05T00:00:00"/>
    <x v="46"/>
    <x v="2655"/>
    <x v="0"/>
    <x v="0"/>
    <x v="109"/>
    <x v="1"/>
    <x v="0"/>
    <x v="12"/>
    <x v="0"/>
    <n v="9700"/>
  </r>
  <r>
    <s v="27249_2018"/>
    <x v="0"/>
    <x v="0"/>
    <d v="2018-03-05T00:00:00"/>
    <x v="46"/>
    <x v="2231"/>
    <x v="0"/>
    <x v="0"/>
    <x v="300"/>
    <x v="1"/>
    <x v="0"/>
    <x v="0"/>
    <x v="0"/>
    <n v="3840"/>
  </r>
  <r>
    <s v="27250_2018"/>
    <x v="1"/>
    <x v="0"/>
    <d v="2018-03-05T00:00:00"/>
    <x v="45"/>
    <x v="4"/>
    <x v="0"/>
    <x v="4"/>
    <x v="4"/>
    <x v="1"/>
    <x v="1"/>
    <x v="1"/>
    <x v="0"/>
    <n v="600"/>
  </r>
  <r>
    <s v="27250_2018"/>
    <x v="1"/>
    <x v="0"/>
    <d v="2018-03-05T00:00:00"/>
    <x v="45"/>
    <x v="4"/>
    <x v="0"/>
    <x v="4"/>
    <x v="4"/>
    <x v="1"/>
    <x v="1"/>
    <x v="1"/>
    <x v="0"/>
    <n v="8640"/>
  </r>
  <r>
    <s v="27258_2018"/>
    <x v="0"/>
    <x v="0"/>
    <d v="2018-03-05T00:00:00"/>
    <x v="4"/>
    <x v="1586"/>
    <x v="3"/>
    <x v="27"/>
    <x v="193"/>
    <x v="4"/>
    <x v="13"/>
    <x v="7"/>
    <x v="0"/>
    <n v="800"/>
  </r>
  <r>
    <s v="27259_2018"/>
    <x v="0"/>
    <x v="0"/>
    <d v="2018-03-05T00:00:00"/>
    <x v="4"/>
    <x v="659"/>
    <x v="3"/>
    <x v="25"/>
    <x v="20"/>
    <x v="3"/>
    <x v="13"/>
    <x v="7"/>
    <x v="0"/>
    <n v="10000"/>
  </r>
  <r>
    <s v="27259_2018"/>
    <x v="0"/>
    <x v="0"/>
    <d v="2018-03-05T00:00:00"/>
    <x v="4"/>
    <x v="660"/>
    <x v="3"/>
    <x v="25"/>
    <x v="4"/>
    <x v="5"/>
    <x v="13"/>
    <x v="7"/>
    <x v="0"/>
    <n v="80"/>
  </r>
  <r>
    <s v="27259_2018"/>
    <x v="0"/>
    <x v="0"/>
    <d v="2018-03-05T00:00:00"/>
    <x v="4"/>
    <x v="63"/>
    <x v="3"/>
    <x v="26"/>
    <x v="4"/>
    <x v="4"/>
    <x v="13"/>
    <x v="7"/>
    <x v="0"/>
    <n v="1920"/>
  </r>
  <r>
    <s v="27259_2018"/>
    <x v="0"/>
    <x v="0"/>
    <d v="2018-03-05T00:00:00"/>
    <x v="4"/>
    <x v="1057"/>
    <x v="3"/>
    <x v="11"/>
    <x v="4"/>
    <x v="5"/>
    <x v="13"/>
    <x v="7"/>
    <x v="0"/>
    <n v="40"/>
  </r>
  <r>
    <s v="27259_2018"/>
    <x v="0"/>
    <x v="0"/>
    <d v="2018-03-05T00:00:00"/>
    <x v="4"/>
    <x v="2235"/>
    <x v="3"/>
    <x v="23"/>
    <x v="4"/>
    <x v="5"/>
    <x v="12"/>
    <x v="6"/>
    <x v="0"/>
    <n v="525"/>
  </r>
  <r>
    <s v="27259_2018"/>
    <x v="0"/>
    <x v="0"/>
    <d v="2018-03-05T00:00:00"/>
    <x v="4"/>
    <x v="484"/>
    <x v="3"/>
    <x v="24"/>
    <x v="4"/>
    <x v="4"/>
    <x v="12"/>
    <x v="6"/>
    <x v="0"/>
    <n v="300"/>
  </r>
  <r>
    <s v="27259_2018"/>
    <x v="0"/>
    <x v="0"/>
    <d v="2018-03-05T00:00:00"/>
    <x v="4"/>
    <x v="76"/>
    <x v="3"/>
    <x v="24"/>
    <x v="4"/>
    <x v="6"/>
    <x v="12"/>
    <x v="6"/>
    <x v="0"/>
    <n v="10"/>
  </r>
  <r>
    <s v="27259_2018"/>
    <x v="0"/>
    <x v="0"/>
    <d v="2018-03-05T00:00:00"/>
    <x v="4"/>
    <x v="2419"/>
    <x v="3"/>
    <x v="92"/>
    <x v="4"/>
    <x v="6"/>
    <x v="12"/>
    <x v="6"/>
    <x v="0"/>
    <n v="10"/>
  </r>
  <r>
    <s v="27260_2018"/>
    <x v="0"/>
    <x v="0"/>
    <d v="2018-03-05T00:00:00"/>
    <x v="4"/>
    <x v="660"/>
    <x v="3"/>
    <x v="25"/>
    <x v="4"/>
    <x v="5"/>
    <x v="13"/>
    <x v="7"/>
    <x v="0"/>
    <n v="480"/>
  </r>
  <r>
    <s v="27260_2018"/>
    <x v="0"/>
    <x v="0"/>
    <d v="2018-03-05T00:00:00"/>
    <x v="4"/>
    <x v="485"/>
    <x v="3"/>
    <x v="31"/>
    <x v="4"/>
    <x v="4"/>
    <x v="13"/>
    <x v="7"/>
    <x v="0"/>
    <n v="1440"/>
  </r>
  <r>
    <s v="27260_2018"/>
    <x v="0"/>
    <x v="0"/>
    <d v="2018-03-05T00:00:00"/>
    <x v="4"/>
    <x v="85"/>
    <x v="3"/>
    <x v="34"/>
    <x v="4"/>
    <x v="4"/>
    <x v="12"/>
    <x v="6"/>
    <x v="0"/>
    <n v="100"/>
  </r>
  <r>
    <s v="27260_2018"/>
    <x v="0"/>
    <x v="0"/>
    <d v="2018-03-05T00:00:00"/>
    <x v="4"/>
    <x v="487"/>
    <x v="3"/>
    <x v="35"/>
    <x v="4"/>
    <x v="4"/>
    <x v="13"/>
    <x v="7"/>
    <x v="0"/>
    <n v="1900"/>
  </r>
  <r>
    <s v="27261_2018"/>
    <x v="0"/>
    <x v="0"/>
    <d v="2018-03-05T00:00:00"/>
    <x v="37"/>
    <x v="644"/>
    <x v="3"/>
    <x v="34"/>
    <x v="111"/>
    <x v="5"/>
    <x v="13"/>
    <x v="21"/>
    <x v="0"/>
    <n v="2000"/>
  </r>
  <r>
    <s v="27261_2018"/>
    <x v="0"/>
    <x v="0"/>
    <d v="2018-03-05T00:00:00"/>
    <x v="37"/>
    <x v="645"/>
    <x v="3"/>
    <x v="35"/>
    <x v="84"/>
    <x v="5"/>
    <x v="13"/>
    <x v="21"/>
    <x v="0"/>
    <n v="5200"/>
  </r>
  <r>
    <s v="27261_2018"/>
    <x v="0"/>
    <x v="0"/>
    <d v="2018-03-05T00:00:00"/>
    <x v="37"/>
    <x v="646"/>
    <x v="3"/>
    <x v="45"/>
    <x v="112"/>
    <x v="5"/>
    <x v="13"/>
    <x v="21"/>
    <x v="0"/>
    <n v="8000"/>
  </r>
  <r>
    <s v="27261_2018"/>
    <x v="0"/>
    <x v="0"/>
    <d v="2018-03-05T00:00:00"/>
    <x v="37"/>
    <x v="647"/>
    <x v="3"/>
    <x v="85"/>
    <x v="48"/>
    <x v="5"/>
    <x v="13"/>
    <x v="21"/>
    <x v="0"/>
    <n v="7200"/>
  </r>
  <r>
    <s v="27261_2018"/>
    <x v="0"/>
    <x v="0"/>
    <d v="2018-03-05T00:00:00"/>
    <x v="37"/>
    <x v="648"/>
    <x v="3"/>
    <x v="16"/>
    <x v="17"/>
    <x v="5"/>
    <x v="13"/>
    <x v="21"/>
    <x v="0"/>
    <n v="8000"/>
  </r>
  <r>
    <s v="27261_2018"/>
    <x v="0"/>
    <x v="0"/>
    <d v="2018-03-05T00:00:00"/>
    <x v="37"/>
    <x v="649"/>
    <x v="3"/>
    <x v="31"/>
    <x v="79"/>
    <x v="18"/>
    <x v="13"/>
    <x v="21"/>
    <x v="0"/>
    <n v="1450"/>
  </r>
  <r>
    <s v="27261_2018"/>
    <x v="0"/>
    <x v="0"/>
    <d v="2018-03-05T00:00:00"/>
    <x v="37"/>
    <x v="657"/>
    <x v="3"/>
    <x v="29"/>
    <x v="49"/>
    <x v="18"/>
    <x v="13"/>
    <x v="21"/>
    <x v="0"/>
    <n v="4450"/>
  </r>
  <r>
    <s v="27261_2018"/>
    <x v="0"/>
    <x v="0"/>
    <d v="2018-03-05T00:00:00"/>
    <x v="37"/>
    <x v="2296"/>
    <x v="3"/>
    <x v="34"/>
    <x v="0"/>
    <x v="10"/>
    <x v="13"/>
    <x v="21"/>
    <x v="0"/>
    <n v="1200"/>
  </r>
  <r>
    <s v="27261_2018"/>
    <x v="0"/>
    <x v="0"/>
    <d v="2018-03-05T00:00:00"/>
    <x v="37"/>
    <x v="655"/>
    <x v="3"/>
    <x v="35"/>
    <x v="114"/>
    <x v="10"/>
    <x v="13"/>
    <x v="21"/>
    <x v="0"/>
    <n v="2400"/>
  </r>
  <r>
    <s v="27261_2018"/>
    <x v="0"/>
    <x v="0"/>
    <d v="2018-03-05T00:00:00"/>
    <x v="37"/>
    <x v="1065"/>
    <x v="3"/>
    <x v="45"/>
    <x v="112"/>
    <x v="10"/>
    <x v="13"/>
    <x v="21"/>
    <x v="0"/>
    <n v="3000"/>
  </r>
  <r>
    <s v="27261_2018"/>
    <x v="0"/>
    <x v="0"/>
    <d v="2018-03-05T00:00:00"/>
    <x v="37"/>
    <x v="1060"/>
    <x v="3"/>
    <x v="85"/>
    <x v="78"/>
    <x v="10"/>
    <x v="13"/>
    <x v="21"/>
    <x v="0"/>
    <n v="4400"/>
  </r>
  <r>
    <s v="27261_2018"/>
    <x v="0"/>
    <x v="0"/>
    <d v="2018-03-05T00:00:00"/>
    <x v="37"/>
    <x v="1066"/>
    <x v="3"/>
    <x v="16"/>
    <x v="17"/>
    <x v="10"/>
    <x v="13"/>
    <x v="21"/>
    <x v="0"/>
    <n v="4800"/>
  </r>
  <r>
    <s v="27261_2018"/>
    <x v="0"/>
    <x v="0"/>
    <d v="2018-03-05T00:00:00"/>
    <x v="37"/>
    <x v="2297"/>
    <x v="3"/>
    <x v="31"/>
    <x v="301"/>
    <x v="10"/>
    <x v="13"/>
    <x v="21"/>
    <x v="0"/>
    <n v="1000"/>
  </r>
  <r>
    <s v="27261_2018"/>
    <x v="0"/>
    <x v="0"/>
    <d v="2018-03-05T00:00:00"/>
    <x v="37"/>
    <x v="2420"/>
    <x v="3"/>
    <x v="29"/>
    <x v="49"/>
    <x v="10"/>
    <x v="13"/>
    <x v="21"/>
    <x v="0"/>
    <n v="1000"/>
  </r>
  <r>
    <s v="27261_2018"/>
    <x v="0"/>
    <x v="0"/>
    <d v="2018-03-05T00:00:00"/>
    <x v="37"/>
    <x v="650"/>
    <x v="3"/>
    <x v="34"/>
    <x v="0"/>
    <x v="5"/>
    <x v="13"/>
    <x v="7"/>
    <x v="0"/>
    <n v="2000"/>
  </r>
  <r>
    <s v="27261_2018"/>
    <x v="0"/>
    <x v="0"/>
    <d v="2018-03-05T00:00:00"/>
    <x v="37"/>
    <x v="651"/>
    <x v="3"/>
    <x v="35"/>
    <x v="84"/>
    <x v="5"/>
    <x v="13"/>
    <x v="7"/>
    <x v="0"/>
    <n v="9500"/>
  </r>
  <r>
    <s v="27261_2018"/>
    <x v="0"/>
    <x v="0"/>
    <d v="2018-03-05T00:00:00"/>
    <x v="37"/>
    <x v="652"/>
    <x v="3"/>
    <x v="33"/>
    <x v="82"/>
    <x v="5"/>
    <x v="13"/>
    <x v="7"/>
    <x v="0"/>
    <n v="8600"/>
  </r>
  <r>
    <s v="27261_2018"/>
    <x v="0"/>
    <x v="0"/>
    <d v="2018-03-05T00:00:00"/>
    <x v="37"/>
    <x v="2656"/>
    <x v="3"/>
    <x v="34"/>
    <x v="263"/>
    <x v="10"/>
    <x v="13"/>
    <x v="7"/>
    <x v="0"/>
    <n v="1000"/>
  </r>
  <r>
    <s v="27261_2018"/>
    <x v="0"/>
    <x v="0"/>
    <d v="2018-03-05T00:00:00"/>
    <x v="37"/>
    <x v="656"/>
    <x v="3"/>
    <x v="35"/>
    <x v="84"/>
    <x v="10"/>
    <x v="13"/>
    <x v="7"/>
    <x v="0"/>
    <n v="5500"/>
  </r>
  <r>
    <s v="27261_2018"/>
    <x v="0"/>
    <x v="0"/>
    <d v="2018-03-05T00:00:00"/>
    <x v="37"/>
    <x v="2422"/>
    <x v="3"/>
    <x v="33"/>
    <x v="82"/>
    <x v="10"/>
    <x v="13"/>
    <x v="7"/>
    <x v="0"/>
    <n v="5200"/>
  </r>
  <r>
    <s v="27261_2018"/>
    <x v="0"/>
    <x v="0"/>
    <d v="2018-03-05T00:00:00"/>
    <x v="37"/>
    <x v="653"/>
    <x v="3"/>
    <x v="30"/>
    <x v="113"/>
    <x v="5"/>
    <x v="13"/>
    <x v="7"/>
    <x v="0"/>
    <n v="4450"/>
  </r>
  <r>
    <s v="27261_2018"/>
    <x v="0"/>
    <x v="0"/>
    <d v="2018-03-05T00:00:00"/>
    <x v="37"/>
    <x v="1061"/>
    <x v="3"/>
    <x v="26"/>
    <x v="197"/>
    <x v="5"/>
    <x v="13"/>
    <x v="7"/>
    <x v="0"/>
    <n v="2350"/>
  </r>
  <r>
    <s v="27261_2018"/>
    <x v="0"/>
    <x v="0"/>
    <d v="2018-03-05T00:00:00"/>
    <x v="37"/>
    <x v="1702"/>
    <x v="3"/>
    <x v="30"/>
    <x v="113"/>
    <x v="10"/>
    <x v="13"/>
    <x v="7"/>
    <x v="0"/>
    <n v="1000"/>
  </r>
  <r>
    <s v="27261_2018"/>
    <x v="0"/>
    <x v="0"/>
    <d v="2018-03-05T00:00:00"/>
    <x v="37"/>
    <x v="2423"/>
    <x v="3"/>
    <x v="29"/>
    <x v="115"/>
    <x v="10"/>
    <x v="12"/>
    <x v="6"/>
    <x v="0"/>
    <n v="1975"/>
  </r>
  <r>
    <s v="27262_2018"/>
    <x v="0"/>
    <x v="0"/>
    <d v="2018-03-05T00:00:00"/>
    <x v="46"/>
    <x v="1210"/>
    <x v="3"/>
    <x v="24"/>
    <x v="226"/>
    <x v="7"/>
    <x v="12"/>
    <x v="6"/>
    <x v="0"/>
    <n v="13000"/>
  </r>
  <r>
    <s v="27262_2018"/>
    <x v="0"/>
    <x v="0"/>
    <d v="2018-03-05T00:00:00"/>
    <x v="46"/>
    <x v="1211"/>
    <x v="3"/>
    <x v="28"/>
    <x v="92"/>
    <x v="7"/>
    <x v="12"/>
    <x v="6"/>
    <x v="0"/>
    <n v="16000"/>
  </r>
  <r>
    <s v="27263_2018"/>
    <x v="0"/>
    <x v="0"/>
    <d v="2018-03-05T00:00:00"/>
    <x v="46"/>
    <x v="1210"/>
    <x v="3"/>
    <x v="24"/>
    <x v="226"/>
    <x v="7"/>
    <x v="12"/>
    <x v="6"/>
    <x v="0"/>
    <n v="2100"/>
  </r>
  <r>
    <s v="27263_2018"/>
    <x v="0"/>
    <x v="0"/>
    <d v="2018-03-05T00:00:00"/>
    <x v="46"/>
    <x v="1366"/>
    <x v="3"/>
    <x v="24"/>
    <x v="185"/>
    <x v="21"/>
    <x v="12"/>
    <x v="6"/>
    <x v="0"/>
    <n v="7000"/>
  </r>
  <r>
    <s v="27263_2018"/>
    <x v="0"/>
    <x v="0"/>
    <d v="2018-03-05T00:00:00"/>
    <x v="46"/>
    <x v="1211"/>
    <x v="3"/>
    <x v="28"/>
    <x v="92"/>
    <x v="7"/>
    <x v="12"/>
    <x v="6"/>
    <x v="0"/>
    <n v="4000"/>
  </r>
  <r>
    <s v="27263_2018"/>
    <x v="0"/>
    <x v="0"/>
    <d v="2018-03-05T00:00:00"/>
    <x v="46"/>
    <x v="1825"/>
    <x v="3"/>
    <x v="92"/>
    <x v="265"/>
    <x v="3"/>
    <x v="12"/>
    <x v="6"/>
    <x v="0"/>
    <n v="2050"/>
  </r>
  <r>
    <s v="27264_2018"/>
    <x v="0"/>
    <x v="0"/>
    <d v="2018-03-05T00:00:00"/>
    <x v="46"/>
    <x v="817"/>
    <x v="3"/>
    <x v="92"/>
    <x v="149"/>
    <x v="21"/>
    <x v="12"/>
    <x v="6"/>
    <x v="0"/>
    <n v="42000"/>
  </r>
  <r>
    <s v="27264_2018"/>
    <x v="0"/>
    <x v="0"/>
    <d v="2018-03-05T00:00:00"/>
    <x v="46"/>
    <x v="1366"/>
    <x v="3"/>
    <x v="24"/>
    <x v="185"/>
    <x v="21"/>
    <x v="12"/>
    <x v="6"/>
    <x v="0"/>
    <n v="4000"/>
  </r>
  <r>
    <s v="27264_2018"/>
    <x v="0"/>
    <x v="0"/>
    <d v="2018-03-05T00:00:00"/>
    <x v="46"/>
    <x v="1211"/>
    <x v="3"/>
    <x v="28"/>
    <x v="92"/>
    <x v="7"/>
    <x v="12"/>
    <x v="6"/>
    <x v="0"/>
    <n v="12000"/>
  </r>
  <r>
    <s v="27265_2018"/>
    <x v="0"/>
    <x v="0"/>
    <d v="2018-03-05T00:00:00"/>
    <x v="46"/>
    <x v="1366"/>
    <x v="3"/>
    <x v="24"/>
    <x v="185"/>
    <x v="21"/>
    <x v="12"/>
    <x v="6"/>
    <x v="0"/>
    <n v="18000"/>
  </r>
  <r>
    <s v="27265_2018"/>
    <x v="0"/>
    <x v="0"/>
    <d v="2018-03-05T00:00:00"/>
    <x v="46"/>
    <x v="817"/>
    <x v="3"/>
    <x v="92"/>
    <x v="149"/>
    <x v="21"/>
    <x v="12"/>
    <x v="6"/>
    <x v="0"/>
    <n v="11000"/>
  </r>
  <r>
    <s v="27265_2018"/>
    <x v="0"/>
    <x v="0"/>
    <d v="2018-03-05T00:00:00"/>
    <x v="46"/>
    <x v="818"/>
    <x v="3"/>
    <x v="29"/>
    <x v="115"/>
    <x v="7"/>
    <x v="12"/>
    <x v="6"/>
    <x v="0"/>
    <n v="875"/>
  </r>
  <r>
    <s v="27265_2018"/>
    <x v="0"/>
    <x v="0"/>
    <d v="2018-03-05T00:00:00"/>
    <x v="46"/>
    <x v="1210"/>
    <x v="3"/>
    <x v="24"/>
    <x v="226"/>
    <x v="7"/>
    <x v="12"/>
    <x v="6"/>
    <x v="0"/>
    <n v="9000"/>
  </r>
  <r>
    <s v="27265_2018"/>
    <x v="0"/>
    <x v="0"/>
    <d v="2018-03-05T00:00:00"/>
    <x v="46"/>
    <x v="1211"/>
    <x v="3"/>
    <x v="28"/>
    <x v="92"/>
    <x v="7"/>
    <x v="12"/>
    <x v="6"/>
    <x v="0"/>
    <n v="15000"/>
  </r>
  <r>
    <s v="27265_2018"/>
    <x v="0"/>
    <x v="0"/>
    <d v="2018-03-05T00:00:00"/>
    <x v="46"/>
    <x v="1417"/>
    <x v="3"/>
    <x v="28"/>
    <x v="246"/>
    <x v="21"/>
    <x v="12"/>
    <x v="6"/>
    <x v="0"/>
    <n v="16000"/>
  </r>
  <r>
    <s v="27265_2018"/>
    <x v="0"/>
    <x v="0"/>
    <d v="2018-03-05T00:00:00"/>
    <x v="46"/>
    <x v="1825"/>
    <x v="3"/>
    <x v="92"/>
    <x v="265"/>
    <x v="3"/>
    <x v="12"/>
    <x v="6"/>
    <x v="0"/>
    <n v="4000"/>
  </r>
  <r>
    <s v="27266_2018"/>
    <x v="0"/>
    <x v="0"/>
    <d v="2018-03-05T00:00:00"/>
    <x v="46"/>
    <x v="1366"/>
    <x v="3"/>
    <x v="24"/>
    <x v="185"/>
    <x v="21"/>
    <x v="12"/>
    <x v="6"/>
    <x v="0"/>
    <n v="27000"/>
  </r>
  <r>
    <s v="27266_2018"/>
    <x v="0"/>
    <x v="0"/>
    <d v="2018-03-05T00:00:00"/>
    <x v="46"/>
    <x v="1417"/>
    <x v="3"/>
    <x v="28"/>
    <x v="246"/>
    <x v="21"/>
    <x v="12"/>
    <x v="6"/>
    <x v="0"/>
    <n v="22000"/>
  </r>
  <r>
    <s v="27267_2018"/>
    <x v="1"/>
    <x v="0"/>
    <d v="2018-03-16T00:00:00"/>
    <x v="81"/>
    <x v="4"/>
    <x v="3"/>
    <x v="4"/>
    <x v="4"/>
    <x v="1"/>
    <x v="1"/>
    <x v="1"/>
    <x v="0"/>
    <n v="1400"/>
  </r>
  <r>
    <s v="27268_2018"/>
    <x v="0"/>
    <x v="0"/>
    <d v="2018-03-05T00:00:00"/>
    <x v="4"/>
    <x v="501"/>
    <x v="4"/>
    <x v="28"/>
    <x v="92"/>
    <x v="4"/>
    <x v="19"/>
    <x v="9"/>
    <x v="0"/>
    <n v="6860"/>
  </r>
  <r>
    <s v="27268_2018"/>
    <x v="0"/>
    <x v="0"/>
    <d v="2018-03-05T00:00:00"/>
    <x v="4"/>
    <x v="1079"/>
    <x v="4"/>
    <x v="31"/>
    <x v="4"/>
    <x v="3"/>
    <x v="19"/>
    <x v="1"/>
    <x v="0"/>
    <n v="30"/>
  </r>
  <r>
    <s v="27268_2018"/>
    <x v="0"/>
    <x v="0"/>
    <d v="2018-03-05T00:00:00"/>
    <x v="4"/>
    <x v="103"/>
    <x v="4"/>
    <x v="24"/>
    <x v="4"/>
    <x v="3"/>
    <x v="19"/>
    <x v="1"/>
    <x v="0"/>
    <n v="100"/>
  </r>
  <r>
    <s v="27268_2018"/>
    <x v="0"/>
    <x v="0"/>
    <d v="2018-03-05T00:00:00"/>
    <x v="4"/>
    <x v="1918"/>
    <x v="4"/>
    <x v="0"/>
    <x v="190"/>
    <x v="4"/>
    <x v="19"/>
    <x v="9"/>
    <x v="0"/>
    <n v="50"/>
  </r>
  <r>
    <s v="27268_2018"/>
    <x v="0"/>
    <x v="0"/>
    <d v="2018-03-05T00:00:00"/>
    <x v="4"/>
    <x v="2239"/>
    <x v="4"/>
    <x v="79"/>
    <x v="4"/>
    <x v="3"/>
    <x v="19"/>
    <x v="9"/>
    <x v="0"/>
    <n v="190"/>
  </r>
  <r>
    <s v="27268_2018"/>
    <x v="0"/>
    <x v="0"/>
    <d v="2018-03-05T00:00:00"/>
    <x v="4"/>
    <x v="2240"/>
    <x v="4"/>
    <x v="40"/>
    <x v="4"/>
    <x v="3"/>
    <x v="20"/>
    <x v="1"/>
    <x v="0"/>
    <n v="240"/>
  </r>
  <r>
    <s v="27268_2018"/>
    <x v="0"/>
    <x v="0"/>
    <d v="2018-03-05T00:00:00"/>
    <x v="4"/>
    <x v="1280"/>
    <x v="4"/>
    <x v="40"/>
    <x v="16"/>
    <x v="4"/>
    <x v="20"/>
    <x v="9"/>
    <x v="0"/>
    <n v="16200"/>
  </r>
  <r>
    <s v="27268_2018"/>
    <x v="0"/>
    <x v="0"/>
    <d v="2018-03-05T00:00:00"/>
    <x v="4"/>
    <x v="508"/>
    <x v="4"/>
    <x v="41"/>
    <x v="4"/>
    <x v="4"/>
    <x v="21"/>
    <x v="1"/>
    <x v="0"/>
    <n v="500"/>
  </r>
  <r>
    <s v="27268_2018"/>
    <x v="0"/>
    <x v="0"/>
    <d v="2018-03-05T00:00:00"/>
    <x v="4"/>
    <x v="106"/>
    <x v="4"/>
    <x v="0"/>
    <x v="4"/>
    <x v="4"/>
    <x v="1"/>
    <x v="1"/>
    <x v="0"/>
    <n v="60"/>
  </r>
  <r>
    <s v="27269_2018"/>
    <x v="0"/>
    <x v="0"/>
    <d v="2018-03-05T00:00:00"/>
    <x v="4"/>
    <x v="1422"/>
    <x v="4"/>
    <x v="28"/>
    <x v="92"/>
    <x v="3"/>
    <x v="14"/>
    <x v="9"/>
    <x v="0"/>
    <n v="500"/>
  </r>
  <r>
    <s v="27269_2018"/>
    <x v="0"/>
    <x v="0"/>
    <d v="2018-03-05T00:00:00"/>
    <x v="4"/>
    <x v="491"/>
    <x v="4"/>
    <x v="28"/>
    <x v="92"/>
    <x v="4"/>
    <x v="14"/>
    <x v="9"/>
    <x v="0"/>
    <n v="3000"/>
  </r>
  <r>
    <s v="27269_2018"/>
    <x v="0"/>
    <x v="0"/>
    <d v="2018-03-05T00:00:00"/>
    <x v="4"/>
    <x v="1587"/>
    <x v="4"/>
    <x v="37"/>
    <x v="49"/>
    <x v="3"/>
    <x v="14"/>
    <x v="9"/>
    <x v="0"/>
    <n v="500"/>
  </r>
  <r>
    <s v="27269_2018"/>
    <x v="0"/>
    <x v="0"/>
    <d v="2018-03-05T00:00:00"/>
    <x v="4"/>
    <x v="493"/>
    <x v="4"/>
    <x v="33"/>
    <x v="4"/>
    <x v="4"/>
    <x v="15"/>
    <x v="1"/>
    <x v="0"/>
    <n v="100"/>
  </r>
  <r>
    <s v="27269_2018"/>
    <x v="0"/>
    <x v="0"/>
    <d v="2018-03-05T00:00:00"/>
    <x v="4"/>
    <x v="97"/>
    <x v="4"/>
    <x v="28"/>
    <x v="4"/>
    <x v="3"/>
    <x v="17"/>
    <x v="1"/>
    <x v="0"/>
    <n v="100"/>
  </r>
  <r>
    <s v="27269_2018"/>
    <x v="0"/>
    <x v="0"/>
    <d v="2018-03-05T00:00:00"/>
    <x v="4"/>
    <x v="98"/>
    <x v="4"/>
    <x v="28"/>
    <x v="4"/>
    <x v="1"/>
    <x v="17"/>
    <x v="9"/>
    <x v="0"/>
    <n v="150"/>
  </r>
  <r>
    <s v="27270_2018"/>
    <x v="0"/>
    <x v="0"/>
    <d v="2018-03-05T00:00:00"/>
    <x v="37"/>
    <x v="2317"/>
    <x v="4"/>
    <x v="73"/>
    <x v="307"/>
    <x v="10"/>
    <x v="0"/>
    <x v="8"/>
    <x v="0"/>
    <n v="3420"/>
  </r>
  <r>
    <s v="27274_2018"/>
    <x v="1"/>
    <x v="0"/>
    <d v="2018-03-16T00:00:00"/>
    <x v="80"/>
    <x v="4"/>
    <x v="4"/>
    <x v="4"/>
    <x v="4"/>
    <x v="1"/>
    <x v="1"/>
    <x v="1"/>
    <x v="0"/>
    <n v="80000"/>
  </r>
  <r>
    <s v="27274_2018"/>
    <x v="1"/>
    <x v="0"/>
    <d v="2018-03-16T00:00:00"/>
    <x v="80"/>
    <x v="4"/>
    <x v="4"/>
    <x v="4"/>
    <x v="4"/>
    <x v="1"/>
    <x v="1"/>
    <x v="1"/>
    <x v="0"/>
    <n v="30000"/>
  </r>
  <r>
    <s v="27274_2018"/>
    <x v="1"/>
    <x v="0"/>
    <d v="2018-03-16T00:00:00"/>
    <x v="80"/>
    <x v="4"/>
    <x v="4"/>
    <x v="4"/>
    <x v="4"/>
    <x v="1"/>
    <x v="1"/>
    <x v="1"/>
    <x v="0"/>
    <n v="1000"/>
  </r>
  <r>
    <s v="27274_2018"/>
    <x v="1"/>
    <x v="0"/>
    <d v="2018-03-16T00:00:00"/>
    <x v="80"/>
    <x v="4"/>
    <x v="4"/>
    <x v="4"/>
    <x v="4"/>
    <x v="1"/>
    <x v="1"/>
    <x v="1"/>
    <x v="0"/>
    <n v="2000"/>
  </r>
  <r>
    <s v="27275_2018"/>
    <x v="1"/>
    <x v="0"/>
    <d v="2018-03-06T00:00:00"/>
    <x v="35"/>
    <x v="4"/>
    <x v="5"/>
    <x v="4"/>
    <x v="4"/>
    <x v="1"/>
    <x v="1"/>
    <x v="1"/>
    <x v="0"/>
    <n v="300"/>
  </r>
  <r>
    <s v="27275_2018"/>
    <x v="1"/>
    <x v="0"/>
    <d v="2018-03-06T00:00:00"/>
    <x v="35"/>
    <x v="4"/>
    <x v="5"/>
    <x v="4"/>
    <x v="4"/>
    <x v="1"/>
    <x v="1"/>
    <x v="1"/>
    <x v="0"/>
    <n v="375"/>
  </r>
  <r>
    <s v="27275_2018"/>
    <x v="1"/>
    <x v="0"/>
    <d v="2018-03-06T00:00:00"/>
    <x v="35"/>
    <x v="4"/>
    <x v="5"/>
    <x v="4"/>
    <x v="4"/>
    <x v="1"/>
    <x v="1"/>
    <x v="1"/>
    <x v="0"/>
    <n v="6100"/>
  </r>
  <r>
    <s v="27275_2018"/>
    <x v="1"/>
    <x v="0"/>
    <d v="2018-03-06T00:00:00"/>
    <x v="35"/>
    <x v="4"/>
    <x v="5"/>
    <x v="4"/>
    <x v="4"/>
    <x v="1"/>
    <x v="1"/>
    <x v="1"/>
    <x v="0"/>
    <n v="297"/>
  </r>
  <r>
    <s v="27275_2018"/>
    <x v="1"/>
    <x v="0"/>
    <d v="2018-03-06T00:00:00"/>
    <x v="35"/>
    <x v="4"/>
    <x v="5"/>
    <x v="4"/>
    <x v="4"/>
    <x v="1"/>
    <x v="1"/>
    <x v="1"/>
    <x v="0"/>
    <n v="11275"/>
  </r>
  <r>
    <s v="27277_2018"/>
    <x v="1"/>
    <x v="0"/>
    <d v="2018-03-06T00:00:00"/>
    <x v="35"/>
    <x v="4"/>
    <x v="6"/>
    <x v="4"/>
    <x v="4"/>
    <x v="1"/>
    <x v="1"/>
    <x v="1"/>
    <x v="0"/>
    <n v="28325"/>
  </r>
  <r>
    <s v="27278_2018"/>
    <x v="0"/>
    <x v="0"/>
    <d v="2018-03-05T00:00:00"/>
    <x v="4"/>
    <x v="2657"/>
    <x v="6"/>
    <x v="7"/>
    <x v="4"/>
    <x v="1"/>
    <x v="22"/>
    <x v="11"/>
    <x v="0"/>
    <n v="72"/>
  </r>
  <r>
    <s v="27278_2018"/>
    <x v="0"/>
    <x v="0"/>
    <d v="2018-03-05T00:00:00"/>
    <x v="4"/>
    <x v="2582"/>
    <x v="6"/>
    <x v="21"/>
    <x v="4"/>
    <x v="1"/>
    <x v="0"/>
    <x v="4"/>
    <x v="0"/>
    <n v="12"/>
  </r>
  <r>
    <s v="27282_2018"/>
    <x v="0"/>
    <x v="0"/>
    <d v="2018-03-05T00:00:00"/>
    <x v="4"/>
    <x v="120"/>
    <x v="7"/>
    <x v="9"/>
    <x v="4"/>
    <x v="10"/>
    <x v="24"/>
    <x v="1"/>
    <x v="0"/>
    <n v="36"/>
  </r>
  <r>
    <s v="27282_2018"/>
    <x v="0"/>
    <x v="0"/>
    <d v="2018-03-05T00:00:00"/>
    <x v="4"/>
    <x v="125"/>
    <x v="7"/>
    <x v="6"/>
    <x v="30"/>
    <x v="1"/>
    <x v="25"/>
    <x v="4"/>
    <x v="0"/>
    <n v="12"/>
  </r>
  <r>
    <s v="27282_2018"/>
    <x v="0"/>
    <x v="0"/>
    <d v="2018-03-05T00:00:00"/>
    <x v="4"/>
    <x v="2447"/>
    <x v="7"/>
    <x v="43"/>
    <x v="178"/>
    <x v="33"/>
    <x v="36"/>
    <x v="4"/>
    <x v="0"/>
    <n v="6"/>
  </r>
  <r>
    <s v="27282_2018"/>
    <x v="0"/>
    <x v="0"/>
    <d v="2018-03-05T00:00:00"/>
    <x v="4"/>
    <x v="1430"/>
    <x v="7"/>
    <x v="5"/>
    <x v="248"/>
    <x v="28"/>
    <x v="36"/>
    <x v="4"/>
    <x v="0"/>
    <n v="40"/>
  </r>
  <r>
    <s v="27290_2018"/>
    <x v="0"/>
    <x v="0"/>
    <d v="2018-03-07T00:00:00"/>
    <x v="46"/>
    <x v="2658"/>
    <x v="1"/>
    <x v="96"/>
    <x v="260"/>
    <x v="4"/>
    <x v="22"/>
    <x v="3"/>
    <x v="0"/>
    <n v="6"/>
  </r>
  <r>
    <s v="27290_2018"/>
    <x v="0"/>
    <x v="0"/>
    <d v="2018-03-07T00:00:00"/>
    <x v="46"/>
    <x v="2659"/>
    <x v="1"/>
    <x v="96"/>
    <x v="260"/>
    <x v="4"/>
    <x v="22"/>
    <x v="3"/>
    <x v="0"/>
    <n v="6"/>
  </r>
  <r>
    <s v="27291_2018"/>
    <x v="0"/>
    <x v="0"/>
    <d v="2018-03-05T00:00:00"/>
    <x v="4"/>
    <x v="1292"/>
    <x v="1"/>
    <x v="34"/>
    <x v="4"/>
    <x v="0"/>
    <x v="11"/>
    <x v="19"/>
    <x v="0"/>
    <n v="30"/>
  </r>
  <r>
    <s v="27291_2018"/>
    <x v="0"/>
    <x v="0"/>
    <d v="2018-03-05T00:00:00"/>
    <x v="4"/>
    <x v="2660"/>
    <x v="1"/>
    <x v="59"/>
    <x v="46"/>
    <x v="0"/>
    <x v="0"/>
    <x v="14"/>
    <x v="1"/>
    <n v="10"/>
  </r>
  <r>
    <s v="27291_2018"/>
    <x v="0"/>
    <x v="0"/>
    <d v="2018-03-05T00:00:00"/>
    <x v="4"/>
    <x v="1871"/>
    <x v="1"/>
    <x v="44"/>
    <x v="4"/>
    <x v="0"/>
    <x v="0"/>
    <x v="1"/>
    <x v="0"/>
    <n v="18"/>
  </r>
  <r>
    <s v="27291_2018"/>
    <x v="0"/>
    <x v="0"/>
    <d v="2018-03-05T00:00:00"/>
    <x v="4"/>
    <x v="2596"/>
    <x v="1"/>
    <x v="88"/>
    <x v="4"/>
    <x v="0"/>
    <x v="5"/>
    <x v="5"/>
    <x v="0"/>
    <n v="18"/>
  </r>
  <r>
    <s v="27291_2018"/>
    <x v="0"/>
    <x v="0"/>
    <d v="2018-03-05T00:00:00"/>
    <x v="4"/>
    <x v="1449"/>
    <x v="1"/>
    <x v="35"/>
    <x v="71"/>
    <x v="3"/>
    <x v="2"/>
    <x v="3"/>
    <x v="0"/>
    <n v="20"/>
  </r>
  <r>
    <s v="27291_2018"/>
    <x v="0"/>
    <x v="0"/>
    <d v="2018-03-05T00:00:00"/>
    <x v="4"/>
    <x v="1996"/>
    <x v="1"/>
    <x v="107"/>
    <x v="4"/>
    <x v="0"/>
    <x v="2"/>
    <x v="3"/>
    <x v="0"/>
    <n v="10"/>
  </r>
  <r>
    <s v="27291_2018"/>
    <x v="0"/>
    <x v="0"/>
    <d v="2018-03-05T00:00:00"/>
    <x v="4"/>
    <x v="236"/>
    <x v="1"/>
    <x v="65"/>
    <x v="4"/>
    <x v="0"/>
    <x v="11"/>
    <x v="1"/>
    <x v="0"/>
    <n v="120"/>
  </r>
  <r>
    <s v="27292_2018"/>
    <x v="0"/>
    <x v="0"/>
    <d v="2018-03-05T00:00:00"/>
    <x v="4"/>
    <x v="242"/>
    <x v="1"/>
    <x v="22"/>
    <x v="4"/>
    <x v="3"/>
    <x v="7"/>
    <x v="2"/>
    <x v="0"/>
    <n v="150"/>
  </r>
  <r>
    <s v="27292_2018"/>
    <x v="0"/>
    <x v="0"/>
    <d v="2018-03-05T00:00:00"/>
    <x v="4"/>
    <x v="1165"/>
    <x v="1"/>
    <x v="34"/>
    <x v="57"/>
    <x v="3"/>
    <x v="2"/>
    <x v="3"/>
    <x v="0"/>
    <n v="200"/>
  </r>
  <r>
    <s v="27293_2018"/>
    <x v="0"/>
    <x v="0"/>
    <d v="2018-03-05T00:00:00"/>
    <x v="37"/>
    <x v="2301"/>
    <x v="1"/>
    <x v="34"/>
    <x v="302"/>
    <x v="3"/>
    <x v="11"/>
    <x v="19"/>
    <x v="0"/>
    <n v="35600"/>
  </r>
  <r>
    <s v="27293_2018"/>
    <x v="0"/>
    <x v="0"/>
    <d v="2018-03-05T00:00:00"/>
    <x v="37"/>
    <x v="2302"/>
    <x v="1"/>
    <x v="34"/>
    <x v="84"/>
    <x v="13"/>
    <x v="11"/>
    <x v="19"/>
    <x v="0"/>
    <n v="38500"/>
  </r>
  <r>
    <s v="27293_2018"/>
    <x v="0"/>
    <x v="0"/>
    <d v="2018-03-05T00:00:00"/>
    <x v="37"/>
    <x v="2661"/>
    <x v="1"/>
    <x v="57"/>
    <x v="42"/>
    <x v="3"/>
    <x v="0"/>
    <x v="19"/>
    <x v="0"/>
    <n v="2300"/>
  </r>
  <r>
    <s v="27293_2018"/>
    <x v="0"/>
    <x v="0"/>
    <d v="2018-03-05T00:00:00"/>
    <x v="37"/>
    <x v="2303"/>
    <x v="1"/>
    <x v="57"/>
    <x v="60"/>
    <x v="13"/>
    <x v="0"/>
    <x v="19"/>
    <x v="0"/>
    <n v="4400"/>
  </r>
  <r>
    <s v="27293_2018"/>
    <x v="0"/>
    <x v="0"/>
    <d v="2018-03-05T00:00:00"/>
    <x v="37"/>
    <x v="2305"/>
    <x v="1"/>
    <x v="65"/>
    <x v="276"/>
    <x v="13"/>
    <x v="11"/>
    <x v="19"/>
    <x v="0"/>
    <n v="2100"/>
  </r>
  <r>
    <s v="27293_2018"/>
    <x v="0"/>
    <x v="0"/>
    <d v="2018-03-05T00:00:00"/>
    <x v="37"/>
    <x v="2306"/>
    <x v="1"/>
    <x v="44"/>
    <x v="304"/>
    <x v="3"/>
    <x v="11"/>
    <x v="19"/>
    <x v="0"/>
    <n v="5500"/>
  </r>
  <r>
    <s v="27293_2018"/>
    <x v="0"/>
    <x v="0"/>
    <d v="2018-03-05T00:00:00"/>
    <x v="37"/>
    <x v="2307"/>
    <x v="1"/>
    <x v="44"/>
    <x v="305"/>
    <x v="13"/>
    <x v="11"/>
    <x v="19"/>
    <x v="0"/>
    <n v="8000"/>
  </r>
  <r>
    <s v="27294_2018"/>
    <x v="0"/>
    <x v="0"/>
    <d v="2018-03-05T00:00:00"/>
    <x v="37"/>
    <x v="1955"/>
    <x v="1"/>
    <x v="44"/>
    <x v="4"/>
    <x v="13"/>
    <x v="11"/>
    <x v="14"/>
    <x v="0"/>
    <n v="100"/>
  </r>
  <r>
    <s v="27294_2018"/>
    <x v="0"/>
    <x v="0"/>
    <d v="2018-03-05T00:00:00"/>
    <x v="37"/>
    <x v="1957"/>
    <x v="1"/>
    <x v="44"/>
    <x v="4"/>
    <x v="3"/>
    <x v="11"/>
    <x v="12"/>
    <x v="0"/>
    <n v="100"/>
  </r>
  <r>
    <s v="27294_2018"/>
    <x v="0"/>
    <x v="0"/>
    <d v="2018-03-05T00:00:00"/>
    <x v="37"/>
    <x v="702"/>
    <x v="1"/>
    <x v="81"/>
    <x v="136"/>
    <x v="5"/>
    <x v="0"/>
    <x v="0"/>
    <x v="0"/>
    <n v="100"/>
  </r>
  <r>
    <s v="27295_2018"/>
    <x v="0"/>
    <x v="0"/>
    <d v="2018-03-05T00:00:00"/>
    <x v="38"/>
    <x v="2258"/>
    <x v="1"/>
    <x v="44"/>
    <x v="4"/>
    <x v="11"/>
    <x v="11"/>
    <x v="12"/>
    <x v="0"/>
    <n v="6000"/>
  </r>
  <r>
    <s v="27295_2018"/>
    <x v="0"/>
    <x v="0"/>
    <d v="2018-03-05T00:00:00"/>
    <x v="38"/>
    <x v="2264"/>
    <x v="1"/>
    <x v="44"/>
    <x v="4"/>
    <x v="11"/>
    <x v="11"/>
    <x v="14"/>
    <x v="0"/>
    <n v="6000"/>
  </r>
  <r>
    <s v="27295_2018"/>
    <x v="0"/>
    <x v="0"/>
    <d v="2018-03-05T00:00:00"/>
    <x v="38"/>
    <x v="2265"/>
    <x v="1"/>
    <x v="44"/>
    <x v="4"/>
    <x v="11"/>
    <x v="0"/>
    <x v="14"/>
    <x v="0"/>
    <n v="7500"/>
  </r>
  <r>
    <s v="27295_2018"/>
    <x v="0"/>
    <x v="0"/>
    <d v="2018-03-05T00:00:00"/>
    <x v="38"/>
    <x v="1936"/>
    <x v="1"/>
    <x v="20"/>
    <x v="4"/>
    <x v="4"/>
    <x v="0"/>
    <x v="0"/>
    <x v="0"/>
    <n v="3000"/>
  </r>
  <r>
    <s v="27296_2018"/>
    <x v="0"/>
    <x v="0"/>
    <d v="2018-03-05T00:00:00"/>
    <x v="37"/>
    <x v="2662"/>
    <x v="1"/>
    <x v="83"/>
    <x v="43"/>
    <x v="3"/>
    <x v="0"/>
    <x v="14"/>
    <x v="0"/>
    <n v="2000"/>
  </r>
  <r>
    <s v="27296_2018"/>
    <x v="0"/>
    <x v="0"/>
    <d v="2018-03-05T00:00:00"/>
    <x v="37"/>
    <x v="2663"/>
    <x v="1"/>
    <x v="83"/>
    <x v="326"/>
    <x v="13"/>
    <x v="0"/>
    <x v="14"/>
    <x v="0"/>
    <n v="2000"/>
  </r>
  <r>
    <s v="27296_2018"/>
    <x v="0"/>
    <x v="0"/>
    <d v="2018-03-05T00:00:00"/>
    <x v="37"/>
    <x v="2664"/>
    <x v="1"/>
    <x v="83"/>
    <x v="43"/>
    <x v="3"/>
    <x v="11"/>
    <x v="12"/>
    <x v="0"/>
    <n v="2000"/>
  </r>
  <r>
    <s v="27296_2018"/>
    <x v="0"/>
    <x v="0"/>
    <d v="2018-03-05T00:00:00"/>
    <x v="37"/>
    <x v="2665"/>
    <x v="1"/>
    <x v="23"/>
    <x v="239"/>
    <x v="5"/>
    <x v="0"/>
    <x v="0"/>
    <x v="0"/>
    <n v="5000"/>
  </r>
  <r>
    <s v="27301_2018"/>
    <x v="1"/>
    <x v="0"/>
    <d v="2018-03-05T00:00:00"/>
    <x v="23"/>
    <x v="4"/>
    <x v="1"/>
    <x v="4"/>
    <x v="4"/>
    <x v="1"/>
    <x v="1"/>
    <x v="1"/>
    <x v="0"/>
    <n v="548"/>
  </r>
  <r>
    <s v="27305_2018"/>
    <x v="0"/>
    <x v="0"/>
    <d v="2018-03-05T00:00:00"/>
    <x v="9"/>
    <x v="1328"/>
    <x v="1"/>
    <x v="111"/>
    <x v="234"/>
    <x v="4"/>
    <x v="0"/>
    <x v="0"/>
    <x v="0"/>
    <n v="20000"/>
  </r>
  <r>
    <s v="27305_2018"/>
    <x v="0"/>
    <x v="0"/>
    <d v="2018-03-05T00:00:00"/>
    <x v="9"/>
    <x v="2666"/>
    <x v="1"/>
    <x v="142"/>
    <x v="4"/>
    <x v="4"/>
    <x v="0"/>
    <x v="0"/>
    <x v="0"/>
    <n v="20000"/>
  </r>
  <r>
    <s v="27305_2018"/>
    <x v="0"/>
    <x v="0"/>
    <d v="2018-03-05T00:00:00"/>
    <x v="9"/>
    <x v="2667"/>
    <x v="1"/>
    <x v="59"/>
    <x v="54"/>
    <x v="15"/>
    <x v="11"/>
    <x v="19"/>
    <x v="0"/>
    <n v="3000"/>
  </r>
  <r>
    <s v="27305_2018"/>
    <x v="0"/>
    <x v="0"/>
    <d v="2018-03-05T00:00:00"/>
    <x v="9"/>
    <x v="2668"/>
    <x v="1"/>
    <x v="59"/>
    <x v="4"/>
    <x v="10"/>
    <x v="11"/>
    <x v="19"/>
    <x v="0"/>
    <n v="5000"/>
  </r>
  <r>
    <s v="27305_2018"/>
    <x v="0"/>
    <x v="0"/>
    <d v="2018-03-05T00:00:00"/>
    <x v="9"/>
    <x v="2669"/>
    <x v="1"/>
    <x v="59"/>
    <x v="10"/>
    <x v="15"/>
    <x v="11"/>
    <x v="19"/>
    <x v="0"/>
    <n v="3000"/>
  </r>
  <r>
    <s v="27305_2018"/>
    <x v="0"/>
    <x v="0"/>
    <d v="2018-03-05T00:00:00"/>
    <x v="9"/>
    <x v="2670"/>
    <x v="1"/>
    <x v="59"/>
    <x v="4"/>
    <x v="10"/>
    <x v="11"/>
    <x v="19"/>
    <x v="0"/>
    <n v="6000"/>
  </r>
  <r>
    <s v="27305_2018"/>
    <x v="0"/>
    <x v="0"/>
    <d v="2018-03-05T00:00:00"/>
    <x v="9"/>
    <x v="2671"/>
    <x v="1"/>
    <x v="22"/>
    <x v="57"/>
    <x v="15"/>
    <x v="11"/>
    <x v="19"/>
    <x v="0"/>
    <n v="4000"/>
  </r>
  <r>
    <s v="27305_2018"/>
    <x v="0"/>
    <x v="0"/>
    <d v="2018-03-05T00:00:00"/>
    <x v="9"/>
    <x v="2672"/>
    <x v="1"/>
    <x v="22"/>
    <x v="4"/>
    <x v="10"/>
    <x v="11"/>
    <x v="19"/>
    <x v="0"/>
    <n v="8000"/>
  </r>
  <r>
    <s v="27305_2018"/>
    <x v="0"/>
    <x v="0"/>
    <d v="2018-03-05T00:00:00"/>
    <x v="9"/>
    <x v="2673"/>
    <x v="1"/>
    <x v="44"/>
    <x v="4"/>
    <x v="15"/>
    <x v="11"/>
    <x v="19"/>
    <x v="0"/>
    <n v="6000"/>
  </r>
  <r>
    <s v="27305_2018"/>
    <x v="0"/>
    <x v="0"/>
    <d v="2018-03-05T00:00:00"/>
    <x v="9"/>
    <x v="2674"/>
    <x v="1"/>
    <x v="44"/>
    <x v="4"/>
    <x v="10"/>
    <x v="11"/>
    <x v="19"/>
    <x v="0"/>
    <n v="16000"/>
  </r>
  <r>
    <s v="27305_2018"/>
    <x v="0"/>
    <x v="0"/>
    <d v="2018-03-05T00:00:00"/>
    <x v="9"/>
    <x v="2675"/>
    <x v="1"/>
    <x v="143"/>
    <x v="4"/>
    <x v="0"/>
    <x v="11"/>
    <x v="19"/>
    <x v="0"/>
    <n v="3000"/>
  </r>
  <r>
    <s v="27305_2018"/>
    <x v="0"/>
    <x v="0"/>
    <d v="2018-03-05T00:00:00"/>
    <x v="9"/>
    <x v="2676"/>
    <x v="1"/>
    <x v="143"/>
    <x v="240"/>
    <x v="10"/>
    <x v="11"/>
    <x v="19"/>
    <x v="0"/>
    <n v="7000"/>
  </r>
  <r>
    <s v="27305_2018"/>
    <x v="0"/>
    <x v="0"/>
    <d v="2018-03-05T00:00:00"/>
    <x v="9"/>
    <x v="2677"/>
    <x v="1"/>
    <x v="48"/>
    <x v="15"/>
    <x v="15"/>
    <x v="11"/>
    <x v="19"/>
    <x v="0"/>
    <n v="5000"/>
  </r>
  <r>
    <s v="27305_2018"/>
    <x v="0"/>
    <x v="0"/>
    <d v="2018-03-05T00:00:00"/>
    <x v="9"/>
    <x v="2678"/>
    <x v="1"/>
    <x v="48"/>
    <x v="15"/>
    <x v="10"/>
    <x v="11"/>
    <x v="19"/>
    <x v="0"/>
    <n v="9000"/>
  </r>
  <r>
    <s v="27305_2018"/>
    <x v="0"/>
    <x v="0"/>
    <d v="2018-03-05T00:00:00"/>
    <x v="9"/>
    <x v="2679"/>
    <x v="1"/>
    <x v="48"/>
    <x v="15"/>
    <x v="5"/>
    <x v="11"/>
    <x v="19"/>
    <x v="0"/>
    <n v="3000"/>
  </r>
  <r>
    <s v="27305_2018"/>
    <x v="0"/>
    <x v="0"/>
    <d v="2018-03-05T00:00:00"/>
    <x v="9"/>
    <x v="2680"/>
    <x v="1"/>
    <x v="44"/>
    <x v="42"/>
    <x v="15"/>
    <x v="11"/>
    <x v="19"/>
    <x v="0"/>
    <n v="7000"/>
  </r>
  <r>
    <s v="27305_2018"/>
    <x v="0"/>
    <x v="0"/>
    <d v="2018-03-05T00:00:00"/>
    <x v="9"/>
    <x v="4"/>
    <x v="1"/>
    <x v="4"/>
    <x v="4"/>
    <x v="1"/>
    <x v="1"/>
    <x v="1"/>
    <x v="0"/>
    <n v="56000"/>
  </r>
  <r>
    <s v="27306_2018"/>
    <x v="0"/>
    <x v="0"/>
    <d v="2018-03-05T00:00:00"/>
    <x v="37"/>
    <x v="689"/>
    <x v="1"/>
    <x v="89"/>
    <x v="4"/>
    <x v="3"/>
    <x v="5"/>
    <x v="5"/>
    <x v="0"/>
    <n v="4000"/>
  </r>
  <r>
    <s v="27306_2018"/>
    <x v="0"/>
    <x v="0"/>
    <d v="2018-03-05T00:00:00"/>
    <x v="37"/>
    <x v="690"/>
    <x v="1"/>
    <x v="89"/>
    <x v="4"/>
    <x v="13"/>
    <x v="5"/>
    <x v="5"/>
    <x v="0"/>
    <n v="13000"/>
  </r>
  <r>
    <s v="27306_2018"/>
    <x v="0"/>
    <x v="0"/>
    <d v="2018-03-05T00:00:00"/>
    <x v="37"/>
    <x v="1730"/>
    <x v="1"/>
    <x v="90"/>
    <x v="273"/>
    <x v="3"/>
    <x v="5"/>
    <x v="5"/>
    <x v="0"/>
    <n v="4000"/>
  </r>
  <r>
    <s v="27306_2018"/>
    <x v="0"/>
    <x v="0"/>
    <d v="2018-03-05T00:00:00"/>
    <x v="37"/>
    <x v="1731"/>
    <x v="1"/>
    <x v="90"/>
    <x v="103"/>
    <x v="13"/>
    <x v="5"/>
    <x v="5"/>
    <x v="0"/>
    <n v="12000"/>
  </r>
  <r>
    <s v="27306_2018"/>
    <x v="0"/>
    <x v="0"/>
    <d v="2018-03-05T00:00:00"/>
    <x v="37"/>
    <x v="2681"/>
    <x v="1"/>
    <x v="65"/>
    <x v="4"/>
    <x v="13"/>
    <x v="5"/>
    <x v="5"/>
    <x v="0"/>
    <n v="1200"/>
  </r>
  <r>
    <s v="27307_2018"/>
    <x v="0"/>
    <x v="0"/>
    <d v="2018-03-05T00:00:00"/>
    <x v="37"/>
    <x v="691"/>
    <x v="1"/>
    <x v="90"/>
    <x v="103"/>
    <x v="3"/>
    <x v="5"/>
    <x v="5"/>
    <x v="0"/>
    <n v="1000"/>
  </r>
  <r>
    <s v="27307_2018"/>
    <x v="0"/>
    <x v="0"/>
    <d v="2018-03-05T00:00:00"/>
    <x v="37"/>
    <x v="692"/>
    <x v="1"/>
    <x v="90"/>
    <x v="132"/>
    <x v="13"/>
    <x v="5"/>
    <x v="5"/>
    <x v="0"/>
    <n v="2000"/>
  </r>
  <r>
    <s v="27307_2018"/>
    <x v="0"/>
    <x v="0"/>
    <d v="2018-03-05T00:00:00"/>
    <x v="37"/>
    <x v="693"/>
    <x v="1"/>
    <x v="90"/>
    <x v="103"/>
    <x v="3"/>
    <x v="4"/>
    <x v="5"/>
    <x v="0"/>
    <n v="3000"/>
  </r>
  <r>
    <s v="27307_2018"/>
    <x v="0"/>
    <x v="0"/>
    <d v="2018-03-05T00:00:00"/>
    <x v="37"/>
    <x v="722"/>
    <x v="1"/>
    <x v="90"/>
    <x v="132"/>
    <x v="13"/>
    <x v="4"/>
    <x v="5"/>
    <x v="0"/>
    <n v="8000"/>
  </r>
  <r>
    <s v="27307_2018"/>
    <x v="0"/>
    <x v="0"/>
    <d v="2018-03-05T00:00:00"/>
    <x v="37"/>
    <x v="1734"/>
    <x v="1"/>
    <x v="41"/>
    <x v="80"/>
    <x v="5"/>
    <x v="12"/>
    <x v="6"/>
    <x v="0"/>
    <n v="16900"/>
  </r>
  <r>
    <s v="27307_2018"/>
    <x v="0"/>
    <x v="0"/>
    <d v="2018-03-05T00:00:00"/>
    <x v="37"/>
    <x v="1735"/>
    <x v="1"/>
    <x v="28"/>
    <x v="232"/>
    <x v="13"/>
    <x v="12"/>
    <x v="6"/>
    <x v="0"/>
    <n v="11650"/>
  </r>
  <r>
    <s v="27307_2018"/>
    <x v="0"/>
    <x v="0"/>
    <d v="2018-03-05T00:00:00"/>
    <x v="37"/>
    <x v="2682"/>
    <x v="1"/>
    <x v="20"/>
    <x v="127"/>
    <x v="13"/>
    <x v="12"/>
    <x v="6"/>
    <x v="0"/>
    <n v="1475"/>
  </r>
  <r>
    <s v="27307_2018"/>
    <x v="0"/>
    <x v="0"/>
    <d v="2018-03-05T00:00:00"/>
    <x v="37"/>
    <x v="2683"/>
    <x v="1"/>
    <x v="16"/>
    <x v="327"/>
    <x v="13"/>
    <x v="12"/>
    <x v="6"/>
    <x v="0"/>
    <n v="1650"/>
  </r>
  <r>
    <s v="27307_2018"/>
    <x v="0"/>
    <x v="0"/>
    <d v="2018-03-05T00:00:00"/>
    <x v="37"/>
    <x v="2684"/>
    <x v="1"/>
    <x v="16"/>
    <x v="49"/>
    <x v="5"/>
    <x v="12"/>
    <x v="6"/>
    <x v="0"/>
    <n v="3125"/>
  </r>
  <r>
    <s v="27307_2018"/>
    <x v="0"/>
    <x v="0"/>
    <d v="2018-03-05T00:00:00"/>
    <x v="37"/>
    <x v="1736"/>
    <x v="1"/>
    <x v="28"/>
    <x v="175"/>
    <x v="5"/>
    <x v="12"/>
    <x v="6"/>
    <x v="0"/>
    <n v="11750"/>
  </r>
  <r>
    <s v="27307_2018"/>
    <x v="0"/>
    <x v="0"/>
    <d v="2018-03-05T00:00:00"/>
    <x v="37"/>
    <x v="2685"/>
    <x v="1"/>
    <x v="20"/>
    <x v="16"/>
    <x v="5"/>
    <x v="12"/>
    <x v="6"/>
    <x v="0"/>
    <n v="2725"/>
  </r>
  <r>
    <s v="27307_2018"/>
    <x v="0"/>
    <x v="0"/>
    <d v="2018-03-05T00:00:00"/>
    <x v="37"/>
    <x v="1733"/>
    <x v="1"/>
    <x v="41"/>
    <x v="86"/>
    <x v="13"/>
    <x v="12"/>
    <x v="6"/>
    <x v="0"/>
    <n v="6050"/>
  </r>
  <r>
    <s v="27307_2018"/>
    <x v="0"/>
    <x v="0"/>
    <d v="2018-03-05T00:00:00"/>
    <x v="37"/>
    <x v="694"/>
    <x v="1"/>
    <x v="59"/>
    <x v="83"/>
    <x v="3"/>
    <x v="4"/>
    <x v="5"/>
    <x v="0"/>
    <n v="2600"/>
  </r>
  <r>
    <s v="27307_2018"/>
    <x v="0"/>
    <x v="0"/>
    <d v="2018-03-05T00:00:00"/>
    <x v="37"/>
    <x v="695"/>
    <x v="1"/>
    <x v="59"/>
    <x v="4"/>
    <x v="13"/>
    <x v="4"/>
    <x v="5"/>
    <x v="0"/>
    <n v="4200"/>
  </r>
  <r>
    <s v="27307_2018"/>
    <x v="0"/>
    <x v="0"/>
    <d v="2018-03-05T00:00:00"/>
    <x v="37"/>
    <x v="696"/>
    <x v="1"/>
    <x v="34"/>
    <x v="72"/>
    <x v="3"/>
    <x v="4"/>
    <x v="5"/>
    <x v="0"/>
    <n v="2300"/>
  </r>
  <r>
    <s v="27307_2018"/>
    <x v="0"/>
    <x v="0"/>
    <d v="2018-03-05T00:00:00"/>
    <x v="37"/>
    <x v="697"/>
    <x v="1"/>
    <x v="34"/>
    <x v="84"/>
    <x v="13"/>
    <x v="4"/>
    <x v="5"/>
    <x v="0"/>
    <n v="4400"/>
  </r>
  <r>
    <s v="27308_2018"/>
    <x v="0"/>
    <x v="0"/>
    <d v="2018-03-05T00:00:00"/>
    <x v="37"/>
    <x v="1737"/>
    <x v="1"/>
    <x v="56"/>
    <x v="274"/>
    <x v="3"/>
    <x v="11"/>
    <x v="4"/>
    <x v="0"/>
    <n v="10000"/>
  </r>
  <r>
    <s v="27308_2018"/>
    <x v="0"/>
    <x v="0"/>
    <d v="2018-03-05T00:00:00"/>
    <x v="37"/>
    <x v="698"/>
    <x v="1"/>
    <x v="56"/>
    <x v="133"/>
    <x v="13"/>
    <x v="11"/>
    <x v="4"/>
    <x v="0"/>
    <n v="14500"/>
  </r>
  <r>
    <s v="27308_2018"/>
    <x v="0"/>
    <x v="0"/>
    <d v="2018-03-05T00:00:00"/>
    <x v="37"/>
    <x v="699"/>
    <x v="1"/>
    <x v="59"/>
    <x v="134"/>
    <x v="3"/>
    <x v="11"/>
    <x v="4"/>
    <x v="0"/>
    <n v="3500"/>
  </r>
  <r>
    <s v="27308_2018"/>
    <x v="0"/>
    <x v="0"/>
    <d v="2018-03-05T00:00:00"/>
    <x v="37"/>
    <x v="700"/>
    <x v="1"/>
    <x v="59"/>
    <x v="0"/>
    <x v="13"/>
    <x v="11"/>
    <x v="4"/>
    <x v="0"/>
    <n v="5500"/>
  </r>
  <r>
    <s v="27309_2018"/>
    <x v="0"/>
    <x v="0"/>
    <d v="2018-03-05T00:00:00"/>
    <x v="37"/>
    <x v="679"/>
    <x v="1"/>
    <x v="55"/>
    <x v="60"/>
    <x v="13"/>
    <x v="26"/>
    <x v="15"/>
    <x v="0"/>
    <n v="13500"/>
  </r>
  <r>
    <s v="27313_2018"/>
    <x v="1"/>
    <x v="0"/>
    <d v="2018-03-05T00:00:00"/>
    <x v="109"/>
    <x v="4"/>
    <x v="1"/>
    <x v="4"/>
    <x v="4"/>
    <x v="1"/>
    <x v="1"/>
    <x v="1"/>
    <x v="0"/>
    <n v="4300"/>
  </r>
  <r>
    <s v="27314_2018"/>
    <x v="1"/>
    <x v="0"/>
    <d v="2018-03-05T00:00:00"/>
    <x v="42"/>
    <x v="4"/>
    <x v="1"/>
    <x v="4"/>
    <x v="4"/>
    <x v="1"/>
    <x v="1"/>
    <x v="1"/>
    <x v="0"/>
    <n v="20"/>
  </r>
  <r>
    <s v="27315_2018"/>
    <x v="0"/>
    <x v="0"/>
    <d v="2018-03-05T00:00:00"/>
    <x v="25"/>
    <x v="771"/>
    <x v="1"/>
    <x v="28"/>
    <x v="142"/>
    <x v="5"/>
    <x v="12"/>
    <x v="6"/>
    <x v="0"/>
    <n v="44640"/>
  </r>
  <r>
    <s v="27317_2018"/>
    <x v="0"/>
    <x v="0"/>
    <d v="2018-03-13T00:00:00"/>
    <x v="11"/>
    <x v="254"/>
    <x v="1"/>
    <x v="40"/>
    <x v="16"/>
    <x v="3"/>
    <x v="0"/>
    <x v="0"/>
    <x v="0"/>
    <n v="17000"/>
  </r>
  <r>
    <s v="27317_2018"/>
    <x v="0"/>
    <x v="0"/>
    <d v="2018-03-13T00:00:00"/>
    <x v="11"/>
    <x v="2172"/>
    <x v="1"/>
    <x v="40"/>
    <x v="16"/>
    <x v="4"/>
    <x v="0"/>
    <x v="0"/>
    <x v="0"/>
    <n v="115000"/>
  </r>
  <r>
    <s v="27317_2018"/>
    <x v="0"/>
    <x v="0"/>
    <d v="2018-03-13T00:00:00"/>
    <x v="11"/>
    <x v="197"/>
    <x v="1"/>
    <x v="23"/>
    <x v="4"/>
    <x v="3"/>
    <x v="0"/>
    <x v="0"/>
    <x v="0"/>
    <n v="10000"/>
  </r>
  <r>
    <s v="27317_2018"/>
    <x v="0"/>
    <x v="0"/>
    <d v="2018-03-13T00:00:00"/>
    <x v="11"/>
    <x v="187"/>
    <x v="1"/>
    <x v="23"/>
    <x v="4"/>
    <x v="4"/>
    <x v="0"/>
    <x v="0"/>
    <x v="0"/>
    <n v="20000"/>
  </r>
  <r>
    <s v="27317_2018"/>
    <x v="0"/>
    <x v="0"/>
    <d v="2018-03-13T00:00:00"/>
    <x v="11"/>
    <x v="188"/>
    <x v="1"/>
    <x v="16"/>
    <x v="58"/>
    <x v="4"/>
    <x v="0"/>
    <x v="0"/>
    <x v="0"/>
    <n v="25000"/>
  </r>
  <r>
    <s v="27317_2018"/>
    <x v="0"/>
    <x v="0"/>
    <d v="2018-03-13T00:00:00"/>
    <x v="11"/>
    <x v="210"/>
    <x v="1"/>
    <x v="57"/>
    <x v="63"/>
    <x v="4"/>
    <x v="0"/>
    <x v="14"/>
    <x v="0"/>
    <n v="24800"/>
  </r>
  <r>
    <s v="27317_2018"/>
    <x v="0"/>
    <x v="0"/>
    <d v="2018-03-13T00:00:00"/>
    <x v="11"/>
    <x v="2686"/>
    <x v="1"/>
    <x v="57"/>
    <x v="63"/>
    <x v="3"/>
    <x v="11"/>
    <x v="12"/>
    <x v="0"/>
    <n v="5000"/>
  </r>
  <r>
    <s v="27317_2018"/>
    <x v="0"/>
    <x v="0"/>
    <d v="2018-03-13T00:00:00"/>
    <x v="11"/>
    <x v="2687"/>
    <x v="1"/>
    <x v="57"/>
    <x v="63"/>
    <x v="4"/>
    <x v="11"/>
    <x v="12"/>
    <x v="0"/>
    <n v="50000"/>
  </r>
  <r>
    <s v="27317_2018"/>
    <x v="0"/>
    <x v="0"/>
    <d v="2018-03-13T00:00:00"/>
    <x v="11"/>
    <x v="2688"/>
    <x v="1"/>
    <x v="57"/>
    <x v="63"/>
    <x v="4"/>
    <x v="0"/>
    <x v="12"/>
    <x v="0"/>
    <n v="32000"/>
  </r>
  <r>
    <s v="27317_2018"/>
    <x v="0"/>
    <x v="0"/>
    <d v="2018-03-13T00:00:00"/>
    <x v="11"/>
    <x v="2689"/>
    <x v="1"/>
    <x v="34"/>
    <x v="75"/>
    <x v="3"/>
    <x v="11"/>
    <x v="19"/>
    <x v="0"/>
    <n v="5000"/>
  </r>
  <r>
    <s v="27317_2018"/>
    <x v="0"/>
    <x v="0"/>
    <d v="2018-03-13T00:00:00"/>
    <x v="11"/>
    <x v="2690"/>
    <x v="1"/>
    <x v="34"/>
    <x v="75"/>
    <x v="4"/>
    <x v="11"/>
    <x v="19"/>
    <x v="0"/>
    <n v="10000"/>
  </r>
  <r>
    <s v="27318_2018"/>
    <x v="1"/>
    <x v="0"/>
    <d v="2018-03-16T00:00:00"/>
    <x v="81"/>
    <x v="4"/>
    <x v="1"/>
    <x v="4"/>
    <x v="4"/>
    <x v="1"/>
    <x v="1"/>
    <x v="1"/>
    <x v="0"/>
    <n v="1536"/>
  </r>
  <r>
    <s v="27318_2018"/>
    <x v="1"/>
    <x v="0"/>
    <d v="2018-03-16T00:00:00"/>
    <x v="81"/>
    <x v="4"/>
    <x v="1"/>
    <x v="4"/>
    <x v="4"/>
    <x v="1"/>
    <x v="1"/>
    <x v="1"/>
    <x v="0"/>
    <n v="3072"/>
  </r>
  <r>
    <s v="27318_2018"/>
    <x v="1"/>
    <x v="0"/>
    <d v="2018-03-16T00:00:00"/>
    <x v="81"/>
    <x v="4"/>
    <x v="1"/>
    <x v="4"/>
    <x v="4"/>
    <x v="1"/>
    <x v="1"/>
    <x v="1"/>
    <x v="0"/>
    <n v="288"/>
  </r>
  <r>
    <s v="27318_2018"/>
    <x v="1"/>
    <x v="0"/>
    <d v="2018-03-16T00:00:00"/>
    <x v="81"/>
    <x v="4"/>
    <x v="1"/>
    <x v="4"/>
    <x v="4"/>
    <x v="1"/>
    <x v="1"/>
    <x v="1"/>
    <x v="0"/>
    <n v="1200"/>
  </r>
  <r>
    <s v="27318_2018"/>
    <x v="1"/>
    <x v="0"/>
    <d v="2018-03-16T00:00:00"/>
    <x v="81"/>
    <x v="4"/>
    <x v="1"/>
    <x v="4"/>
    <x v="4"/>
    <x v="1"/>
    <x v="1"/>
    <x v="1"/>
    <x v="0"/>
    <n v="1200"/>
  </r>
  <r>
    <s v="27318_2018"/>
    <x v="1"/>
    <x v="0"/>
    <d v="2018-03-16T00:00:00"/>
    <x v="81"/>
    <x v="4"/>
    <x v="1"/>
    <x v="4"/>
    <x v="4"/>
    <x v="1"/>
    <x v="1"/>
    <x v="1"/>
    <x v="0"/>
    <n v="3456"/>
  </r>
  <r>
    <s v="27318_2018"/>
    <x v="1"/>
    <x v="0"/>
    <d v="2018-03-16T00:00:00"/>
    <x v="81"/>
    <x v="4"/>
    <x v="1"/>
    <x v="4"/>
    <x v="4"/>
    <x v="1"/>
    <x v="1"/>
    <x v="1"/>
    <x v="0"/>
    <n v="1200"/>
  </r>
  <r>
    <s v="27318_2018"/>
    <x v="1"/>
    <x v="0"/>
    <d v="2018-03-16T00:00:00"/>
    <x v="81"/>
    <x v="4"/>
    <x v="1"/>
    <x v="4"/>
    <x v="4"/>
    <x v="1"/>
    <x v="1"/>
    <x v="1"/>
    <x v="0"/>
    <n v="640"/>
  </r>
  <r>
    <s v="27318_2018"/>
    <x v="1"/>
    <x v="0"/>
    <d v="2018-03-16T00:00:00"/>
    <x v="81"/>
    <x v="4"/>
    <x v="1"/>
    <x v="4"/>
    <x v="4"/>
    <x v="1"/>
    <x v="1"/>
    <x v="1"/>
    <x v="0"/>
    <n v="900"/>
  </r>
  <r>
    <s v="27318_2018"/>
    <x v="1"/>
    <x v="0"/>
    <d v="2018-03-16T00:00:00"/>
    <x v="81"/>
    <x v="4"/>
    <x v="1"/>
    <x v="4"/>
    <x v="4"/>
    <x v="1"/>
    <x v="1"/>
    <x v="1"/>
    <x v="0"/>
    <n v="72"/>
  </r>
  <r>
    <s v="27318_2018"/>
    <x v="1"/>
    <x v="0"/>
    <d v="2018-03-16T00:00:00"/>
    <x v="81"/>
    <x v="4"/>
    <x v="1"/>
    <x v="4"/>
    <x v="4"/>
    <x v="1"/>
    <x v="1"/>
    <x v="1"/>
    <x v="0"/>
    <n v="72"/>
  </r>
  <r>
    <s v="27528_2018"/>
    <x v="0"/>
    <x v="0"/>
    <d v="2018-03-06T00:00:00"/>
    <x v="4"/>
    <x v="2691"/>
    <x v="2"/>
    <x v="144"/>
    <x v="4"/>
    <x v="1"/>
    <x v="32"/>
    <x v="1"/>
    <x v="0"/>
    <n v="180"/>
  </r>
  <r>
    <s v="27528_2018"/>
    <x v="0"/>
    <x v="0"/>
    <d v="2018-03-06T00:00:00"/>
    <x v="4"/>
    <x v="463"/>
    <x v="2"/>
    <x v="76"/>
    <x v="4"/>
    <x v="1"/>
    <x v="1"/>
    <x v="1"/>
    <x v="0"/>
    <n v="480"/>
  </r>
  <r>
    <s v="27529_2018"/>
    <x v="0"/>
    <x v="0"/>
    <d v="2018-03-06T00:00:00"/>
    <x v="4"/>
    <x v="459"/>
    <x v="2"/>
    <x v="42"/>
    <x v="4"/>
    <x v="1"/>
    <x v="6"/>
    <x v="1"/>
    <x v="0"/>
    <n v="408"/>
  </r>
  <r>
    <s v="27529_2018"/>
    <x v="0"/>
    <x v="0"/>
    <d v="2018-03-06T00:00:00"/>
    <x v="4"/>
    <x v="460"/>
    <x v="2"/>
    <x v="43"/>
    <x v="4"/>
    <x v="1"/>
    <x v="1"/>
    <x v="1"/>
    <x v="0"/>
    <n v="90"/>
  </r>
  <r>
    <s v="27529_2018"/>
    <x v="0"/>
    <x v="0"/>
    <d v="2018-03-06T00:00:00"/>
    <x v="4"/>
    <x v="2692"/>
    <x v="2"/>
    <x v="43"/>
    <x v="4"/>
    <x v="1"/>
    <x v="1"/>
    <x v="1"/>
    <x v="0"/>
    <n v="20"/>
  </r>
  <r>
    <s v="27529_2018"/>
    <x v="0"/>
    <x v="0"/>
    <d v="2018-03-06T00:00:00"/>
    <x v="4"/>
    <x v="630"/>
    <x v="2"/>
    <x v="43"/>
    <x v="4"/>
    <x v="1"/>
    <x v="1"/>
    <x v="1"/>
    <x v="0"/>
    <n v="500"/>
  </r>
  <r>
    <s v="27530_2018"/>
    <x v="1"/>
    <x v="0"/>
    <d v="2018-03-06T00:00:00"/>
    <x v="33"/>
    <x v="4"/>
    <x v="2"/>
    <x v="4"/>
    <x v="4"/>
    <x v="1"/>
    <x v="1"/>
    <x v="1"/>
    <x v="0"/>
    <n v="25"/>
  </r>
  <r>
    <s v="27530_2018"/>
    <x v="1"/>
    <x v="0"/>
    <d v="2018-03-06T00:00:00"/>
    <x v="33"/>
    <x v="4"/>
    <x v="2"/>
    <x v="4"/>
    <x v="4"/>
    <x v="1"/>
    <x v="1"/>
    <x v="1"/>
    <x v="0"/>
    <n v="50"/>
  </r>
  <r>
    <s v="27530_2018"/>
    <x v="1"/>
    <x v="0"/>
    <d v="2018-03-06T00:00:00"/>
    <x v="33"/>
    <x v="4"/>
    <x v="2"/>
    <x v="4"/>
    <x v="4"/>
    <x v="1"/>
    <x v="1"/>
    <x v="1"/>
    <x v="0"/>
    <n v="400"/>
  </r>
  <r>
    <s v="27530_2018"/>
    <x v="1"/>
    <x v="0"/>
    <d v="2018-03-06T00:00:00"/>
    <x v="33"/>
    <x v="4"/>
    <x v="2"/>
    <x v="4"/>
    <x v="4"/>
    <x v="1"/>
    <x v="1"/>
    <x v="1"/>
    <x v="0"/>
    <n v="550"/>
  </r>
  <r>
    <s v="27530_2018"/>
    <x v="1"/>
    <x v="0"/>
    <d v="2018-03-06T00:00:00"/>
    <x v="33"/>
    <x v="4"/>
    <x v="2"/>
    <x v="4"/>
    <x v="4"/>
    <x v="1"/>
    <x v="1"/>
    <x v="1"/>
    <x v="0"/>
    <n v="50"/>
  </r>
  <r>
    <s v="27530_2018"/>
    <x v="1"/>
    <x v="0"/>
    <d v="2018-03-06T00:00:00"/>
    <x v="33"/>
    <x v="4"/>
    <x v="2"/>
    <x v="4"/>
    <x v="4"/>
    <x v="1"/>
    <x v="1"/>
    <x v="1"/>
    <x v="0"/>
    <n v="200"/>
  </r>
  <r>
    <s v="27532_2018"/>
    <x v="0"/>
    <x v="0"/>
    <d v="2018-03-07T00:00:00"/>
    <x v="46"/>
    <x v="2597"/>
    <x v="2"/>
    <x v="68"/>
    <x v="186"/>
    <x v="15"/>
    <x v="4"/>
    <x v="4"/>
    <x v="0"/>
    <n v="100"/>
  </r>
  <r>
    <s v="27533_2018"/>
    <x v="0"/>
    <x v="0"/>
    <d v="2018-03-07T00:00:00"/>
    <x v="46"/>
    <x v="1897"/>
    <x v="2"/>
    <x v="11"/>
    <x v="20"/>
    <x v="2"/>
    <x v="3"/>
    <x v="4"/>
    <x v="0"/>
    <n v="100"/>
  </r>
  <r>
    <s v="27535_2018"/>
    <x v="0"/>
    <x v="0"/>
    <d v="2018-03-06T00:00:00"/>
    <x v="4"/>
    <x v="2693"/>
    <x v="2"/>
    <x v="0"/>
    <x v="4"/>
    <x v="1"/>
    <x v="29"/>
    <x v="1"/>
    <x v="0"/>
    <n v="280"/>
  </r>
  <r>
    <s v="27535_2018"/>
    <x v="0"/>
    <x v="0"/>
    <d v="2018-03-06T00:00:00"/>
    <x v="4"/>
    <x v="474"/>
    <x v="2"/>
    <x v="9"/>
    <x v="4"/>
    <x v="1"/>
    <x v="1"/>
    <x v="1"/>
    <x v="0"/>
    <n v="100"/>
  </r>
  <r>
    <s v="27535_2018"/>
    <x v="0"/>
    <x v="0"/>
    <d v="2018-03-06T00:00:00"/>
    <x v="4"/>
    <x v="475"/>
    <x v="2"/>
    <x v="7"/>
    <x v="4"/>
    <x v="3"/>
    <x v="33"/>
    <x v="2"/>
    <x v="0"/>
    <n v="100"/>
  </r>
  <r>
    <s v="27537_2018"/>
    <x v="1"/>
    <x v="0"/>
    <d v="2018-03-06T00:00:00"/>
    <x v="33"/>
    <x v="4"/>
    <x v="2"/>
    <x v="4"/>
    <x v="4"/>
    <x v="1"/>
    <x v="1"/>
    <x v="1"/>
    <x v="0"/>
    <n v="1000"/>
  </r>
  <r>
    <s v="27537_2018"/>
    <x v="1"/>
    <x v="0"/>
    <d v="2018-03-06T00:00:00"/>
    <x v="33"/>
    <x v="4"/>
    <x v="2"/>
    <x v="4"/>
    <x v="4"/>
    <x v="1"/>
    <x v="1"/>
    <x v="1"/>
    <x v="0"/>
    <n v="200"/>
  </r>
  <r>
    <s v="27542_2018"/>
    <x v="0"/>
    <x v="0"/>
    <d v="2018-03-07T00:00:00"/>
    <x v="4"/>
    <x v="31"/>
    <x v="2"/>
    <x v="20"/>
    <x v="4"/>
    <x v="1"/>
    <x v="8"/>
    <x v="1"/>
    <x v="0"/>
    <n v="90"/>
  </r>
  <r>
    <s v="27542_2018"/>
    <x v="0"/>
    <x v="0"/>
    <d v="2018-03-07T00:00:00"/>
    <x v="4"/>
    <x v="2694"/>
    <x v="2"/>
    <x v="21"/>
    <x v="4"/>
    <x v="1"/>
    <x v="7"/>
    <x v="3"/>
    <x v="0"/>
    <n v="120"/>
  </r>
  <r>
    <s v="27543_2018"/>
    <x v="0"/>
    <x v="0"/>
    <d v="2018-03-07T00:00:00"/>
    <x v="4"/>
    <x v="57"/>
    <x v="2"/>
    <x v="21"/>
    <x v="4"/>
    <x v="1"/>
    <x v="10"/>
    <x v="1"/>
    <x v="0"/>
    <n v="18"/>
  </r>
  <r>
    <s v="27543_2018"/>
    <x v="0"/>
    <x v="0"/>
    <d v="2018-03-07T00:00:00"/>
    <x v="4"/>
    <x v="1903"/>
    <x v="2"/>
    <x v="7"/>
    <x v="4"/>
    <x v="1"/>
    <x v="10"/>
    <x v="23"/>
    <x v="0"/>
    <n v="6"/>
  </r>
  <r>
    <s v="27544_2018"/>
    <x v="0"/>
    <x v="0"/>
    <d v="2018-03-07T00:00:00"/>
    <x v="46"/>
    <x v="839"/>
    <x v="2"/>
    <x v="16"/>
    <x v="155"/>
    <x v="15"/>
    <x v="5"/>
    <x v="1"/>
    <x v="0"/>
    <n v="100"/>
  </r>
  <r>
    <s v="27545_2018"/>
    <x v="0"/>
    <x v="0"/>
    <d v="2018-03-06T00:00:00"/>
    <x v="46"/>
    <x v="1044"/>
    <x v="0"/>
    <x v="0"/>
    <x v="4"/>
    <x v="1"/>
    <x v="11"/>
    <x v="19"/>
    <x v="0"/>
    <n v="9180"/>
  </r>
  <r>
    <s v="27545_2018"/>
    <x v="0"/>
    <x v="0"/>
    <d v="2018-03-06T00:00:00"/>
    <x v="46"/>
    <x v="1043"/>
    <x v="0"/>
    <x v="3"/>
    <x v="4"/>
    <x v="1"/>
    <x v="11"/>
    <x v="19"/>
    <x v="0"/>
    <n v="3150"/>
  </r>
  <r>
    <s v="27546_2018"/>
    <x v="1"/>
    <x v="0"/>
    <d v="2018-03-06T00:00:00"/>
    <x v="45"/>
    <x v="4"/>
    <x v="0"/>
    <x v="4"/>
    <x v="4"/>
    <x v="1"/>
    <x v="1"/>
    <x v="1"/>
    <x v="0"/>
    <n v="32280"/>
  </r>
  <r>
    <s v="27547_2018"/>
    <x v="1"/>
    <x v="0"/>
    <d v="2018-03-07T00:00:00"/>
    <x v="45"/>
    <x v="4"/>
    <x v="0"/>
    <x v="4"/>
    <x v="4"/>
    <x v="1"/>
    <x v="1"/>
    <x v="1"/>
    <x v="0"/>
    <n v="15120"/>
  </r>
  <r>
    <s v="27550_2018"/>
    <x v="0"/>
    <x v="0"/>
    <d v="2018-03-06T00:00:00"/>
    <x v="46"/>
    <x v="1694"/>
    <x v="0"/>
    <x v="3"/>
    <x v="234"/>
    <x v="1"/>
    <x v="0"/>
    <x v="0"/>
    <x v="0"/>
    <n v="7680"/>
  </r>
  <r>
    <s v="27550_2018"/>
    <x v="0"/>
    <x v="0"/>
    <d v="2018-03-06T00:00:00"/>
    <x v="46"/>
    <x v="1364"/>
    <x v="0"/>
    <x v="0"/>
    <x v="240"/>
    <x v="1"/>
    <x v="11"/>
    <x v="12"/>
    <x v="0"/>
    <n v="39600"/>
  </r>
  <r>
    <s v="27550_2018"/>
    <x v="0"/>
    <x v="0"/>
    <d v="2018-03-06T00:00:00"/>
    <x v="46"/>
    <x v="2231"/>
    <x v="0"/>
    <x v="0"/>
    <x v="300"/>
    <x v="1"/>
    <x v="0"/>
    <x v="0"/>
    <x v="0"/>
    <n v="5760"/>
  </r>
  <r>
    <s v="27550_2018"/>
    <x v="0"/>
    <x v="0"/>
    <d v="2018-03-06T00:00:00"/>
    <x v="46"/>
    <x v="2695"/>
    <x v="0"/>
    <x v="3"/>
    <x v="234"/>
    <x v="1"/>
    <x v="0"/>
    <x v="0"/>
    <x v="0"/>
    <n v="11520"/>
  </r>
  <r>
    <s v="27552_2018"/>
    <x v="0"/>
    <x v="0"/>
    <d v="2018-03-06T00:00:00"/>
    <x v="46"/>
    <x v="1759"/>
    <x v="0"/>
    <x v="0"/>
    <x v="240"/>
    <x v="1"/>
    <x v="11"/>
    <x v="12"/>
    <x v="0"/>
    <n v="20000"/>
  </r>
  <r>
    <s v="27552_2018"/>
    <x v="0"/>
    <x v="0"/>
    <d v="2018-03-06T00:00:00"/>
    <x v="46"/>
    <x v="1909"/>
    <x v="0"/>
    <x v="3"/>
    <x v="186"/>
    <x v="1"/>
    <x v="0"/>
    <x v="12"/>
    <x v="0"/>
    <n v="82300"/>
  </r>
  <r>
    <s v="27552_2018"/>
    <x v="0"/>
    <x v="0"/>
    <d v="2018-03-06T00:00:00"/>
    <x v="46"/>
    <x v="2696"/>
    <x v="0"/>
    <x v="0"/>
    <x v="109"/>
    <x v="1"/>
    <x v="0"/>
    <x v="12"/>
    <x v="0"/>
    <n v="20300"/>
  </r>
  <r>
    <s v="27552_2018"/>
    <x v="0"/>
    <x v="0"/>
    <d v="2018-03-06T00:00:00"/>
    <x v="46"/>
    <x v="2655"/>
    <x v="0"/>
    <x v="0"/>
    <x v="109"/>
    <x v="1"/>
    <x v="0"/>
    <x v="12"/>
    <x v="0"/>
    <n v="7200"/>
  </r>
  <r>
    <s v="27552_2018"/>
    <x v="0"/>
    <x v="0"/>
    <d v="2018-03-06T00:00:00"/>
    <x v="46"/>
    <x v="2231"/>
    <x v="0"/>
    <x v="0"/>
    <x v="300"/>
    <x v="1"/>
    <x v="0"/>
    <x v="0"/>
    <x v="0"/>
    <n v="7680"/>
  </r>
  <r>
    <s v="27552_2018"/>
    <x v="0"/>
    <x v="0"/>
    <d v="2018-03-06T00:00:00"/>
    <x v="46"/>
    <x v="2654"/>
    <x v="0"/>
    <x v="0"/>
    <x v="300"/>
    <x v="1"/>
    <x v="0"/>
    <x v="0"/>
    <x v="0"/>
    <n v="3840"/>
  </r>
  <r>
    <s v="27552_2018"/>
    <x v="0"/>
    <x v="0"/>
    <d v="2018-03-06T00:00:00"/>
    <x v="46"/>
    <x v="1364"/>
    <x v="0"/>
    <x v="0"/>
    <x v="240"/>
    <x v="1"/>
    <x v="11"/>
    <x v="12"/>
    <x v="0"/>
    <n v="7200"/>
  </r>
  <r>
    <s v="27553_2018"/>
    <x v="1"/>
    <x v="0"/>
    <d v="2018-03-06T00:00:00"/>
    <x v="45"/>
    <x v="4"/>
    <x v="0"/>
    <x v="4"/>
    <x v="4"/>
    <x v="1"/>
    <x v="1"/>
    <x v="1"/>
    <x v="0"/>
    <n v="36120"/>
  </r>
  <r>
    <s v="27553_2018"/>
    <x v="1"/>
    <x v="0"/>
    <d v="2018-03-06T00:00:00"/>
    <x v="45"/>
    <x v="4"/>
    <x v="0"/>
    <x v="4"/>
    <x v="4"/>
    <x v="1"/>
    <x v="1"/>
    <x v="1"/>
    <x v="0"/>
    <n v="1200"/>
  </r>
  <r>
    <s v="27553_2018"/>
    <x v="1"/>
    <x v="0"/>
    <d v="2018-03-06T00:00:00"/>
    <x v="45"/>
    <x v="4"/>
    <x v="0"/>
    <x v="4"/>
    <x v="4"/>
    <x v="1"/>
    <x v="1"/>
    <x v="1"/>
    <x v="0"/>
    <n v="1500"/>
  </r>
  <r>
    <s v="27553_2018"/>
    <x v="1"/>
    <x v="0"/>
    <d v="2018-03-06T00:00:00"/>
    <x v="45"/>
    <x v="4"/>
    <x v="0"/>
    <x v="4"/>
    <x v="4"/>
    <x v="1"/>
    <x v="1"/>
    <x v="1"/>
    <x v="0"/>
    <n v="500"/>
  </r>
  <r>
    <s v="27553_2018"/>
    <x v="1"/>
    <x v="0"/>
    <d v="2018-03-06T00:00:00"/>
    <x v="45"/>
    <x v="4"/>
    <x v="0"/>
    <x v="4"/>
    <x v="4"/>
    <x v="1"/>
    <x v="1"/>
    <x v="1"/>
    <x v="0"/>
    <n v="2900"/>
  </r>
  <r>
    <s v="27553_2018"/>
    <x v="1"/>
    <x v="0"/>
    <d v="2018-03-06T00:00:00"/>
    <x v="45"/>
    <x v="4"/>
    <x v="0"/>
    <x v="4"/>
    <x v="4"/>
    <x v="1"/>
    <x v="1"/>
    <x v="1"/>
    <x v="0"/>
    <n v="15000"/>
  </r>
  <r>
    <s v="27554_2018"/>
    <x v="0"/>
    <x v="0"/>
    <d v="2018-03-06T00:00:00"/>
    <x v="46"/>
    <x v="813"/>
    <x v="0"/>
    <x v="3"/>
    <x v="148"/>
    <x v="1"/>
    <x v="11"/>
    <x v="12"/>
    <x v="0"/>
    <n v="28800"/>
  </r>
  <r>
    <s v="27554_2018"/>
    <x v="0"/>
    <x v="0"/>
    <d v="2018-03-06T00:00:00"/>
    <x v="46"/>
    <x v="1692"/>
    <x v="0"/>
    <x v="3"/>
    <x v="148"/>
    <x v="1"/>
    <x v="11"/>
    <x v="12"/>
    <x v="0"/>
    <n v="61600"/>
  </r>
  <r>
    <s v="27554_2018"/>
    <x v="0"/>
    <x v="0"/>
    <d v="2018-03-06T00:00:00"/>
    <x v="46"/>
    <x v="1364"/>
    <x v="0"/>
    <x v="0"/>
    <x v="240"/>
    <x v="1"/>
    <x v="11"/>
    <x v="12"/>
    <x v="0"/>
    <n v="3600"/>
  </r>
  <r>
    <s v="27554_2018"/>
    <x v="0"/>
    <x v="0"/>
    <d v="2018-03-06T00:00:00"/>
    <x v="46"/>
    <x v="2231"/>
    <x v="0"/>
    <x v="0"/>
    <x v="300"/>
    <x v="1"/>
    <x v="0"/>
    <x v="0"/>
    <x v="0"/>
    <n v="1920"/>
  </r>
  <r>
    <s v="27554_2018"/>
    <x v="0"/>
    <x v="0"/>
    <d v="2018-03-06T00:00:00"/>
    <x v="46"/>
    <x v="2695"/>
    <x v="0"/>
    <x v="3"/>
    <x v="234"/>
    <x v="1"/>
    <x v="0"/>
    <x v="0"/>
    <x v="0"/>
    <n v="9600"/>
  </r>
  <r>
    <s v="27554_2018"/>
    <x v="0"/>
    <x v="0"/>
    <d v="2018-03-06T00:00:00"/>
    <x v="46"/>
    <x v="2654"/>
    <x v="0"/>
    <x v="0"/>
    <x v="300"/>
    <x v="1"/>
    <x v="0"/>
    <x v="0"/>
    <x v="0"/>
    <n v="18120"/>
  </r>
  <r>
    <s v="27555_2018"/>
    <x v="1"/>
    <x v="0"/>
    <d v="2018-03-06T00:00:00"/>
    <x v="45"/>
    <x v="4"/>
    <x v="0"/>
    <x v="4"/>
    <x v="4"/>
    <x v="1"/>
    <x v="1"/>
    <x v="1"/>
    <x v="0"/>
    <n v="2200"/>
  </r>
  <r>
    <s v="27555_2018"/>
    <x v="1"/>
    <x v="0"/>
    <d v="2018-03-06T00:00:00"/>
    <x v="45"/>
    <x v="4"/>
    <x v="0"/>
    <x v="4"/>
    <x v="4"/>
    <x v="1"/>
    <x v="1"/>
    <x v="1"/>
    <x v="0"/>
    <n v="12120"/>
  </r>
  <r>
    <s v="27555_2018"/>
    <x v="1"/>
    <x v="0"/>
    <d v="2018-03-06T00:00:00"/>
    <x v="45"/>
    <x v="4"/>
    <x v="0"/>
    <x v="4"/>
    <x v="4"/>
    <x v="1"/>
    <x v="1"/>
    <x v="1"/>
    <x v="0"/>
    <n v="2880"/>
  </r>
  <r>
    <s v="27556_2018"/>
    <x v="0"/>
    <x v="0"/>
    <d v="2018-03-07T00:00:00"/>
    <x v="46"/>
    <x v="813"/>
    <x v="0"/>
    <x v="3"/>
    <x v="148"/>
    <x v="1"/>
    <x v="11"/>
    <x v="12"/>
    <x v="0"/>
    <n v="25200"/>
  </r>
  <r>
    <s v="27556_2018"/>
    <x v="0"/>
    <x v="0"/>
    <d v="2018-03-07T00:00:00"/>
    <x v="46"/>
    <x v="1692"/>
    <x v="0"/>
    <x v="3"/>
    <x v="148"/>
    <x v="1"/>
    <x v="11"/>
    <x v="12"/>
    <x v="0"/>
    <n v="21600"/>
  </r>
  <r>
    <s v="27556_2018"/>
    <x v="0"/>
    <x v="0"/>
    <d v="2018-03-07T00:00:00"/>
    <x v="46"/>
    <x v="2652"/>
    <x v="0"/>
    <x v="3"/>
    <x v="70"/>
    <x v="1"/>
    <x v="11"/>
    <x v="14"/>
    <x v="0"/>
    <n v="13500"/>
  </r>
  <r>
    <s v="27556_2018"/>
    <x v="0"/>
    <x v="0"/>
    <d v="2018-03-07T00:00:00"/>
    <x v="46"/>
    <x v="2695"/>
    <x v="0"/>
    <x v="3"/>
    <x v="234"/>
    <x v="1"/>
    <x v="0"/>
    <x v="0"/>
    <x v="0"/>
    <n v="5760"/>
  </r>
  <r>
    <s v="27557_2018"/>
    <x v="1"/>
    <x v="0"/>
    <d v="2018-03-07T00:00:00"/>
    <x v="45"/>
    <x v="4"/>
    <x v="0"/>
    <x v="4"/>
    <x v="4"/>
    <x v="1"/>
    <x v="1"/>
    <x v="1"/>
    <x v="0"/>
    <n v="7200"/>
  </r>
  <r>
    <s v="27557_2018"/>
    <x v="1"/>
    <x v="0"/>
    <d v="2018-03-07T00:00:00"/>
    <x v="45"/>
    <x v="4"/>
    <x v="0"/>
    <x v="4"/>
    <x v="4"/>
    <x v="1"/>
    <x v="1"/>
    <x v="1"/>
    <x v="0"/>
    <n v="7200"/>
  </r>
  <r>
    <s v="27557_2018"/>
    <x v="1"/>
    <x v="0"/>
    <d v="2018-03-07T00:00:00"/>
    <x v="45"/>
    <x v="4"/>
    <x v="0"/>
    <x v="4"/>
    <x v="4"/>
    <x v="1"/>
    <x v="1"/>
    <x v="1"/>
    <x v="0"/>
    <n v="1560"/>
  </r>
  <r>
    <s v="27557_2018"/>
    <x v="1"/>
    <x v="0"/>
    <d v="2018-03-07T00:00:00"/>
    <x v="45"/>
    <x v="4"/>
    <x v="0"/>
    <x v="4"/>
    <x v="4"/>
    <x v="1"/>
    <x v="1"/>
    <x v="1"/>
    <x v="0"/>
    <n v="600"/>
  </r>
  <r>
    <s v="27558_2018"/>
    <x v="0"/>
    <x v="0"/>
    <d v="2018-03-07T00:00:00"/>
    <x v="4"/>
    <x v="481"/>
    <x v="2"/>
    <x v="17"/>
    <x v="61"/>
    <x v="1"/>
    <x v="11"/>
    <x v="4"/>
    <x v="0"/>
    <n v="2000"/>
  </r>
  <r>
    <s v="27561_2018"/>
    <x v="0"/>
    <x v="0"/>
    <d v="2018-03-06T00:00:00"/>
    <x v="46"/>
    <x v="2697"/>
    <x v="3"/>
    <x v="92"/>
    <x v="66"/>
    <x v="7"/>
    <x v="12"/>
    <x v="6"/>
    <x v="0"/>
    <n v="6000"/>
  </r>
  <r>
    <s v="27561_2018"/>
    <x v="0"/>
    <x v="0"/>
    <d v="2018-03-06T00:00:00"/>
    <x v="46"/>
    <x v="817"/>
    <x v="3"/>
    <x v="92"/>
    <x v="149"/>
    <x v="21"/>
    <x v="12"/>
    <x v="6"/>
    <x v="0"/>
    <n v="3000"/>
  </r>
  <r>
    <s v="27561_2018"/>
    <x v="0"/>
    <x v="0"/>
    <d v="2018-03-06T00:00:00"/>
    <x v="46"/>
    <x v="1366"/>
    <x v="3"/>
    <x v="24"/>
    <x v="185"/>
    <x v="21"/>
    <x v="12"/>
    <x v="6"/>
    <x v="0"/>
    <n v="36000"/>
  </r>
  <r>
    <s v="27561_2018"/>
    <x v="0"/>
    <x v="0"/>
    <d v="2018-03-06T00:00:00"/>
    <x v="46"/>
    <x v="1211"/>
    <x v="3"/>
    <x v="28"/>
    <x v="92"/>
    <x v="7"/>
    <x v="12"/>
    <x v="6"/>
    <x v="0"/>
    <n v="2000"/>
  </r>
  <r>
    <s v="27562_2018"/>
    <x v="0"/>
    <x v="0"/>
    <d v="2018-03-06T00:00:00"/>
    <x v="46"/>
    <x v="1366"/>
    <x v="3"/>
    <x v="24"/>
    <x v="185"/>
    <x v="21"/>
    <x v="12"/>
    <x v="6"/>
    <x v="0"/>
    <n v="38000"/>
  </r>
  <r>
    <s v="27562_2018"/>
    <x v="0"/>
    <x v="0"/>
    <d v="2018-03-06T00:00:00"/>
    <x v="46"/>
    <x v="1210"/>
    <x v="3"/>
    <x v="24"/>
    <x v="226"/>
    <x v="7"/>
    <x v="12"/>
    <x v="6"/>
    <x v="0"/>
    <n v="15000"/>
  </r>
  <r>
    <s v="27562_2018"/>
    <x v="0"/>
    <x v="0"/>
    <d v="2018-03-06T00:00:00"/>
    <x v="46"/>
    <x v="1417"/>
    <x v="3"/>
    <x v="28"/>
    <x v="246"/>
    <x v="21"/>
    <x v="12"/>
    <x v="6"/>
    <x v="0"/>
    <n v="21000"/>
  </r>
  <r>
    <s v="27563_2018"/>
    <x v="0"/>
    <x v="0"/>
    <d v="2018-03-06T00:00:00"/>
    <x v="46"/>
    <x v="1211"/>
    <x v="3"/>
    <x v="28"/>
    <x v="92"/>
    <x v="7"/>
    <x v="12"/>
    <x v="6"/>
    <x v="0"/>
    <n v="31000"/>
  </r>
  <r>
    <s v="27565_2018"/>
    <x v="0"/>
    <x v="0"/>
    <d v="2018-03-06T00:00:00"/>
    <x v="46"/>
    <x v="1210"/>
    <x v="3"/>
    <x v="24"/>
    <x v="226"/>
    <x v="7"/>
    <x v="12"/>
    <x v="6"/>
    <x v="0"/>
    <n v="7000"/>
  </r>
  <r>
    <s v="27565_2018"/>
    <x v="0"/>
    <x v="0"/>
    <d v="2018-03-06T00:00:00"/>
    <x v="46"/>
    <x v="820"/>
    <x v="3"/>
    <x v="29"/>
    <x v="151"/>
    <x v="21"/>
    <x v="12"/>
    <x v="6"/>
    <x v="0"/>
    <n v="3125"/>
  </r>
  <r>
    <s v="27566_2018"/>
    <x v="0"/>
    <x v="0"/>
    <d v="2018-03-06T00:00:00"/>
    <x v="46"/>
    <x v="2697"/>
    <x v="3"/>
    <x v="92"/>
    <x v="66"/>
    <x v="7"/>
    <x v="12"/>
    <x v="6"/>
    <x v="0"/>
    <n v="1000"/>
  </r>
  <r>
    <s v="27566_2018"/>
    <x v="0"/>
    <x v="0"/>
    <d v="2018-03-06T00:00:00"/>
    <x v="46"/>
    <x v="1366"/>
    <x v="3"/>
    <x v="24"/>
    <x v="185"/>
    <x v="21"/>
    <x v="12"/>
    <x v="6"/>
    <x v="0"/>
    <n v="1000"/>
  </r>
  <r>
    <s v="27566_2018"/>
    <x v="0"/>
    <x v="0"/>
    <d v="2018-03-06T00:00:00"/>
    <x v="46"/>
    <x v="2698"/>
    <x v="3"/>
    <x v="24"/>
    <x v="266"/>
    <x v="4"/>
    <x v="12"/>
    <x v="6"/>
    <x v="0"/>
    <n v="8750"/>
  </r>
  <r>
    <s v="27566_2018"/>
    <x v="0"/>
    <x v="0"/>
    <d v="2018-03-06T00:00:00"/>
    <x v="46"/>
    <x v="1703"/>
    <x v="3"/>
    <x v="24"/>
    <x v="266"/>
    <x v="3"/>
    <x v="12"/>
    <x v="6"/>
    <x v="0"/>
    <n v="2500"/>
  </r>
  <r>
    <s v="27567_2018"/>
    <x v="0"/>
    <x v="0"/>
    <d v="2018-03-06T00:00:00"/>
    <x v="46"/>
    <x v="1210"/>
    <x v="3"/>
    <x v="24"/>
    <x v="226"/>
    <x v="7"/>
    <x v="12"/>
    <x v="6"/>
    <x v="0"/>
    <n v="34000"/>
  </r>
  <r>
    <s v="27567_2018"/>
    <x v="0"/>
    <x v="0"/>
    <d v="2018-03-06T00:00:00"/>
    <x v="46"/>
    <x v="1366"/>
    <x v="3"/>
    <x v="24"/>
    <x v="185"/>
    <x v="21"/>
    <x v="12"/>
    <x v="6"/>
    <x v="0"/>
    <n v="30000"/>
  </r>
  <r>
    <s v="27568_2018"/>
    <x v="0"/>
    <x v="0"/>
    <d v="2018-03-06T00:00:00"/>
    <x v="46"/>
    <x v="1210"/>
    <x v="3"/>
    <x v="24"/>
    <x v="226"/>
    <x v="7"/>
    <x v="12"/>
    <x v="6"/>
    <x v="0"/>
    <n v="11000"/>
  </r>
  <r>
    <s v="27568_2018"/>
    <x v="0"/>
    <x v="0"/>
    <d v="2018-03-06T00:00:00"/>
    <x v="46"/>
    <x v="1366"/>
    <x v="3"/>
    <x v="24"/>
    <x v="185"/>
    <x v="21"/>
    <x v="12"/>
    <x v="6"/>
    <x v="0"/>
    <n v="14000"/>
  </r>
  <r>
    <s v="27568_2018"/>
    <x v="0"/>
    <x v="0"/>
    <d v="2018-03-06T00:00:00"/>
    <x v="46"/>
    <x v="2697"/>
    <x v="3"/>
    <x v="92"/>
    <x v="66"/>
    <x v="7"/>
    <x v="12"/>
    <x v="6"/>
    <x v="0"/>
    <n v="23000"/>
  </r>
  <r>
    <s v="27568_2018"/>
    <x v="0"/>
    <x v="0"/>
    <d v="2018-03-06T00:00:00"/>
    <x v="46"/>
    <x v="1211"/>
    <x v="3"/>
    <x v="28"/>
    <x v="92"/>
    <x v="7"/>
    <x v="12"/>
    <x v="6"/>
    <x v="0"/>
    <n v="8000"/>
  </r>
  <r>
    <s v="27568_2018"/>
    <x v="0"/>
    <x v="0"/>
    <d v="2018-03-06T00:00:00"/>
    <x v="46"/>
    <x v="1825"/>
    <x v="3"/>
    <x v="92"/>
    <x v="265"/>
    <x v="3"/>
    <x v="12"/>
    <x v="6"/>
    <x v="0"/>
    <n v="1000"/>
  </r>
  <r>
    <s v="27568_2018"/>
    <x v="0"/>
    <x v="0"/>
    <d v="2018-03-06T00:00:00"/>
    <x v="46"/>
    <x v="820"/>
    <x v="3"/>
    <x v="29"/>
    <x v="151"/>
    <x v="21"/>
    <x v="12"/>
    <x v="6"/>
    <x v="0"/>
    <n v="1700"/>
  </r>
  <r>
    <s v="27572_2018"/>
    <x v="0"/>
    <x v="0"/>
    <d v="2018-03-07T00:00:00"/>
    <x v="4"/>
    <x v="86"/>
    <x v="3"/>
    <x v="35"/>
    <x v="4"/>
    <x v="0"/>
    <x v="12"/>
    <x v="6"/>
    <x v="0"/>
    <n v="25"/>
  </r>
  <r>
    <s v="27572_2018"/>
    <x v="0"/>
    <x v="0"/>
    <d v="2018-03-07T00:00:00"/>
    <x v="4"/>
    <x v="1913"/>
    <x v="3"/>
    <x v="35"/>
    <x v="77"/>
    <x v="4"/>
    <x v="13"/>
    <x v="7"/>
    <x v="0"/>
    <n v="200"/>
  </r>
  <r>
    <s v="27573_2018"/>
    <x v="0"/>
    <x v="0"/>
    <d v="2018-03-07T00:00:00"/>
    <x v="4"/>
    <x v="2237"/>
    <x v="3"/>
    <x v="24"/>
    <x v="4"/>
    <x v="3"/>
    <x v="12"/>
    <x v="6"/>
    <x v="0"/>
    <n v="75"/>
  </r>
  <r>
    <s v="27574_2018"/>
    <x v="0"/>
    <x v="0"/>
    <d v="2018-03-07T00:00:00"/>
    <x v="46"/>
    <x v="1514"/>
    <x v="3"/>
    <x v="26"/>
    <x v="159"/>
    <x v="3"/>
    <x v="13"/>
    <x v="7"/>
    <x v="0"/>
    <n v="240"/>
  </r>
  <r>
    <s v="27574_2018"/>
    <x v="0"/>
    <x v="0"/>
    <d v="2018-03-07T00:00:00"/>
    <x v="46"/>
    <x v="1052"/>
    <x v="3"/>
    <x v="31"/>
    <x v="19"/>
    <x v="4"/>
    <x v="13"/>
    <x v="7"/>
    <x v="0"/>
    <n v="120"/>
  </r>
  <r>
    <s v="27575_2018"/>
    <x v="0"/>
    <x v="0"/>
    <d v="2018-03-06T00:00:00"/>
    <x v="4"/>
    <x v="509"/>
    <x v="4"/>
    <x v="79"/>
    <x v="4"/>
    <x v="1"/>
    <x v="19"/>
    <x v="1"/>
    <x v="0"/>
    <n v="10"/>
  </r>
  <r>
    <s v="27576_2018"/>
    <x v="0"/>
    <x v="0"/>
    <d v="2018-03-06T00:00:00"/>
    <x v="7"/>
    <x v="2699"/>
    <x v="4"/>
    <x v="41"/>
    <x v="60"/>
    <x v="4"/>
    <x v="20"/>
    <x v="9"/>
    <x v="0"/>
    <n v="4000"/>
  </r>
  <r>
    <s v="27576_2018"/>
    <x v="0"/>
    <x v="0"/>
    <d v="2018-03-06T00:00:00"/>
    <x v="7"/>
    <x v="2700"/>
    <x v="4"/>
    <x v="40"/>
    <x v="328"/>
    <x v="4"/>
    <x v="20"/>
    <x v="9"/>
    <x v="0"/>
    <n v="6000"/>
  </r>
  <r>
    <s v="27577_2018"/>
    <x v="0"/>
    <x v="0"/>
    <d v="2018-03-06T00:00:00"/>
    <x v="18"/>
    <x v="1286"/>
    <x v="4"/>
    <x v="80"/>
    <x v="4"/>
    <x v="1"/>
    <x v="0"/>
    <x v="8"/>
    <x v="0"/>
    <n v="2500"/>
  </r>
  <r>
    <s v="27577_2018"/>
    <x v="0"/>
    <x v="0"/>
    <d v="2018-03-06T00:00:00"/>
    <x v="18"/>
    <x v="879"/>
    <x v="4"/>
    <x v="41"/>
    <x v="4"/>
    <x v="1"/>
    <x v="20"/>
    <x v="9"/>
    <x v="0"/>
    <n v="13000"/>
  </r>
  <r>
    <s v="27577_2018"/>
    <x v="0"/>
    <x v="0"/>
    <d v="2018-03-06T00:00:00"/>
    <x v="18"/>
    <x v="880"/>
    <x v="4"/>
    <x v="41"/>
    <x v="4"/>
    <x v="1"/>
    <x v="20"/>
    <x v="9"/>
    <x v="0"/>
    <n v="5000"/>
  </r>
  <r>
    <s v="27577_2018"/>
    <x v="0"/>
    <x v="0"/>
    <d v="2018-03-06T00:00:00"/>
    <x v="18"/>
    <x v="881"/>
    <x v="4"/>
    <x v="40"/>
    <x v="4"/>
    <x v="1"/>
    <x v="20"/>
    <x v="9"/>
    <x v="0"/>
    <n v="40000"/>
  </r>
  <r>
    <s v="27577_2018"/>
    <x v="0"/>
    <x v="0"/>
    <d v="2018-03-06T00:00:00"/>
    <x v="18"/>
    <x v="882"/>
    <x v="4"/>
    <x v="40"/>
    <x v="4"/>
    <x v="1"/>
    <x v="20"/>
    <x v="9"/>
    <x v="0"/>
    <n v="10000"/>
  </r>
  <r>
    <s v="27577_2018"/>
    <x v="0"/>
    <x v="0"/>
    <d v="2018-03-06T00:00:00"/>
    <x v="18"/>
    <x v="883"/>
    <x v="4"/>
    <x v="28"/>
    <x v="4"/>
    <x v="1"/>
    <x v="14"/>
    <x v="9"/>
    <x v="0"/>
    <n v="1000"/>
  </r>
  <r>
    <s v="27577_2018"/>
    <x v="0"/>
    <x v="0"/>
    <d v="2018-03-06T00:00:00"/>
    <x v="18"/>
    <x v="884"/>
    <x v="4"/>
    <x v="37"/>
    <x v="4"/>
    <x v="1"/>
    <x v="14"/>
    <x v="9"/>
    <x v="0"/>
    <n v="1000"/>
  </r>
  <r>
    <s v="27577_2018"/>
    <x v="0"/>
    <x v="0"/>
    <d v="2018-03-06T00:00:00"/>
    <x v="18"/>
    <x v="885"/>
    <x v="4"/>
    <x v="28"/>
    <x v="4"/>
    <x v="1"/>
    <x v="15"/>
    <x v="9"/>
    <x v="0"/>
    <n v="2000"/>
  </r>
  <r>
    <s v="27577_2018"/>
    <x v="0"/>
    <x v="0"/>
    <d v="2018-03-06T00:00:00"/>
    <x v="18"/>
    <x v="886"/>
    <x v="4"/>
    <x v="37"/>
    <x v="4"/>
    <x v="1"/>
    <x v="15"/>
    <x v="9"/>
    <x v="0"/>
    <n v="1000"/>
  </r>
  <r>
    <s v="27581_2018"/>
    <x v="0"/>
    <x v="0"/>
    <d v="2018-03-07T00:00:00"/>
    <x v="4"/>
    <x v="1705"/>
    <x v="3"/>
    <x v="26"/>
    <x v="267"/>
    <x v="26"/>
    <x v="43"/>
    <x v="26"/>
    <x v="0"/>
    <n v="20"/>
  </r>
  <r>
    <s v="27581_2018"/>
    <x v="0"/>
    <x v="0"/>
    <d v="2018-03-07T00:00:00"/>
    <x v="4"/>
    <x v="1285"/>
    <x v="4"/>
    <x v="68"/>
    <x v="4"/>
    <x v="3"/>
    <x v="14"/>
    <x v="1"/>
    <x v="0"/>
    <n v="730"/>
  </r>
  <r>
    <s v="27582_2018"/>
    <x v="0"/>
    <x v="0"/>
    <d v="2018-03-07T00:00:00"/>
    <x v="4"/>
    <x v="502"/>
    <x v="4"/>
    <x v="31"/>
    <x v="4"/>
    <x v="4"/>
    <x v="19"/>
    <x v="1"/>
    <x v="0"/>
    <n v="100"/>
  </r>
  <r>
    <s v="27583_2018"/>
    <x v="0"/>
    <x v="0"/>
    <d v="2018-03-07T00:00:00"/>
    <x v="46"/>
    <x v="1072"/>
    <x v="4"/>
    <x v="33"/>
    <x v="16"/>
    <x v="4"/>
    <x v="15"/>
    <x v="1"/>
    <x v="0"/>
    <n v="50"/>
  </r>
  <r>
    <s v="27583_2018"/>
    <x v="0"/>
    <x v="0"/>
    <d v="2018-03-07T00:00:00"/>
    <x v="46"/>
    <x v="1075"/>
    <x v="4"/>
    <x v="40"/>
    <x v="16"/>
    <x v="3"/>
    <x v="21"/>
    <x v="1"/>
    <x v="0"/>
    <n v="150"/>
  </r>
  <r>
    <s v="27583_2018"/>
    <x v="0"/>
    <x v="0"/>
    <d v="2018-03-07T00:00:00"/>
    <x v="46"/>
    <x v="1069"/>
    <x v="4"/>
    <x v="79"/>
    <x v="200"/>
    <x v="4"/>
    <x v="19"/>
    <x v="1"/>
    <x v="0"/>
    <n v="100"/>
  </r>
  <r>
    <s v="27586_2018"/>
    <x v="0"/>
    <x v="0"/>
    <d v="2018-03-07T00:00:00"/>
    <x v="46"/>
    <x v="1924"/>
    <x v="6"/>
    <x v="99"/>
    <x v="91"/>
    <x v="30"/>
    <x v="48"/>
    <x v="4"/>
    <x v="0"/>
    <n v="12"/>
  </r>
  <r>
    <s v="27586_2018"/>
    <x v="0"/>
    <x v="0"/>
    <d v="2018-03-07T00:00:00"/>
    <x v="46"/>
    <x v="887"/>
    <x v="6"/>
    <x v="7"/>
    <x v="166"/>
    <x v="17"/>
    <x v="22"/>
    <x v="4"/>
    <x v="0"/>
    <n v="12"/>
  </r>
  <r>
    <s v="27586_2018"/>
    <x v="0"/>
    <x v="0"/>
    <d v="2018-03-07T00:00:00"/>
    <x v="46"/>
    <x v="888"/>
    <x v="6"/>
    <x v="14"/>
    <x v="167"/>
    <x v="17"/>
    <x v="22"/>
    <x v="4"/>
    <x v="0"/>
    <n v="36"/>
  </r>
  <r>
    <s v="27595_2018"/>
    <x v="0"/>
    <x v="0"/>
    <d v="2018-03-07T00:00:00"/>
    <x v="4"/>
    <x v="1594"/>
    <x v="7"/>
    <x v="19"/>
    <x v="260"/>
    <x v="14"/>
    <x v="22"/>
    <x v="4"/>
    <x v="0"/>
    <n v="60"/>
  </r>
  <r>
    <s v="27595_2018"/>
    <x v="0"/>
    <x v="0"/>
    <d v="2018-03-07T00:00:00"/>
    <x v="4"/>
    <x v="2701"/>
    <x v="7"/>
    <x v="14"/>
    <x v="4"/>
    <x v="1"/>
    <x v="45"/>
    <x v="4"/>
    <x v="0"/>
    <n v="204"/>
  </r>
  <r>
    <s v="27596_2018"/>
    <x v="0"/>
    <x v="0"/>
    <d v="2018-03-07T00:00:00"/>
    <x v="4"/>
    <x v="122"/>
    <x v="7"/>
    <x v="8"/>
    <x v="31"/>
    <x v="1"/>
    <x v="24"/>
    <x v="4"/>
    <x v="0"/>
    <n v="240"/>
  </r>
  <r>
    <s v="27596_2018"/>
    <x v="0"/>
    <x v="0"/>
    <d v="2018-03-07T00:00:00"/>
    <x v="4"/>
    <x v="123"/>
    <x v="7"/>
    <x v="8"/>
    <x v="26"/>
    <x v="1"/>
    <x v="24"/>
    <x v="4"/>
    <x v="0"/>
    <n v="132"/>
  </r>
  <r>
    <s v="27597_2018"/>
    <x v="0"/>
    <x v="0"/>
    <d v="2018-03-07T00:00:00"/>
    <x v="4"/>
    <x v="138"/>
    <x v="7"/>
    <x v="8"/>
    <x v="4"/>
    <x v="1"/>
    <x v="0"/>
    <x v="11"/>
    <x v="0"/>
    <n v="20"/>
  </r>
  <r>
    <s v="27598_2018"/>
    <x v="0"/>
    <x v="0"/>
    <d v="2018-03-07T00:00:00"/>
    <x v="46"/>
    <x v="2605"/>
    <x v="7"/>
    <x v="19"/>
    <x v="324"/>
    <x v="3"/>
    <x v="24"/>
    <x v="4"/>
    <x v="0"/>
    <n v="960"/>
  </r>
  <r>
    <s v="27598_2018"/>
    <x v="0"/>
    <x v="0"/>
    <d v="2018-03-07T00:00:00"/>
    <x v="46"/>
    <x v="1086"/>
    <x v="7"/>
    <x v="8"/>
    <x v="206"/>
    <x v="3"/>
    <x v="25"/>
    <x v="4"/>
    <x v="0"/>
    <n v="120"/>
  </r>
  <r>
    <s v="27598_2018"/>
    <x v="0"/>
    <x v="0"/>
    <d v="2018-03-07T00:00:00"/>
    <x v="46"/>
    <x v="1521"/>
    <x v="7"/>
    <x v="32"/>
    <x v="171"/>
    <x v="3"/>
    <x v="35"/>
    <x v="4"/>
    <x v="0"/>
    <n v="432"/>
  </r>
  <r>
    <s v="27598_2018"/>
    <x v="0"/>
    <x v="0"/>
    <d v="2018-03-07T00:00:00"/>
    <x v="46"/>
    <x v="899"/>
    <x v="7"/>
    <x v="38"/>
    <x v="175"/>
    <x v="3"/>
    <x v="35"/>
    <x v="4"/>
    <x v="0"/>
    <n v="144"/>
  </r>
  <r>
    <s v="27598_2018"/>
    <x v="0"/>
    <x v="0"/>
    <d v="2018-03-07T00:00:00"/>
    <x v="46"/>
    <x v="1091"/>
    <x v="7"/>
    <x v="9"/>
    <x v="209"/>
    <x v="3"/>
    <x v="24"/>
    <x v="4"/>
    <x v="0"/>
    <n v="216"/>
  </r>
  <r>
    <s v="27598_2018"/>
    <x v="0"/>
    <x v="0"/>
    <d v="2018-03-07T00:00:00"/>
    <x v="46"/>
    <x v="901"/>
    <x v="7"/>
    <x v="97"/>
    <x v="177"/>
    <x v="22"/>
    <x v="36"/>
    <x v="4"/>
    <x v="0"/>
    <n v="7"/>
  </r>
  <r>
    <s v="27599_2018"/>
    <x v="1"/>
    <x v="0"/>
    <d v="2018-03-06T00:00:00"/>
    <x v="42"/>
    <x v="4"/>
    <x v="1"/>
    <x v="4"/>
    <x v="4"/>
    <x v="1"/>
    <x v="1"/>
    <x v="1"/>
    <x v="0"/>
    <n v="110"/>
  </r>
  <r>
    <s v="27599_2018"/>
    <x v="1"/>
    <x v="0"/>
    <d v="2018-03-06T00:00:00"/>
    <x v="42"/>
    <x v="4"/>
    <x v="1"/>
    <x v="4"/>
    <x v="4"/>
    <x v="1"/>
    <x v="1"/>
    <x v="1"/>
    <x v="0"/>
    <n v="40"/>
  </r>
  <r>
    <s v="27599_2018"/>
    <x v="1"/>
    <x v="0"/>
    <d v="2018-03-06T00:00:00"/>
    <x v="42"/>
    <x v="4"/>
    <x v="1"/>
    <x v="4"/>
    <x v="4"/>
    <x v="1"/>
    <x v="1"/>
    <x v="1"/>
    <x v="0"/>
    <n v="40"/>
  </r>
  <r>
    <s v="27599_2018"/>
    <x v="1"/>
    <x v="0"/>
    <d v="2018-03-06T00:00:00"/>
    <x v="42"/>
    <x v="4"/>
    <x v="1"/>
    <x v="4"/>
    <x v="4"/>
    <x v="1"/>
    <x v="1"/>
    <x v="1"/>
    <x v="0"/>
    <n v="40"/>
  </r>
  <r>
    <s v="27599_2018"/>
    <x v="1"/>
    <x v="0"/>
    <d v="2018-03-06T00:00:00"/>
    <x v="42"/>
    <x v="4"/>
    <x v="1"/>
    <x v="4"/>
    <x v="4"/>
    <x v="1"/>
    <x v="1"/>
    <x v="1"/>
    <x v="0"/>
    <n v="40"/>
  </r>
  <r>
    <s v="27600_2018"/>
    <x v="0"/>
    <x v="0"/>
    <d v="2018-03-06T00:00:00"/>
    <x v="9"/>
    <x v="2702"/>
    <x v="1"/>
    <x v="81"/>
    <x v="239"/>
    <x v="0"/>
    <x v="0"/>
    <x v="0"/>
    <x v="0"/>
    <n v="3000"/>
  </r>
  <r>
    <s v="27600_2018"/>
    <x v="0"/>
    <x v="0"/>
    <d v="2018-03-06T00:00:00"/>
    <x v="9"/>
    <x v="2703"/>
    <x v="1"/>
    <x v="81"/>
    <x v="4"/>
    <x v="4"/>
    <x v="0"/>
    <x v="0"/>
    <x v="0"/>
    <n v="18000"/>
  </r>
  <r>
    <s v="27600_2018"/>
    <x v="0"/>
    <x v="0"/>
    <d v="2018-03-06T00:00:00"/>
    <x v="9"/>
    <x v="2704"/>
    <x v="1"/>
    <x v="81"/>
    <x v="4"/>
    <x v="5"/>
    <x v="0"/>
    <x v="0"/>
    <x v="0"/>
    <n v="9950"/>
  </r>
  <r>
    <s v="27600_2018"/>
    <x v="0"/>
    <x v="0"/>
    <d v="2018-03-06T00:00:00"/>
    <x v="9"/>
    <x v="2705"/>
    <x v="1"/>
    <x v="35"/>
    <x v="47"/>
    <x v="15"/>
    <x v="7"/>
    <x v="2"/>
    <x v="0"/>
    <n v="5000"/>
  </r>
  <r>
    <s v="27600_2018"/>
    <x v="0"/>
    <x v="0"/>
    <d v="2018-03-06T00:00:00"/>
    <x v="9"/>
    <x v="2706"/>
    <x v="1"/>
    <x v="35"/>
    <x v="4"/>
    <x v="10"/>
    <x v="7"/>
    <x v="2"/>
    <x v="0"/>
    <n v="20000"/>
  </r>
  <r>
    <s v="27600_2018"/>
    <x v="0"/>
    <x v="0"/>
    <d v="2018-03-06T00:00:00"/>
    <x v="9"/>
    <x v="2707"/>
    <x v="1"/>
    <x v="35"/>
    <x v="4"/>
    <x v="11"/>
    <x v="7"/>
    <x v="2"/>
    <x v="0"/>
    <n v="3000"/>
  </r>
  <r>
    <s v="27600_2018"/>
    <x v="0"/>
    <x v="0"/>
    <d v="2018-03-06T00:00:00"/>
    <x v="9"/>
    <x v="2708"/>
    <x v="1"/>
    <x v="35"/>
    <x v="112"/>
    <x v="15"/>
    <x v="11"/>
    <x v="19"/>
    <x v="0"/>
    <n v="3000"/>
  </r>
  <r>
    <s v="27600_2018"/>
    <x v="0"/>
    <x v="0"/>
    <d v="2018-03-06T00:00:00"/>
    <x v="9"/>
    <x v="2709"/>
    <x v="1"/>
    <x v="35"/>
    <x v="112"/>
    <x v="10"/>
    <x v="11"/>
    <x v="19"/>
    <x v="0"/>
    <n v="6000"/>
  </r>
  <r>
    <s v="27601_2018"/>
    <x v="0"/>
    <x v="0"/>
    <d v="2018-03-06T00:00:00"/>
    <x v="7"/>
    <x v="157"/>
    <x v="1"/>
    <x v="45"/>
    <x v="48"/>
    <x v="5"/>
    <x v="0"/>
    <x v="0"/>
    <x v="0"/>
    <n v="8000"/>
  </r>
  <r>
    <s v="27601_2018"/>
    <x v="0"/>
    <x v="0"/>
    <d v="2018-03-06T00:00:00"/>
    <x v="7"/>
    <x v="159"/>
    <x v="1"/>
    <x v="35"/>
    <x v="3"/>
    <x v="4"/>
    <x v="26"/>
    <x v="15"/>
    <x v="0"/>
    <n v="15000"/>
  </r>
  <r>
    <s v="27601_2018"/>
    <x v="0"/>
    <x v="0"/>
    <d v="2018-03-06T00:00:00"/>
    <x v="7"/>
    <x v="750"/>
    <x v="1"/>
    <x v="35"/>
    <x v="110"/>
    <x v="4"/>
    <x v="0"/>
    <x v="19"/>
    <x v="0"/>
    <n v="7000"/>
  </r>
  <r>
    <s v="27601_2018"/>
    <x v="0"/>
    <x v="0"/>
    <d v="2018-03-06T00:00:00"/>
    <x v="7"/>
    <x v="353"/>
    <x v="1"/>
    <x v="23"/>
    <x v="20"/>
    <x v="5"/>
    <x v="0"/>
    <x v="0"/>
    <x v="0"/>
    <n v="18000"/>
  </r>
  <r>
    <s v="27601_2018"/>
    <x v="0"/>
    <x v="0"/>
    <d v="2018-03-06T00:00:00"/>
    <x v="7"/>
    <x v="158"/>
    <x v="1"/>
    <x v="16"/>
    <x v="49"/>
    <x v="4"/>
    <x v="0"/>
    <x v="0"/>
    <x v="0"/>
    <n v="46000"/>
  </r>
  <r>
    <s v="27601_2018"/>
    <x v="0"/>
    <x v="0"/>
    <d v="2018-03-06T00:00:00"/>
    <x v="7"/>
    <x v="358"/>
    <x v="1"/>
    <x v="16"/>
    <x v="49"/>
    <x v="5"/>
    <x v="0"/>
    <x v="0"/>
    <x v="0"/>
    <n v="23000"/>
  </r>
  <r>
    <s v="27601_2018"/>
    <x v="0"/>
    <x v="0"/>
    <d v="2018-03-06T00:00:00"/>
    <x v="7"/>
    <x v="1194"/>
    <x v="1"/>
    <x v="22"/>
    <x v="59"/>
    <x v="5"/>
    <x v="11"/>
    <x v="19"/>
    <x v="0"/>
    <n v="1000"/>
  </r>
  <r>
    <s v="27606_2018"/>
    <x v="0"/>
    <x v="0"/>
    <d v="2018-03-06T00:00:00"/>
    <x v="10"/>
    <x v="532"/>
    <x v="1"/>
    <x v="20"/>
    <x v="78"/>
    <x v="7"/>
    <x v="12"/>
    <x v="6"/>
    <x v="0"/>
    <n v="30000"/>
  </r>
  <r>
    <s v="27606_2018"/>
    <x v="0"/>
    <x v="0"/>
    <d v="2018-03-06T00:00:00"/>
    <x v="10"/>
    <x v="533"/>
    <x v="1"/>
    <x v="20"/>
    <x v="97"/>
    <x v="18"/>
    <x v="12"/>
    <x v="6"/>
    <x v="0"/>
    <n v="5150"/>
  </r>
  <r>
    <s v="27606_2018"/>
    <x v="0"/>
    <x v="0"/>
    <d v="2018-03-06T00:00:00"/>
    <x v="10"/>
    <x v="534"/>
    <x v="1"/>
    <x v="28"/>
    <x v="58"/>
    <x v="7"/>
    <x v="12"/>
    <x v="6"/>
    <x v="0"/>
    <n v="34725"/>
  </r>
  <r>
    <s v="27607_2018"/>
    <x v="0"/>
    <x v="0"/>
    <d v="2018-03-06T00:00:00"/>
    <x v="7"/>
    <x v="396"/>
    <x v="1"/>
    <x v="23"/>
    <x v="20"/>
    <x v="4"/>
    <x v="0"/>
    <x v="0"/>
    <x v="0"/>
    <n v="17000"/>
  </r>
  <r>
    <s v="27607_2018"/>
    <x v="0"/>
    <x v="0"/>
    <d v="2018-03-06T00:00:00"/>
    <x v="7"/>
    <x v="1625"/>
    <x v="1"/>
    <x v="34"/>
    <x v="84"/>
    <x v="5"/>
    <x v="11"/>
    <x v="13"/>
    <x v="0"/>
    <n v="13000"/>
  </r>
  <r>
    <s v="27607_2018"/>
    <x v="0"/>
    <x v="0"/>
    <d v="2018-03-06T00:00:00"/>
    <x v="7"/>
    <x v="159"/>
    <x v="1"/>
    <x v="35"/>
    <x v="3"/>
    <x v="4"/>
    <x v="26"/>
    <x v="15"/>
    <x v="0"/>
    <n v="19000"/>
  </r>
  <r>
    <s v="27608_2018"/>
    <x v="0"/>
    <x v="0"/>
    <d v="2018-03-06T00:00:00"/>
    <x v="7"/>
    <x v="1468"/>
    <x v="1"/>
    <x v="44"/>
    <x v="43"/>
    <x v="4"/>
    <x v="7"/>
    <x v="2"/>
    <x v="0"/>
    <n v="45000"/>
  </r>
  <r>
    <s v="27608_2018"/>
    <x v="0"/>
    <x v="0"/>
    <d v="2018-03-06T00:00:00"/>
    <x v="7"/>
    <x v="1625"/>
    <x v="1"/>
    <x v="34"/>
    <x v="84"/>
    <x v="5"/>
    <x v="11"/>
    <x v="13"/>
    <x v="0"/>
    <n v="6000"/>
  </r>
  <r>
    <s v="27608_2018"/>
    <x v="0"/>
    <x v="0"/>
    <d v="2018-03-06T00:00:00"/>
    <x v="7"/>
    <x v="1467"/>
    <x v="1"/>
    <x v="22"/>
    <x v="131"/>
    <x v="4"/>
    <x v="7"/>
    <x v="2"/>
    <x v="0"/>
    <n v="26000"/>
  </r>
  <r>
    <s v="27608_2018"/>
    <x v="0"/>
    <x v="0"/>
    <d v="2018-03-06T00:00:00"/>
    <x v="7"/>
    <x v="351"/>
    <x v="1"/>
    <x v="22"/>
    <x v="51"/>
    <x v="5"/>
    <x v="7"/>
    <x v="2"/>
    <x v="0"/>
    <n v="1000"/>
  </r>
  <r>
    <s v="27608_2018"/>
    <x v="0"/>
    <x v="0"/>
    <d v="2018-03-06T00:00:00"/>
    <x v="7"/>
    <x v="2710"/>
    <x v="1"/>
    <x v="44"/>
    <x v="9"/>
    <x v="3"/>
    <x v="7"/>
    <x v="2"/>
    <x v="0"/>
    <n v="14000"/>
  </r>
  <r>
    <s v="27608_2018"/>
    <x v="0"/>
    <x v="0"/>
    <d v="2018-03-06T00:00:00"/>
    <x v="7"/>
    <x v="1466"/>
    <x v="1"/>
    <x v="34"/>
    <x v="46"/>
    <x v="4"/>
    <x v="0"/>
    <x v="12"/>
    <x v="0"/>
    <n v="18000"/>
  </r>
  <r>
    <s v="27608_2018"/>
    <x v="0"/>
    <x v="0"/>
    <d v="2018-03-06T00:00:00"/>
    <x v="7"/>
    <x v="1197"/>
    <x v="1"/>
    <x v="34"/>
    <x v="77"/>
    <x v="0"/>
    <x v="11"/>
    <x v="14"/>
    <x v="0"/>
    <n v="5000"/>
  </r>
  <r>
    <s v="27608_2018"/>
    <x v="0"/>
    <x v="0"/>
    <d v="2018-03-06T00:00:00"/>
    <x v="7"/>
    <x v="356"/>
    <x v="1"/>
    <x v="34"/>
    <x v="46"/>
    <x v="4"/>
    <x v="11"/>
    <x v="14"/>
    <x v="0"/>
    <n v="10000"/>
  </r>
  <r>
    <s v="27608_2018"/>
    <x v="0"/>
    <x v="0"/>
    <d v="2018-03-06T00:00:00"/>
    <x v="7"/>
    <x v="152"/>
    <x v="1"/>
    <x v="35"/>
    <x v="45"/>
    <x v="4"/>
    <x v="11"/>
    <x v="14"/>
    <x v="0"/>
    <n v="7000"/>
  </r>
  <r>
    <s v="27608_2018"/>
    <x v="0"/>
    <x v="0"/>
    <d v="2018-03-06T00:00:00"/>
    <x v="7"/>
    <x v="397"/>
    <x v="1"/>
    <x v="34"/>
    <x v="84"/>
    <x v="5"/>
    <x v="11"/>
    <x v="12"/>
    <x v="0"/>
    <n v="7000"/>
  </r>
  <r>
    <s v="27608_2018"/>
    <x v="0"/>
    <x v="0"/>
    <d v="2018-03-06T00:00:00"/>
    <x v="7"/>
    <x v="400"/>
    <x v="1"/>
    <x v="35"/>
    <x v="42"/>
    <x v="0"/>
    <x v="11"/>
    <x v="12"/>
    <x v="0"/>
    <n v="21000"/>
  </r>
  <r>
    <s v="27608_2018"/>
    <x v="0"/>
    <x v="0"/>
    <d v="2018-03-06T00:00:00"/>
    <x v="7"/>
    <x v="147"/>
    <x v="1"/>
    <x v="35"/>
    <x v="42"/>
    <x v="0"/>
    <x v="0"/>
    <x v="12"/>
    <x v="0"/>
    <n v="10000"/>
  </r>
  <r>
    <s v="27608_2018"/>
    <x v="0"/>
    <x v="0"/>
    <d v="2018-03-06T00:00:00"/>
    <x v="7"/>
    <x v="355"/>
    <x v="1"/>
    <x v="35"/>
    <x v="45"/>
    <x v="4"/>
    <x v="0"/>
    <x v="12"/>
    <x v="0"/>
    <n v="26000"/>
  </r>
  <r>
    <s v="27608_2018"/>
    <x v="0"/>
    <x v="0"/>
    <d v="2018-03-06T00:00:00"/>
    <x v="7"/>
    <x v="352"/>
    <x v="1"/>
    <x v="44"/>
    <x v="42"/>
    <x v="5"/>
    <x v="7"/>
    <x v="2"/>
    <x v="0"/>
    <n v="3000"/>
  </r>
  <r>
    <s v="27608_2018"/>
    <x v="0"/>
    <x v="0"/>
    <d v="2018-03-06T00:00:00"/>
    <x v="7"/>
    <x v="357"/>
    <x v="1"/>
    <x v="34"/>
    <x v="77"/>
    <x v="0"/>
    <x v="0"/>
    <x v="14"/>
    <x v="0"/>
    <n v="15000"/>
  </r>
  <r>
    <s v="27608_2018"/>
    <x v="0"/>
    <x v="0"/>
    <d v="2018-03-06T00:00:00"/>
    <x v="7"/>
    <x v="150"/>
    <x v="1"/>
    <x v="34"/>
    <x v="46"/>
    <x v="4"/>
    <x v="0"/>
    <x v="14"/>
    <x v="0"/>
    <n v="50000"/>
  </r>
  <r>
    <s v="27608_2018"/>
    <x v="0"/>
    <x v="0"/>
    <d v="2018-03-06T00:00:00"/>
    <x v="7"/>
    <x v="153"/>
    <x v="1"/>
    <x v="35"/>
    <x v="47"/>
    <x v="5"/>
    <x v="11"/>
    <x v="14"/>
    <x v="0"/>
    <n v="4000"/>
  </r>
  <r>
    <s v="27608_2018"/>
    <x v="0"/>
    <x v="0"/>
    <d v="2018-03-06T00:00:00"/>
    <x v="7"/>
    <x v="154"/>
    <x v="1"/>
    <x v="35"/>
    <x v="42"/>
    <x v="0"/>
    <x v="0"/>
    <x v="14"/>
    <x v="0"/>
    <n v="15000"/>
  </r>
  <r>
    <s v="27608_2018"/>
    <x v="0"/>
    <x v="0"/>
    <d v="2018-03-06T00:00:00"/>
    <x v="7"/>
    <x v="155"/>
    <x v="1"/>
    <x v="35"/>
    <x v="45"/>
    <x v="4"/>
    <x v="0"/>
    <x v="14"/>
    <x v="0"/>
    <n v="15000"/>
  </r>
  <r>
    <s v="27609_2018"/>
    <x v="1"/>
    <x v="0"/>
    <d v="2018-03-06T00:00:00"/>
    <x v="110"/>
    <x v="4"/>
    <x v="1"/>
    <x v="4"/>
    <x v="4"/>
    <x v="1"/>
    <x v="1"/>
    <x v="1"/>
    <x v="0"/>
    <n v="25"/>
  </r>
  <r>
    <s v="27609_2018"/>
    <x v="1"/>
    <x v="0"/>
    <d v="2018-03-06T00:00:00"/>
    <x v="110"/>
    <x v="4"/>
    <x v="1"/>
    <x v="4"/>
    <x v="4"/>
    <x v="1"/>
    <x v="1"/>
    <x v="1"/>
    <x v="0"/>
    <n v="100"/>
  </r>
  <r>
    <s v="27609_2018"/>
    <x v="1"/>
    <x v="0"/>
    <d v="2018-03-06T00:00:00"/>
    <x v="110"/>
    <x v="4"/>
    <x v="1"/>
    <x v="4"/>
    <x v="4"/>
    <x v="1"/>
    <x v="1"/>
    <x v="1"/>
    <x v="0"/>
    <n v="50"/>
  </r>
  <r>
    <s v="27609_2018"/>
    <x v="1"/>
    <x v="0"/>
    <d v="2018-03-06T00:00:00"/>
    <x v="110"/>
    <x v="4"/>
    <x v="1"/>
    <x v="4"/>
    <x v="4"/>
    <x v="1"/>
    <x v="1"/>
    <x v="1"/>
    <x v="0"/>
    <n v="50"/>
  </r>
  <r>
    <s v="27609_2018"/>
    <x v="1"/>
    <x v="0"/>
    <d v="2018-03-06T00:00:00"/>
    <x v="110"/>
    <x v="4"/>
    <x v="1"/>
    <x v="4"/>
    <x v="4"/>
    <x v="1"/>
    <x v="1"/>
    <x v="1"/>
    <x v="0"/>
    <n v="50"/>
  </r>
  <r>
    <s v="27609_2018"/>
    <x v="1"/>
    <x v="0"/>
    <d v="2018-03-06T00:00:00"/>
    <x v="110"/>
    <x v="4"/>
    <x v="1"/>
    <x v="4"/>
    <x v="4"/>
    <x v="1"/>
    <x v="1"/>
    <x v="1"/>
    <x v="0"/>
    <n v="20"/>
  </r>
  <r>
    <s v="27609_2018"/>
    <x v="1"/>
    <x v="0"/>
    <d v="2018-03-06T00:00:00"/>
    <x v="110"/>
    <x v="4"/>
    <x v="1"/>
    <x v="4"/>
    <x v="4"/>
    <x v="1"/>
    <x v="1"/>
    <x v="1"/>
    <x v="0"/>
    <n v="25"/>
  </r>
  <r>
    <s v="27609_2018"/>
    <x v="1"/>
    <x v="0"/>
    <d v="2018-03-06T00:00:00"/>
    <x v="110"/>
    <x v="4"/>
    <x v="1"/>
    <x v="4"/>
    <x v="4"/>
    <x v="1"/>
    <x v="1"/>
    <x v="1"/>
    <x v="0"/>
    <n v="50"/>
  </r>
  <r>
    <s v="27610_2018"/>
    <x v="1"/>
    <x v="0"/>
    <d v="2018-03-06T00:00:00"/>
    <x v="33"/>
    <x v="4"/>
    <x v="1"/>
    <x v="4"/>
    <x v="4"/>
    <x v="1"/>
    <x v="1"/>
    <x v="1"/>
    <x v="0"/>
    <n v="160"/>
  </r>
  <r>
    <s v="27611_2018"/>
    <x v="0"/>
    <x v="0"/>
    <d v="2018-03-06T00:00:00"/>
    <x v="8"/>
    <x v="2711"/>
    <x v="1"/>
    <x v="20"/>
    <x v="50"/>
    <x v="0"/>
    <x v="0"/>
    <x v="0"/>
    <x v="1"/>
    <n v="3000"/>
  </r>
  <r>
    <s v="27611_2018"/>
    <x v="0"/>
    <x v="0"/>
    <d v="2018-03-06T00:00:00"/>
    <x v="8"/>
    <x v="2712"/>
    <x v="1"/>
    <x v="20"/>
    <x v="329"/>
    <x v="7"/>
    <x v="0"/>
    <x v="0"/>
    <x v="1"/>
    <n v="8760"/>
  </r>
  <r>
    <s v="27611_2018"/>
    <x v="0"/>
    <x v="0"/>
    <d v="2018-03-06T00:00:00"/>
    <x v="8"/>
    <x v="405"/>
    <x v="1"/>
    <x v="34"/>
    <x v="45"/>
    <x v="0"/>
    <x v="0"/>
    <x v="0"/>
    <x v="1"/>
    <n v="2840"/>
  </r>
  <r>
    <s v="27611_2018"/>
    <x v="0"/>
    <x v="0"/>
    <d v="2018-03-06T00:00:00"/>
    <x v="8"/>
    <x v="2143"/>
    <x v="1"/>
    <x v="20"/>
    <x v="222"/>
    <x v="0"/>
    <x v="0"/>
    <x v="0"/>
    <x v="1"/>
    <n v="2800"/>
  </r>
  <r>
    <s v="27611_2018"/>
    <x v="0"/>
    <x v="0"/>
    <d v="2018-03-06T00:00:00"/>
    <x v="8"/>
    <x v="2144"/>
    <x v="1"/>
    <x v="20"/>
    <x v="44"/>
    <x v="7"/>
    <x v="0"/>
    <x v="0"/>
    <x v="1"/>
    <n v="5560"/>
  </r>
  <r>
    <s v="27611_2018"/>
    <x v="0"/>
    <x v="0"/>
    <d v="2018-03-06T00:00:00"/>
    <x v="8"/>
    <x v="2713"/>
    <x v="1"/>
    <x v="20"/>
    <x v="222"/>
    <x v="0"/>
    <x v="0"/>
    <x v="0"/>
    <x v="1"/>
    <n v="4680"/>
  </r>
  <r>
    <s v="27611_2018"/>
    <x v="0"/>
    <x v="0"/>
    <d v="2018-03-06T00:00:00"/>
    <x v="8"/>
    <x v="2714"/>
    <x v="1"/>
    <x v="20"/>
    <x v="44"/>
    <x v="7"/>
    <x v="0"/>
    <x v="0"/>
    <x v="1"/>
    <n v="1800"/>
  </r>
  <r>
    <s v="27611_2018"/>
    <x v="0"/>
    <x v="0"/>
    <d v="2018-03-06T00:00:00"/>
    <x v="8"/>
    <x v="2145"/>
    <x v="1"/>
    <x v="22"/>
    <x v="72"/>
    <x v="0"/>
    <x v="11"/>
    <x v="12"/>
    <x v="1"/>
    <n v="4150"/>
  </r>
  <r>
    <s v="27611_2018"/>
    <x v="0"/>
    <x v="0"/>
    <d v="2018-03-06T00:00:00"/>
    <x v="8"/>
    <x v="409"/>
    <x v="1"/>
    <x v="22"/>
    <x v="42"/>
    <x v="0"/>
    <x v="11"/>
    <x v="12"/>
    <x v="1"/>
    <n v="8850"/>
  </r>
  <r>
    <s v="27611_2018"/>
    <x v="0"/>
    <x v="0"/>
    <d v="2018-03-06T00:00:00"/>
    <x v="8"/>
    <x v="2715"/>
    <x v="1"/>
    <x v="41"/>
    <x v="63"/>
    <x v="0"/>
    <x v="11"/>
    <x v="12"/>
    <x v="1"/>
    <n v="14500"/>
  </r>
  <r>
    <s v="27611_2018"/>
    <x v="0"/>
    <x v="0"/>
    <d v="2018-03-06T00:00:00"/>
    <x v="8"/>
    <x v="2716"/>
    <x v="1"/>
    <x v="41"/>
    <x v="234"/>
    <x v="7"/>
    <x v="11"/>
    <x v="12"/>
    <x v="1"/>
    <n v="29350"/>
  </r>
  <r>
    <s v="27611_2018"/>
    <x v="0"/>
    <x v="0"/>
    <d v="2018-03-06T00:00:00"/>
    <x v="8"/>
    <x v="4"/>
    <x v="1"/>
    <x v="4"/>
    <x v="4"/>
    <x v="1"/>
    <x v="1"/>
    <x v="1"/>
    <x v="0"/>
    <n v="73700"/>
  </r>
  <r>
    <s v="27613_2018"/>
    <x v="1"/>
    <x v="0"/>
    <d v="2018-03-06T00:00:00"/>
    <x v="28"/>
    <x v="4"/>
    <x v="1"/>
    <x v="4"/>
    <x v="4"/>
    <x v="1"/>
    <x v="1"/>
    <x v="1"/>
    <x v="0"/>
    <n v="11000"/>
  </r>
  <r>
    <s v="27613_2018"/>
    <x v="1"/>
    <x v="0"/>
    <d v="2018-03-06T00:00:00"/>
    <x v="28"/>
    <x v="4"/>
    <x v="1"/>
    <x v="4"/>
    <x v="4"/>
    <x v="1"/>
    <x v="1"/>
    <x v="1"/>
    <x v="0"/>
    <n v="27000"/>
  </r>
  <r>
    <s v="27613_2018"/>
    <x v="1"/>
    <x v="0"/>
    <d v="2018-03-06T00:00:00"/>
    <x v="28"/>
    <x v="4"/>
    <x v="1"/>
    <x v="4"/>
    <x v="4"/>
    <x v="1"/>
    <x v="1"/>
    <x v="1"/>
    <x v="0"/>
    <n v="8000"/>
  </r>
  <r>
    <s v="27613_2018"/>
    <x v="1"/>
    <x v="0"/>
    <d v="2018-03-06T00:00:00"/>
    <x v="28"/>
    <x v="4"/>
    <x v="1"/>
    <x v="4"/>
    <x v="4"/>
    <x v="1"/>
    <x v="1"/>
    <x v="1"/>
    <x v="0"/>
    <n v="20000"/>
  </r>
  <r>
    <s v="27613_2018"/>
    <x v="1"/>
    <x v="0"/>
    <d v="2018-03-06T00:00:00"/>
    <x v="28"/>
    <x v="4"/>
    <x v="1"/>
    <x v="4"/>
    <x v="4"/>
    <x v="1"/>
    <x v="1"/>
    <x v="1"/>
    <x v="0"/>
    <n v="6000"/>
  </r>
  <r>
    <s v="27613_2018"/>
    <x v="1"/>
    <x v="0"/>
    <d v="2018-03-06T00:00:00"/>
    <x v="28"/>
    <x v="4"/>
    <x v="1"/>
    <x v="4"/>
    <x v="4"/>
    <x v="1"/>
    <x v="1"/>
    <x v="1"/>
    <x v="0"/>
    <n v="26500"/>
  </r>
  <r>
    <s v="27613_2018"/>
    <x v="1"/>
    <x v="0"/>
    <d v="2018-03-06T00:00:00"/>
    <x v="28"/>
    <x v="4"/>
    <x v="1"/>
    <x v="4"/>
    <x v="4"/>
    <x v="1"/>
    <x v="1"/>
    <x v="1"/>
    <x v="0"/>
    <n v="41500"/>
  </r>
  <r>
    <s v="27615_2018"/>
    <x v="0"/>
    <x v="0"/>
    <d v="2018-03-06T00:00:00"/>
    <x v="9"/>
    <x v="1142"/>
    <x v="1"/>
    <x v="45"/>
    <x v="4"/>
    <x v="0"/>
    <x v="0"/>
    <x v="0"/>
    <x v="0"/>
    <n v="7440"/>
  </r>
  <r>
    <s v="27615_2018"/>
    <x v="0"/>
    <x v="0"/>
    <d v="2018-03-06T00:00:00"/>
    <x v="9"/>
    <x v="1143"/>
    <x v="1"/>
    <x v="45"/>
    <x v="217"/>
    <x v="4"/>
    <x v="0"/>
    <x v="0"/>
    <x v="0"/>
    <n v="18640"/>
  </r>
  <r>
    <s v="27615_2018"/>
    <x v="0"/>
    <x v="0"/>
    <d v="2018-03-06T00:00:00"/>
    <x v="9"/>
    <x v="1145"/>
    <x v="1"/>
    <x v="45"/>
    <x v="217"/>
    <x v="0"/>
    <x v="0"/>
    <x v="0"/>
    <x v="0"/>
    <n v="240"/>
  </r>
  <r>
    <s v="27615_2018"/>
    <x v="0"/>
    <x v="0"/>
    <d v="2018-03-06T00:00:00"/>
    <x v="9"/>
    <x v="586"/>
    <x v="1"/>
    <x v="44"/>
    <x v="9"/>
    <x v="0"/>
    <x v="11"/>
    <x v="14"/>
    <x v="0"/>
    <n v="3700"/>
  </r>
  <r>
    <s v="27615_2018"/>
    <x v="0"/>
    <x v="0"/>
    <d v="2018-03-06T00:00:00"/>
    <x v="9"/>
    <x v="587"/>
    <x v="1"/>
    <x v="44"/>
    <x v="9"/>
    <x v="4"/>
    <x v="11"/>
    <x v="14"/>
    <x v="0"/>
    <n v="14600"/>
  </r>
  <r>
    <s v="27615_2018"/>
    <x v="0"/>
    <x v="0"/>
    <d v="2018-03-06T00:00:00"/>
    <x v="9"/>
    <x v="2717"/>
    <x v="1"/>
    <x v="44"/>
    <x v="4"/>
    <x v="5"/>
    <x v="11"/>
    <x v="14"/>
    <x v="0"/>
    <n v="3400"/>
  </r>
  <r>
    <s v="27615_2018"/>
    <x v="0"/>
    <x v="0"/>
    <d v="2018-03-06T00:00:00"/>
    <x v="9"/>
    <x v="588"/>
    <x v="1"/>
    <x v="44"/>
    <x v="9"/>
    <x v="0"/>
    <x v="0"/>
    <x v="14"/>
    <x v="0"/>
    <n v="19800"/>
  </r>
  <r>
    <s v="27615_2018"/>
    <x v="0"/>
    <x v="0"/>
    <d v="2018-03-06T00:00:00"/>
    <x v="9"/>
    <x v="589"/>
    <x v="1"/>
    <x v="44"/>
    <x v="9"/>
    <x v="4"/>
    <x v="0"/>
    <x v="14"/>
    <x v="0"/>
    <n v="19800"/>
  </r>
  <r>
    <s v="27615_2018"/>
    <x v="0"/>
    <x v="0"/>
    <d v="2018-03-06T00:00:00"/>
    <x v="9"/>
    <x v="590"/>
    <x v="1"/>
    <x v="44"/>
    <x v="4"/>
    <x v="5"/>
    <x v="0"/>
    <x v="14"/>
    <x v="0"/>
    <n v="2700"/>
  </r>
  <r>
    <s v="27615_2018"/>
    <x v="0"/>
    <x v="0"/>
    <d v="2018-03-06T00:00:00"/>
    <x v="9"/>
    <x v="1356"/>
    <x v="1"/>
    <x v="22"/>
    <x v="10"/>
    <x v="0"/>
    <x v="11"/>
    <x v="12"/>
    <x v="0"/>
    <n v="3700"/>
  </r>
  <r>
    <s v="27615_2018"/>
    <x v="0"/>
    <x v="0"/>
    <d v="2018-03-06T00:00:00"/>
    <x v="9"/>
    <x v="2718"/>
    <x v="1"/>
    <x v="22"/>
    <x v="4"/>
    <x v="4"/>
    <x v="11"/>
    <x v="12"/>
    <x v="0"/>
    <n v="8800"/>
  </r>
  <r>
    <s v="27615_2018"/>
    <x v="0"/>
    <x v="0"/>
    <d v="2018-03-06T00:00:00"/>
    <x v="9"/>
    <x v="2719"/>
    <x v="1"/>
    <x v="22"/>
    <x v="10"/>
    <x v="0"/>
    <x v="0"/>
    <x v="12"/>
    <x v="0"/>
    <n v="4000"/>
  </r>
  <r>
    <s v="27615_2018"/>
    <x v="0"/>
    <x v="0"/>
    <d v="2018-03-06T00:00:00"/>
    <x v="9"/>
    <x v="2720"/>
    <x v="1"/>
    <x v="22"/>
    <x v="4"/>
    <x v="4"/>
    <x v="0"/>
    <x v="12"/>
    <x v="0"/>
    <n v="9000"/>
  </r>
  <r>
    <s v="27615_2018"/>
    <x v="0"/>
    <x v="0"/>
    <d v="2018-03-06T00:00:00"/>
    <x v="9"/>
    <x v="2721"/>
    <x v="1"/>
    <x v="59"/>
    <x v="4"/>
    <x v="0"/>
    <x v="11"/>
    <x v="14"/>
    <x v="0"/>
    <n v="3000"/>
  </r>
  <r>
    <s v="27615_2018"/>
    <x v="0"/>
    <x v="0"/>
    <d v="2018-03-06T00:00:00"/>
    <x v="9"/>
    <x v="2722"/>
    <x v="1"/>
    <x v="59"/>
    <x v="4"/>
    <x v="4"/>
    <x v="11"/>
    <x v="14"/>
    <x v="0"/>
    <n v="6000"/>
  </r>
  <r>
    <s v="27615_2018"/>
    <x v="0"/>
    <x v="0"/>
    <d v="2018-03-06T00:00:00"/>
    <x v="9"/>
    <x v="4"/>
    <x v="1"/>
    <x v="4"/>
    <x v="4"/>
    <x v="1"/>
    <x v="1"/>
    <x v="1"/>
    <x v="0"/>
    <n v="105700"/>
  </r>
  <r>
    <s v="27616_2018"/>
    <x v="0"/>
    <x v="0"/>
    <d v="2018-03-06T00:00:00"/>
    <x v="18"/>
    <x v="2723"/>
    <x v="1"/>
    <x v="45"/>
    <x v="4"/>
    <x v="4"/>
    <x v="0"/>
    <x v="14"/>
    <x v="0"/>
    <n v="1000"/>
  </r>
  <r>
    <s v="27616_2018"/>
    <x v="0"/>
    <x v="0"/>
    <d v="2018-03-06T00:00:00"/>
    <x v="18"/>
    <x v="2724"/>
    <x v="1"/>
    <x v="22"/>
    <x v="4"/>
    <x v="4"/>
    <x v="11"/>
    <x v="19"/>
    <x v="0"/>
    <n v="3000"/>
  </r>
  <r>
    <s v="27616_2018"/>
    <x v="0"/>
    <x v="0"/>
    <d v="2018-03-06T00:00:00"/>
    <x v="18"/>
    <x v="2725"/>
    <x v="1"/>
    <x v="22"/>
    <x v="4"/>
    <x v="0"/>
    <x v="11"/>
    <x v="19"/>
    <x v="0"/>
    <n v="4000"/>
  </r>
  <r>
    <s v="27616_2018"/>
    <x v="0"/>
    <x v="0"/>
    <d v="2018-03-06T00:00:00"/>
    <x v="18"/>
    <x v="2726"/>
    <x v="1"/>
    <x v="35"/>
    <x v="4"/>
    <x v="4"/>
    <x v="0"/>
    <x v="19"/>
    <x v="0"/>
    <n v="1000"/>
  </r>
  <r>
    <s v="27616_2018"/>
    <x v="0"/>
    <x v="0"/>
    <d v="2018-03-06T00:00:00"/>
    <x v="18"/>
    <x v="2727"/>
    <x v="1"/>
    <x v="44"/>
    <x v="4"/>
    <x v="4"/>
    <x v="11"/>
    <x v="12"/>
    <x v="0"/>
    <n v="10000"/>
  </r>
  <r>
    <s v="27616_2018"/>
    <x v="0"/>
    <x v="0"/>
    <d v="2018-03-06T00:00:00"/>
    <x v="18"/>
    <x v="1153"/>
    <x v="1"/>
    <x v="44"/>
    <x v="4"/>
    <x v="4"/>
    <x v="0"/>
    <x v="12"/>
    <x v="0"/>
    <n v="10000"/>
  </r>
  <r>
    <s v="27616_2018"/>
    <x v="0"/>
    <x v="0"/>
    <d v="2018-03-06T00:00:00"/>
    <x v="18"/>
    <x v="1483"/>
    <x v="1"/>
    <x v="46"/>
    <x v="4"/>
    <x v="3"/>
    <x v="2"/>
    <x v="3"/>
    <x v="0"/>
    <n v="1000"/>
  </r>
  <r>
    <s v="27616_2018"/>
    <x v="0"/>
    <x v="0"/>
    <d v="2018-03-06T00:00:00"/>
    <x v="18"/>
    <x v="2728"/>
    <x v="1"/>
    <x v="35"/>
    <x v="4"/>
    <x v="4"/>
    <x v="26"/>
    <x v="15"/>
    <x v="0"/>
    <n v="5000"/>
  </r>
  <r>
    <s v="27616_2018"/>
    <x v="0"/>
    <x v="0"/>
    <d v="2018-03-06T00:00:00"/>
    <x v="18"/>
    <x v="2729"/>
    <x v="1"/>
    <x v="45"/>
    <x v="4"/>
    <x v="3"/>
    <x v="8"/>
    <x v="2"/>
    <x v="0"/>
    <n v="1000"/>
  </r>
  <r>
    <s v="27616_2018"/>
    <x v="0"/>
    <x v="0"/>
    <d v="2018-03-06T00:00:00"/>
    <x v="18"/>
    <x v="1161"/>
    <x v="1"/>
    <x v="22"/>
    <x v="4"/>
    <x v="5"/>
    <x v="7"/>
    <x v="2"/>
    <x v="0"/>
    <n v="2000"/>
  </r>
  <r>
    <s v="27616_2018"/>
    <x v="0"/>
    <x v="0"/>
    <d v="2018-03-06T00:00:00"/>
    <x v="18"/>
    <x v="2730"/>
    <x v="1"/>
    <x v="20"/>
    <x v="4"/>
    <x v="0"/>
    <x v="26"/>
    <x v="15"/>
    <x v="0"/>
    <n v="1000"/>
  </r>
  <r>
    <s v="27616_2018"/>
    <x v="0"/>
    <x v="0"/>
    <d v="2018-03-06T00:00:00"/>
    <x v="18"/>
    <x v="364"/>
    <x v="1"/>
    <x v="57"/>
    <x v="47"/>
    <x v="0"/>
    <x v="11"/>
    <x v="12"/>
    <x v="0"/>
    <n v="3000"/>
  </r>
  <r>
    <s v="27616_2018"/>
    <x v="0"/>
    <x v="0"/>
    <d v="2018-03-06T00:00:00"/>
    <x v="18"/>
    <x v="1484"/>
    <x v="1"/>
    <x v="46"/>
    <x v="4"/>
    <x v="3"/>
    <x v="7"/>
    <x v="2"/>
    <x v="0"/>
    <n v="4000"/>
  </r>
  <r>
    <s v="27616_2018"/>
    <x v="0"/>
    <x v="0"/>
    <d v="2018-03-06T00:00:00"/>
    <x v="18"/>
    <x v="1157"/>
    <x v="1"/>
    <x v="22"/>
    <x v="4"/>
    <x v="4"/>
    <x v="7"/>
    <x v="2"/>
    <x v="0"/>
    <n v="5000"/>
  </r>
  <r>
    <s v="27616_2018"/>
    <x v="0"/>
    <x v="0"/>
    <d v="2018-03-06T00:00:00"/>
    <x v="18"/>
    <x v="1150"/>
    <x v="1"/>
    <x v="22"/>
    <x v="4"/>
    <x v="3"/>
    <x v="2"/>
    <x v="3"/>
    <x v="0"/>
    <n v="5000"/>
  </r>
  <r>
    <s v="27616_2018"/>
    <x v="0"/>
    <x v="0"/>
    <d v="2018-03-06T00:00:00"/>
    <x v="18"/>
    <x v="1126"/>
    <x v="1"/>
    <x v="22"/>
    <x v="4"/>
    <x v="3"/>
    <x v="7"/>
    <x v="2"/>
    <x v="0"/>
    <n v="4000"/>
  </r>
  <r>
    <s v="27616_2018"/>
    <x v="0"/>
    <x v="0"/>
    <d v="2018-03-06T00:00:00"/>
    <x v="18"/>
    <x v="1154"/>
    <x v="1"/>
    <x v="22"/>
    <x v="4"/>
    <x v="4"/>
    <x v="0"/>
    <x v="14"/>
    <x v="0"/>
    <n v="8000"/>
  </r>
  <r>
    <s v="27616_2018"/>
    <x v="0"/>
    <x v="0"/>
    <d v="2018-03-06T00:00:00"/>
    <x v="18"/>
    <x v="1877"/>
    <x v="1"/>
    <x v="44"/>
    <x v="4"/>
    <x v="4"/>
    <x v="0"/>
    <x v="0"/>
    <x v="0"/>
    <n v="7000"/>
  </r>
  <r>
    <s v="27616_2018"/>
    <x v="0"/>
    <x v="0"/>
    <d v="2018-03-06T00:00:00"/>
    <x v="18"/>
    <x v="1228"/>
    <x v="1"/>
    <x v="20"/>
    <x v="4"/>
    <x v="4"/>
    <x v="0"/>
    <x v="0"/>
    <x v="0"/>
    <n v="17000"/>
  </r>
  <r>
    <s v="27616_2018"/>
    <x v="0"/>
    <x v="0"/>
    <d v="2018-03-06T00:00:00"/>
    <x v="18"/>
    <x v="1232"/>
    <x v="1"/>
    <x v="45"/>
    <x v="4"/>
    <x v="4"/>
    <x v="0"/>
    <x v="0"/>
    <x v="0"/>
    <n v="10000"/>
  </r>
  <r>
    <s v="27616_2018"/>
    <x v="0"/>
    <x v="0"/>
    <d v="2018-03-06T00:00:00"/>
    <x v="18"/>
    <x v="2731"/>
    <x v="1"/>
    <x v="2"/>
    <x v="323"/>
    <x v="4"/>
    <x v="22"/>
    <x v="12"/>
    <x v="0"/>
    <n v="300"/>
  </r>
  <r>
    <s v="27616_2018"/>
    <x v="0"/>
    <x v="0"/>
    <d v="2018-03-06T00:00:00"/>
    <x v="18"/>
    <x v="371"/>
    <x v="1"/>
    <x v="44"/>
    <x v="4"/>
    <x v="4"/>
    <x v="11"/>
    <x v="14"/>
    <x v="0"/>
    <n v="3000"/>
  </r>
  <r>
    <s v="27616_2018"/>
    <x v="0"/>
    <x v="0"/>
    <d v="2018-03-06T00:00:00"/>
    <x v="18"/>
    <x v="1878"/>
    <x v="1"/>
    <x v="44"/>
    <x v="4"/>
    <x v="0"/>
    <x v="0"/>
    <x v="14"/>
    <x v="0"/>
    <n v="4000"/>
  </r>
  <r>
    <s v="27616_2018"/>
    <x v="0"/>
    <x v="0"/>
    <d v="2018-03-06T00:00:00"/>
    <x v="18"/>
    <x v="4"/>
    <x v="1"/>
    <x v="4"/>
    <x v="4"/>
    <x v="1"/>
    <x v="1"/>
    <x v="1"/>
    <x v="0"/>
    <n v="73750"/>
  </r>
  <r>
    <s v="27618_2018"/>
    <x v="1"/>
    <x v="0"/>
    <d v="2018-03-06T00:00:00"/>
    <x v="42"/>
    <x v="4"/>
    <x v="1"/>
    <x v="4"/>
    <x v="4"/>
    <x v="1"/>
    <x v="1"/>
    <x v="1"/>
    <x v="0"/>
    <n v="10"/>
  </r>
  <r>
    <s v="27619_2018"/>
    <x v="1"/>
    <x v="0"/>
    <d v="2018-03-07T00:00:00"/>
    <x v="105"/>
    <x v="4"/>
    <x v="1"/>
    <x v="4"/>
    <x v="4"/>
    <x v="1"/>
    <x v="1"/>
    <x v="1"/>
    <x v="0"/>
    <n v="10000"/>
  </r>
  <r>
    <s v="27619_2018"/>
    <x v="1"/>
    <x v="0"/>
    <d v="2018-03-07T00:00:00"/>
    <x v="105"/>
    <x v="4"/>
    <x v="1"/>
    <x v="4"/>
    <x v="4"/>
    <x v="1"/>
    <x v="1"/>
    <x v="1"/>
    <x v="0"/>
    <n v="5000"/>
  </r>
  <r>
    <s v="27619_2018"/>
    <x v="1"/>
    <x v="0"/>
    <d v="2018-03-07T00:00:00"/>
    <x v="105"/>
    <x v="4"/>
    <x v="1"/>
    <x v="4"/>
    <x v="4"/>
    <x v="1"/>
    <x v="1"/>
    <x v="1"/>
    <x v="0"/>
    <n v="4000"/>
  </r>
  <r>
    <s v="27619_2018"/>
    <x v="1"/>
    <x v="0"/>
    <d v="2018-03-07T00:00:00"/>
    <x v="105"/>
    <x v="4"/>
    <x v="1"/>
    <x v="4"/>
    <x v="4"/>
    <x v="1"/>
    <x v="1"/>
    <x v="1"/>
    <x v="0"/>
    <n v="1000"/>
  </r>
  <r>
    <s v="27619_2018"/>
    <x v="1"/>
    <x v="0"/>
    <d v="2018-03-07T00:00:00"/>
    <x v="105"/>
    <x v="4"/>
    <x v="1"/>
    <x v="4"/>
    <x v="4"/>
    <x v="1"/>
    <x v="1"/>
    <x v="1"/>
    <x v="0"/>
    <n v="3000"/>
  </r>
  <r>
    <s v="27619_2018"/>
    <x v="1"/>
    <x v="0"/>
    <d v="2018-03-07T00:00:00"/>
    <x v="105"/>
    <x v="4"/>
    <x v="1"/>
    <x v="4"/>
    <x v="4"/>
    <x v="1"/>
    <x v="1"/>
    <x v="1"/>
    <x v="0"/>
    <n v="1500"/>
  </r>
  <r>
    <s v="27620_2018"/>
    <x v="1"/>
    <x v="0"/>
    <d v="2018-03-07T00:00:00"/>
    <x v="35"/>
    <x v="4"/>
    <x v="1"/>
    <x v="4"/>
    <x v="4"/>
    <x v="1"/>
    <x v="1"/>
    <x v="1"/>
    <x v="0"/>
    <n v="5000"/>
  </r>
  <r>
    <s v="27620_2018"/>
    <x v="1"/>
    <x v="0"/>
    <d v="2018-03-07T00:00:00"/>
    <x v="35"/>
    <x v="4"/>
    <x v="1"/>
    <x v="4"/>
    <x v="4"/>
    <x v="1"/>
    <x v="1"/>
    <x v="1"/>
    <x v="0"/>
    <n v="5000"/>
  </r>
  <r>
    <s v="27621_2018"/>
    <x v="0"/>
    <x v="0"/>
    <d v="2018-03-07T00:00:00"/>
    <x v="10"/>
    <x v="534"/>
    <x v="1"/>
    <x v="28"/>
    <x v="58"/>
    <x v="7"/>
    <x v="12"/>
    <x v="6"/>
    <x v="0"/>
    <n v="52325"/>
  </r>
  <r>
    <s v="27622_2018"/>
    <x v="0"/>
    <x v="0"/>
    <d v="2018-03-07T00:00:00"/>
    <x v="4"/>
    <x v="239"/>
    <x v="1"/>
    <x v="67"/>
    <x v="4"/>
    <x v="0"/>
    <x v="27"/>
    <x v="6"/>
    <x v="0"/>
    <n v="10"/>
  </r>
  <r>
    <s v="27623_2018"/>
    <x v="0"/>
    <x v="0"/>
    <d v="2018-03-07T00:00:00"/>
    <x v="4"/>
    <x v="2732"/>
    <x v="1"/>
    <x v="23"/>
    <x v="4"/>
    <x v="0"/>
    <x v="3"/>
    <x v="25"/>
    <x v="0"/>
    <n v="20"/>
  </r>
  <r>
    <s v="27623_2018"/>
    <x v="0"/>
    <x v="0"/>
    <d v="2018-03-07T00:00:00"/>
    <x v="4"/>
    <x v="1994"/>
    <x v="1"/>
    <x v="129"/>
    <x v="4"/>
    <x v="0"/>
    <x v="2"/>
    <x v="3"/>
    <x v="0"/>
    <n v="2000"/>
  </r>
  <r>
    <s v="27623_2018"/>
    <x v="0"/>
    <x v="0"/>
    <d v="2018-03-07T00:00:00"/>
    <x v="4"/>
    <x v="1449"/>
    <x v="1"/>
    <x v="35"/>
    <x v="71"/>
    <x v="3"/>
    <x v="2"/>
    <x v="3"/>
    <x v="0"/>
    <n v="3000"/>
  </r>
  <r>
    <s v="27623_2018"/>
    <x v="0"/>
    <x v="0"/>
    <d v="2018-03-07T00:00:00"/>
    <x v="4"/>
    <x v="2733"/>
    <x v="1"/>
    <x v="35"/>
    <x v="71"/>
    <x v="4"/>
    <x v="2"/>
    <x v="3"/>
    <x v="0"/>
    <n v="1000"/>
  </r>
  <r>
    <s v="27624_2018"/>
    <x v="0"/>
    <x v="0"/>
    <d v="2018-03-07T00:00:00"/>
    <x v="46"/>
    <x v="2381"/>
    <x v="1"/>
    <x v="16"/>
    <x v="21"/>
    <x v="4"/>
    <x v="12"/>
    <x v="6"/>
    <x v="0"/>
    <n v="100"/>
  </r>
  <r>
    <s v="27624_2018"/>
    <x v="0"/>
    <x v="0"/>
    <d v="2018-03-07T00:00:00"/>
    <x v="46"/>
    <x v="2734"/>
    <x v="1"/>
    <x v="35"/>
    <x v="48"/>
    <x v="4"/>
    <x v="12"/>
    <x v="6"/>
    <x v="0"/>
    <n v="180"/>
  </r>
  <r>
    <s v="27624_2018"/>
    <x v="0"/>
    <x v="0"/>
    <d v="2018-03-07T00:00:00"/>
    <x v="46"/>
    <x v="918"/>
    <x v="1"/>
    <x v="25"/>
    <x v="18"/>
    <x v="3"/>
    <x v="3"/>
    <x v="24"/>
    <x v="0"/>
    <n v="40"/>
  </r>
  <r>
    <s v="27624_2018"/>
    <x v="0"/>
    <x v="0"/>
    <d v="2018-03-07T00:00:00"/>
    <x v="46"/>
    <x v="2735"/>
    <x v="1"/>
    <x v="25"/>
    <x v="49"/>
    <x v="4"/>
    <x v="3"/>
    <x v="24"/>
    <x v="0"/>
    <n v="10"/>
  </r>
  <r>
    <s v="27624_2018"/>
    <x v="0"/>
    <x v="0"/>
    <d v="2018-03-07T00:00:00"/>
    <x v="46"/>
    <x v="2736"/>
    <x v="1"/>
    <x v="20"/>
    <x v="52"/>
    <x v="5"/>
    <x v="0"/>
    <x v="0"/>
    <x v="0"/>
    <n v="30"/>
  </r>
  <r>
    <s v="27624_2018"/>
    <x v="0"/>
    <x v="0"/>
    <d v="2018-03-07T00:00:00"/>
    <x v="46"/>
    <x v="2737"/>
    <x v="1"/>
    <x v="59"/>
    <x v="56"/>
    <x v="0"/>
    <x v="11"/>
    <x v="12"/>
    <x v="0"/>
    <n v="100"/>
  </r>
  <r>
    <s v="27624_2018"/>
    <x v="0"/>
    <x v="0"/>
    <d v="2018-03-07T00:00:00"/>
    <x v="46"/>
    <x v="2738"/>
    <x v="1"/>
    <x v="59"/>
    <x v="56"/>
    <x v="0"/>
    <x v="11"/>
    <x v="14"/>
    <x v="0"/>
    <n v="100"/>
  </r>
  <r>
    <s v="27624_2018"/>
    <x v="0"/>
    <x v="0"/>
    <d v="2018-03-07T00:00:00"/>
    <x v="46"/>
    <x v="2739"/>
    <x v="1"/>
    <x v="34"/>
    <x v="46"/>
    <x v="0"/>
    <x v="0"/>
    <x v="0"/>
    <x v="0"/>
    <n v="100"/>
  </r>
  <r>
    <s v="27624_2018"/>
    <x v="0"/>
    <x v="0"/>
    <d v="2018-03-07T00:00:00"/>
    <x v="46"/>
    <x v="1981"/>
    <x v="1"/>
    <x v="23"/>
    <x v="291"/>
    <x v="0"/>
    <x v="0"/>
    <x v="0"/>
    <x v="0"/>
    <n v="90"/>
  </r>
  <r>
    <s v="27624_2018"/>
    <x v="0"/>
    <x v="0"/>
    <d v="2018-03-07T00:00:00"/>
    <x v="46"/>
    <x v="2740"/>
    <x v="1"/>
    <x v="59"/>
    <x v="56"/>
    <x v="0"/>
    <x v="0"/>
    <x v="14"/>
    <x v="0"/>
    <n v="100"/>
  </r>
  <r>
    <s v="27624_2018"/>
    <x v="0"/>
    <x v="0"/>
    <d v="2018-03-07T00:00:00"/>
    <x v="46"/>
    <x v="2741"/>
    <x v="1"/>
    <x v="57"/>
    <x v="69"/>
    <x v="0"/>
    <x v="0"/>
    <x v="0"/>
    <x v="0"/>
    <n v="100"/>
  </r>
  <r>
    <s v="27624_2018"/>
    <x v="0"/>
    <x v="0"/>
    <d v="2018-03-07T00:00:00"/>
    <x v="46"/>
    <x v="917"/>
    <x v="1"/>
    <x v="56"/>
    <x v="103"/>
    <x v="0"/>
    <x v="5"/>
    <x v="5"/>
    <x v="0"/>
    <n v="36"/>
  </r>
  <r>
    <s v="27624_2018"/>
    <x v="0"/>
    <x v="0"/>
    <d v="2018-03-07T00:00:00"/>
    <x v="46"/>
    <x v="2742"/>
    <x v="1"/>
    <x v="61"/>
    <x v="137"/>
    <x v="0"/>
    <x v="4"/>
    <x v="5"/>
    <x v="0"/>
    <n v="12"/>
  </r>
  <r>
    <s v="27624_2018"/>
    <x v="0"/>
    <x v="0"/>
    <d v="2018-03-07T00:00:00"/>
    <x v="46"/>
    <x v="2383"/>
    <x v="1"/>
    <x v="57"/>
    <x v="245"/>
    <x v="3"/>
    <x v="14"/>
    <x v="9"/>
    <x v="0"/>
    <n v="50"/>
  </r>
  <r>
    <s v="27624_2018"/>
    <x v="0"/>
    <x v="0"/>
    <d v="2018-03-07T00:00:00"/>
    <x v="46"/>
    <x v="1578"/>
    <x v="1"/>
    <x v="83"/>
    <x v="73"/>
    <x v="4"/>
    <x v="14"/>
    <x v="9"/>
    <x v="0"/>
    <n v="10"/>
  </r>
  <r>
    <s v="27625_2018"/>
    <x v="0"/>
    <x v="0"/>
    <d v="2018-03-13T00:00:00"/>
    <x v="5"/>
    <x v="418"/>
    <x v="1"/>
    <x v="20"/>
    <x v="74"/>
    <x v="4"/>
    <x v="0"/>
    <x v="0"/>
    <x v="0"/>
    <n v="28750"/>
  </r>
  <r>
    <s v="27626_2018"/>
    <x v="1"/>
    <x v="0"/>
    <d v="2018-03-13T00:00:00"/>
    <x v="111"/>
    <x v="4"/>
    <x v="1"/>
    <x v="4"/>
    <x v="4"/>
    <x v="1"/>
    <x v="1"/>
    <x v="1"/>
    <x v="0"/>
    <n v="35000"/>
  </r>
  <r>
    <s v="27626_2018"/>
    <x v="1"/>
    <x v="0"/>
    <d v="2018-03-13T00:00:00"/>
    <x v="111"/>
    <x v="4"/>
    <x v="1"/>
    <x v="4"/>
    <x v="4"/>
    <x v="1"/>
    <x v="1"/>
    <x v="1"/>
    <x v="0"/>
    <n v="35000"/>
  </r>
  <r>
    <s v="27626_2018"/>
    <x v="1"/>
    <x v="0"/>
    <d v="2018-03-13T00:00:00"/>
    <x v="111"/>
    <x v="4"/>
    <x v="1"/>
    <x v="4"/>
    <x v="4"/>
    <x v="1"/>
    <x v="1"/>
    <x v="1"/>
    <x v="0"/>
    <n v="10000"/>
  </r>
  <r>
    <s v="27626_2018"/>
    <x v="1"/>
    <x v="0"/>
    <d v="2018-03-13T00:00:00"/>
    <x v="111"/>
    <x v="4"/>
    <x v="1"/>
    <x v="4"/>
    <x v="4"/>
    <x v="1"/>
    <x v="1"/>
    <x v="1"/>
    <x v="0"/>
    <n v="10000"/>
  </r>
  <r>
    <s v="27626_2018"/>
    <x v="1"/>
    <x v="0"/>
    <d v="2018-03-13T00:00:00"/>
    <x v="111"/>
    <x v="4"/>
    <x v="1"/>
    <x v="4"/>
    <x v="4"/>
    <x v="1"/>
    <x v="1"/>
    <x v="1"/>
    <x v="0"/>
    <n v="20000"/>
  </r>
  <r>
    <s v="27626_2018"/>
    <x v="1"/>
    <x v="0"/>
    <d v="2018-03-13T00:00:00"/>
    <x v="111"/>
    <x v="4"/>
    <x v="1"/>
    <x v="4"/>
    <x v="4"/>
    <x v="1"/>
    <x v="1"/>
    <x v="1"/>
    <x v="0"/>
    <n v="30000"/>
  </r>
  <r>
    <s v="27627_2018"/>
    <x v="0"/>
    <x v="0"/>
    <d v="2018-03-13T00:00:00"/>
    <x v="52"/>
    <x v="2743"/>
    <x v="1"/>
    <x v="84"/>
    <x v="4"/>
    <x v="4"/>
    <x v="12"/>
    <x v="6"/>
    <x v="0"/>
    <n v="3250"/>
  </r>
  <r>
    <s v="27627_2018"/>
    <x v="0"/>
    <x v="0"/>
    <d v="2018-03-13T00:00:00"/>
    <x v="52"/>
    <x v="2744"/>
    <x v="1"/>
    <x v="20"/>
    <x v="4"/>
    <x v="5"/>
    <x v="12"/>
    <x v="6"/>
    <x v="0"/>
    <n v="9500"/>
  </r>
  <r>
    <s v="27627_2018"/>
    <x v="0"/>
    <x v="0"/>
    <d v="2018-03-13T00:00:00"/>
    <x v="52"/>
    <x v="2745"/>
    <x v="1"/>
    <x v="84"/>
    <x v="4"/>
    <x v="5"/>
    <x v="12"/>
    <x v="6"/>
    <x v="0"/>
    <n v="41175"/>
  </r>
  <r>
    <s v="27816_2018"/>
    <x v="1"/>
    <x v="0"/>
    <d v="2018-03-08T00:00:00"/>
    <x v="35"/>
    <x v="4"/>
    <x v="1"/>
    <x v="4"/>
    <x v="4"/>
    <x v="1"/>
    <x v="1"/>
    <x v="1"/>
    <x v="0"/>
    <n v="56800"/>
  </r>
  <r>
    <s v="27834_2018"/>
    <x v="1"/>
    <x v="0"/>
    <d v="2018-03-08T00:00:00"/>
    <x v="21"/>
    <x v="4"/>
    <x v="3"/>
    <x v="4"/>
    <x v="4"/>
    <x v="1"/>
    <x v="1"/>
    <x v="1"/>
    <x v="0"/>
    <n v="50"/>
  </r>
  <r>
    <s v="27844_2018"/>
    <x v="0"/>
    <x v="0"/>
    <d v="2018-03-11T00:00:00"/>
    <x v="68"/>
    <x v="2746"/>
    <x v="1"/>
    <x v="44"/>
    <x v="186"/>
    <x v="4"/>
    <x v="0"/>
    <x v="14"/>
    <x v="1"/>
    <n v="10000"/>
  </r>
  <r>
    <s v="27844_2018"/>
    <x v="0"/>
    <x v="0"/>
    <d v="2018-03-11T00:00:00"/>
    <x v="68"/>
    <x v="2747"/>
    <x v="1"/>
    <x v="44"/>
    <x v="186"/>
    <x v="3"/>
    <x v="11"/>
    <x v="14"/>
    <x v="1"/>
    <n v="10000"/>
  </r>
  <r>
    <s v="27844_2018"/>
    <x v="0"/>
    <x v="0"/>
    <d v="2018-03-11T00:00:00"/>
    <x v="68"/>
    <x v="1754"/>
    <x v="1"/>
    <x v="44"/>
    <x v="186"/>
    <x v="4"/>
    <x v="11"/>
    <x v="14"/>
    <x v="1"/>
    <n v="9750"/>
  </r>
  <r>
    <s v="27844_2018"/>
    <x v="0"/>
    <x v="0"/>
    <d v="2018-03-11T00:00:00"/>
    <x v="68"/>
    <x v="2748"/>
    <x v="1"/>
    <x v="44"/>
    <x v="186"/>
    <x v="3"/>
    <x v="0"/>
    <x v="14"/>
    <x v="1"/>
    <n v="15000"/>
  </r>
  <r>
    <s v="27844_2018"/>
    <x v="0"/>
    <x v="0"/>
    <d v="2018-03-11T00:00:00"/>
    <x v="68"/>
    <x v="2749"/>
    <x v="1"/>
    <x v="22"/>
    <x v="77"/>
    <x v="3"/>
    <x v="11"/>
    <x v="14"/>
    <x v="1"/>
    <n v="5000"/>
  </r>
  <r>
    <s v="27844_2018"/>
    <x v="0"/>
    <x v="0"/>
    <d v="2018-03-11T00:00:00"/>
    <x v="68"/>
    <x v="2750"/>
    <x v="1"/>
    <x v="22"/>
    <x v="77"/>
    <x v="4"/>
    <x v="0"/>
    <x v="14"/>
    <x v="1"/>
    <n v="10000"/>
  </r>
  <r>
    <s v="27844_2018"/>
    <x v="0"/>
    <x v="0"/>
    <d v="2018-03-11T00:00:00"/>
    <x v="68"/>
    <x v="1361"/>
    <x v="1"/>
    <x v="44"/>
    <x v="186"/>
    <x v="4"/>
    <x v="0"/>
    <x v="0"/>
    <x v="1"/>
    <n v="6250"/>
  </r>
  <r>
    <s v="27844_2018"/>
    <x v="0"/>
    <x v="0"/>
    <d v="2018-03-11T00:00:00"/>
    <x v="68"/>
    <x v="2751"/>
    <x v="1"/>
    <x v="44"/>
    <x v="186"/>
    <x v="3"/>
    <x v="0"/>
    <x v="17"/>
    <x v="1"/>
    <n v="5000"/>
  </r>
  <r>
    <s v="27844_2018"/>
    <x v="0"/>
    <x v="0"/>
    <d v="2018-03-11T00:00:00"/>
    <x v="68"/>
    <x v="2752"/>
    <x v="1"/>
    <x v="44"/>
    <x v="186"/>
    <x v="3"/>
    <x v="11"/>
    <x v="12"/>
    <x v="1"/>
    <n v="10000"/>
  </r>
  <r>
    <s v="27845_2018"/>
    <x v="0"/>
    <x v="0"/>
    <d v="2018-03-07T00:00:00"/>
    <x v="46"/>
    <x v="2753"/>
    <x v="1"/>
    <x v="17"/>
    <x v="171"/>
    <x v="5"/>
    <x v="12"/>
    <x v="6"/>
    <x v="0"/>
    <n v="100"/>
  </r>
  <r>
    <s v="27848_2018"/>
    <x v="1"/>
    <x v="0"/>
    <d v="2018-03-07T00:00:00"/>
    <x v="91"/>
    <x v="4"/>
    <x v="1"/>
    <x v="4"/>
    <x v="4"/>
    <x v="1"/>
    <x v="1"/>
    <x v="1"/>
    <x v="0"/>
    <n v="4000"/>
  </r>
  <r>
    <s v="27848_2018"/>
    <x v="1"/>
    <x v="0"/>
    <d v="2018-03-07T00:00:00"/>
    <x v="91"/>
    <x v="4"/>
    <x v="1"/>
    <x v="4"/>
    <x v="4"/>
    <x v="1"/>
    <x v="1"/>
    <x v="1"/>
    <x v="0"/>
    <n v="4000"/>
  </r>
  <r>
    <s v="27848_2018"/>
    <x v="1"/>
    <x v="0"/>
    <d v="2018-03-07T00:00:00"/>
    <x v="91"/>
    <x v="4"/>
    <x v="1"/>
    <x v="4"/>
    <x v="4"/>
    <x v="1"/>
    <x v="1"/>
    <x v="1"/>
    <x v="0"/>
    <n v="4000"/>
  </r>
  <r>
    <s v="27848_2018"/>
    <x v="1"/>
    <x v="0"/>
    <d v="2018-03-07T00:00:00"/>
    <x v="91"/>
    <x v="4"/>
    <x v="1"/>
    <x v="4"/>
    <x v="4"/>
    <x v="1"/>
    <x v="1"/>
    <x v="1"/>
    <x v="0"/>
    <n v="4800"/>
  </r>
  <r>
    <s v="27848_2018"/>
    <x v="1"/>
    <x v="0"/>
    <d v="2018-03-07T00:00:00"/>
    <x v="91"/>
    <x v="4"/>
    <x v="1"/>
    <x v="4"/>
    <x v="4"/>
    <x v="1"/>
    <x v="1"/>
    <x v="1"/>
    <x v="0"/>
    <n v="4800"/>
  </r>
  <r>
    <s v="27848_2018"/>
    <x v="1"/>
    <x v="0"/>
    <d v="2018-03-07T00:00:00"/>
    <x v="91"/>
    <x v="4"/>
    <x v="1"/>
    <x v="4"/>
    <x v="4"/>
    <x v="1"/>
    <x v="1"/>
    <x v="1"/>
    <x v="0"/>
    <n v="4800"/>
  </r>
  <r>
    <s v="27848_2018"/>
    <x v="1"/>
    <x v="0"/>
    <d v="2018-03-07T00:00:00"/>
    <x v="91"/>
    <x v="4"/>
    <x v="1"/>
    <x v="4"/>
    <x v="4"/>
    <x v="1"/>
    <x v="1"/>
    <x v="1"/>
    <x v="0"/>
    <n v="4800"/>
  </r>
  <r>
    <s v="27848_2018"/>
    <x v="1"/>
    <x v="0"/>
    <d v="2018-03-07T00:00:00"/>
    <x v="91"/>
    <x v="4"/>
    <x v="1"/>
    <x v="4"/>
    <x v="4"/>
    <x v="1"/>
    <x v="1"/>
    <x v="1"/>
    <x v="0"/>
    <n v="4000"/>
  </r>
  <r>
    <s v="27848_2018"/>
    <x v="1"/>
    <x v="0"/>
    <d v="2018-03-07T00:00:00"/>
    <x v="91"/>
    <x v="4"/>
    <x v="1"/>
    <x v="4"/>
    <x v="4"/>
    <x v="1"/>
    <x v="1"/>
    <x v="1"/>
    <x v="0"/>
    <n v="4000"/>
  </r>
  <r>
    <s v="27849_2018"/>
    <x v="1"/>
    <x v="0"/>
    <d v="2018-03-07T00:00:00"/>
    <x v="19"/>
    <x v="4"/>
    <x v="1"/>
    <x v="4"/>
    <x v="4"/>
    <x v="1"/>
    <x v="1"/>
    <x v="1"/>
    <x v="0"/>
    <n v="1000"/>
  </r>
  <r>
    <s v="27853_2018"/>
    <x v="0"/>
    <x v="0"/>
    <d v="2018-03-08T00:00:00"/>
    <x v="14"/>
    <x v="2754"/>
    <x v="1"/>
    <x v="45"/>
    <x v="97"/>
    <x v="3"/>
    <x v="3"/>
    <x v="4"/>
    <x v="0"/>
    <n v="30000"/>
  </r>
  <r>
    <s v="27853_2018"/>
    <x v="0"/>
    <x v="0"/>
    <d v="2018-03-08T00:00:00"/>
    <x v="14"/>
    <x v="2755"/>
    <x v="1"/>
    <x v="34"/>
    <x v="77"/>
    <x v="3"/>
    <x v="3"/>
    <x v="4"/>
    <x v="0"/>
    <n v="25000"/>
  </r>
  <r>
    <s v="27854_2018"/>
    <x v="0"/>
    <x v="0"/>
    <d v="2018-03-08T00:00:00"/>
    <x v="13"/>
    <x v="786"/>
    <x v="1"/>
    <x v="57"/>
    <x v="73"/>
    <x v="0"/>
    <x v="0"/>
    <x v="0"/>
    <x v="0"/>
    <n v="7000"/>
  </r>
  <r>
    <s v="27854_2018"/>
    <x v="0"/>
    <x v="0"/>
    <d v="2018-03-08T00:00:00"/>
    <x v="13"/>
    <x v="612"/>
    <x v="1"/>
    <x v="44"/>
    <x v="4"/>
    <x v="4"/>
    <x v="0"/>
    <x v="0"/>
    <x v="0"/>
    <n v="12000"/>
  </r>
  <r>
    <s v="27854_2018"/>
    <x v="0"/>
    <x v="0"/>
    <d v="2018-03-08T00:00:00"/>
    <x v="13"/>
    <x v="613"/>
    <x v="1"/>
    <x v="20"/>
    <x v="4"/>
    <x v="4"/>
    <x v="0"/>
    <x v="0"/>
    <x v="0"/>
    <n v="4800"/>
  </r>
  <r>
    <s v="27854_2018"/>
    <x v="0"/>
    <x v="0"/>
    <d v="2018-03-08T00:00:00"/>
    <x v="13"/>
    <x v="2756"/>
    <x v="1"/>
    <x v="41"/>
    <x v="275"/>
    <x v="0"/>
    <x v="11"/>
    <x v="12"/>
    <x v="0"/>
    <n v="2400"/>
  </r>
  <r>
    <s v="27854_2018"/>
    <x v="0"/>
    <x v="0"/>
    <d v="2018-03-08T00:00:00"/>
    <x v="13"/>
    <x v="603"/>
    <x v="1"/>
    <x v="22"/>
    <x v="4"/>
    <x v="0"/>
    <x v="11"/>
    <x v="14"/>
    <x v="0"/>
    <n v="10000"/>
  </r>
  <r>
    <s v="27854_2018"/>
    <x v="0"/>
    <x v="0"/>
    <d v="2018-03-08T00:00:00"/>
    <x v="13"/>
    <x v="610"/>
    <x v="1"/>
    <x v="44"/>
    <x v="45"/>
    <x v="3"/>
    <x v="2"/>
    <x v="3"/>
    <x v="0"/>
    <n v="500"/>
  </r>
  <r>
    <s v="27854_2018"/>
    <x v="0"/>
    <x v="0"/>
    <d v="2018-03-08T00:00:00"/>
    <x v="13"/>
    <x v="248"/>
    <x v="1"/>
    <x v="22"/>
    <x v="72"/>
    <x v="0"/>
    <x v="11"/>
    <x v="13"/>
    <x v="0"/>
    <n v="5000"/>
  </r>
  <r>
    <s v="27854_2018"/>
    <x v="0"/>
    <x v="0"/>
    <d v="2018-03-08T00:00:00"/>
    <x v="13"/>
    <x v="2756"/>
    <x v="1"/>
    <x v="41"/>
    <x v="275"/>
    <x v="0"/>
    <x v="11"/>
    <x v="12"/>
    <x v="0"/>
    <n v="9500"/>
  </r>
  <r>
    <s v="27854_2018"/>
    <x v="0"/>
    <x v="0"/>
    <d v="2018-03-08T00:00:00"/>
    <x v="13"/>
    <x v="617"/>
    <x v="1"/>
    <x v="41"/>
    <x v="73"/>
    <x v="4"/>
    <x v="11"/>
    <x v="12"/>
    <x v="0"/>
    <n v="11000"/>
  </r>
  <r>
    <s v="27855_2018"/>
    <x v="0"/>
    <x v="0"/>
    <d v="2018-03-08T00:00:00"/>
    <x v="13"/>
    <x v="2757"/>
    <x v="1"/>
    <x v="46"/>
    <x v="56"/>
    <x v="4"/>
    <x v="4"/>
    <x v="5"/>
    <x v="0"/>
    <n v="5000"/>
  </r>
  <r>
    <s v="27855_2018"/>
    <x v="0"/>
    <x v="0"/>
    <d v="2018-03-08T00:00:00"/>
    <x v="13"/>
    <x v="2758"/>
    <x v="1"/>
    <x v="44"/>
    <x v="45"/>
    <x v="4"/>
    <x v="7"/>
    <x v="2"/>
    <x v="0"/>
    <n v="5000"/>
  </r>
  <r>
    <s v="27856_2018"/>
    <x v="0"/>
    <x v="0"/>
    <d v="2018-03-08T00:00:00"/>
    <x v="13"/>
    <x v="2620"/>
    <x v="1"/>
    <x v="44"/>
    <x v="45"/>
    <x v="3"/>
    <x v="7"/>
    <x v="2"/>
    <x v="0"/>
    <n v="11000"/>
  </r>
  <r>
    <s v="27856_2018"/>
    <x v="0"/>
    <x v="0"/>
    <d v="2018-03-08T00:00:00"/>
    <x v="13"/>
    <x v="2759"/>
    <x v="1"/>
    <x v="44"/>
    <x v="45"/>
    <x v="4"/>
    <x v="7"/>
    <x v="2"/>
    <x v="0"/>
    <n v="15000"/>
  </r>
  <r>
    <s v="27856_2018"/>
    <x v="0"/>
    <x v="0"/>
    <d v="2018-03-08T00:00:00"/>
    <x v="13"/>
    <x v="2760"/>
    <x v="1"/>
    <x v="22"/>
    <x v="72"/>
    <x v="0"/>
    <x v="11"/>
    <x v="19"/>
    <x v="0"/>
    <n v="6000"/>
  </r>
  <r>
    <s v="27856_2018"/>
    <x v="0"/>
    <x v="0"/>
    <d v="2018-03-08T00:00:00"/>
    <x v="13"/>
    <x v="783"/>
    <x v="1"/>
    <x v="22"/>
    <x v="72"/>
    <x v="4"/>
    <x v="11"/>
    <x v="19"/>
    <x v="0"/>
    <n v="5000"/>
  </r>
  <r>
    <s v="27856_2018"/>
    <x v="0"/>
    <x v="0"/>
    <d v="2018-03-08T00:00:00"/>
    <x v="13"/>
    <x v="2761"/>
    <x v="1"/>
    <x v="35"/>
    <x v="47"/>
    <x v="4"/>
    <x v="26"/>
    <x v="15"/>
    <x v="0"/>
    <n v="5000"/>
  </r>
  <r>
    <s v="27856_2018"/>
    <x v="0"/>
    <x v="0"/>
    <d v="2018-03-08T00:00:00"/>
    <x v="13"/>
    <x v="2762"/>
    <x v="1"/>
    <x v="35"/>
    <x v="47"/>
    <x v="3"/>
    <x v="26"/>
    <x v="15"/>
    <x v="0"/>
    <n v="4000"/>
  </r>
  <r>
    <s v="27856_2018"/>
    <x v="0"/>
    <x v="0"/>
    <d v="2018-03-08T00:00:00"/>
    <x v="13"/>
    <x v="2763"/>
    <x v="1"/>
    <x v="44"/>
    <x v="45"/>
    <x v="4"/>
    <x v="11"/>
    <x v="19"/>
    <x v="0"/>
    <n v="1400"/>
  </r>
  <r>
    <s v="27857_2018"/>
    <x v="0"/>
    <x v="0"/>
    <d v="2018-03-08T00:00:00"/>
    <x v="47"/>
    <x v="2764"/>
    <x v="1"/>
    <x v="22"/>
    <x v="77"/>
    <x v="3"/>
    <x v="0"/>
    <x v="12"/>
    <x v="1"/>
    <n v="10000"/>
  </r>
  <r>
    <s v="27857_2018"/>
    <x v="0"/>
    <x v="0"/>
    <d v="2018-03-08T00:00:00"/>
    <x v="47"/>
    <x v="2765"/>
    <x v="1"/>
    <x v="44"/>
    <x v="63"/>
    <x v="4"/>
    <x v="11"/>
    <x v="12"/>
    <x v="1"/>
    <n v="10000"/>
  </r>
  <r>
    <s v="27857_2018"/>
    <x v="0"/>
    <x v="0"/>
    <d v="2018-03-08T00:00:00"/>
    <x v="47"/>
    <x v="2766"/>
    <x v="1"/>
    <x v="44"/>
    <x v="63"/>
    <x v="3"/>
    <x v="11"/>
    <x v="13"/>
    <x v="1"/>
    <n v="15000"/>
  </r>
  <r>
    <s v="27857_2018"/>
    <x v="0"/>
    <x v="0"/>
    <d v="2018-03-08T00:00:00"/>
    <x v="47"/>
    <x v="2767"/>
    <x v="1"/>
    <x v="44"/>
    <x v="63"/>
    <x v="4"/>
    <x v="11"/>
    <x v="13"/>
    <x v="1"/>
    <n v="20000"/>
  </r>
  <r>
    <s v="27857_2018"/>
    <x v="0"/>
    <x v="0"/>
    <d v="2018-03-08T00:00:00"/>
    <x v="47"/>
    <x v="2768"/>
    <x v="1"/>
    <x v="44"/>
    <x v="63"/>
    <x v="3"/>
    <x v="11"/>
    <x v="12"/>
    <x v="1"/>
    <n v="10000"/>
  </r>
  <r>
    <s v="27857_2018"/>
    <x v="0"/>
    <x v="0"/>
    <d v="2018-03-08T00:00:00"/>
    <x v="47"/>
    <x v="2769"/>
    <x v="1"/>
    <x v="44"/>
    <x v="63"/>
    <x v="3"/>
    <x v="11"/>
    <x v="14"/>
    <x v="1"/>
    <n v="15000"/>
  </r>
  <r>
    <s v="27857_2018"/>
    <x v="0"/>
    <x v="0"/>
    <d v="2018-03-08T00:00:00"/>
    <x v="47"/>
    <x v="2770"/>
    <x v="1"/>
    <x v="44"/>
    <x v="63"/>
    <x v="3"/>
    <x v="0"/>
    <x v="14"/>
    <x v="1"/>
    <n v="5000"/>
  </r>
  <r>
    <s v="27857_2018"/>
    <x v="0"/>
    <x v="0"/>
    <d v="2018-03-08T00:00:00"/>
    <x v="47"/>
    <x v="2771"/>
    <x v="1"/>
    <x v="44"/>
    <x v="63"/>
    <x v="4"/>
    <x v="0"/>
    <x v="14"/>
    <x v="1"/>
    <n v="10000"/>
  </r>
  <r>
    <s v="27857_2018"/>
    <x v="0"/>
    <x v="0"/>
    <d v="2018-03-08T00:00:00"/>
    <x v="47"/>
    <x v="2772"/>
    <x v="1"/>
    <x v="41"/>
    <x v="127"/>
    <x v="3"/>
    <x v="0"/>
    <x v="0"/>
    <x v="1"/>
    <n v="5000"/>
  </r>
  <r>
    <s v="27857_2018"/>
    <x v="0"/>
    <x v="0"/>
    <d v="2018-03-08T00:00:00"/>
    <x v="47"/>
    <x v="2773"/>
    <x v="1"/>
    <x v="41"/>
    <x v="127"/>
    <x v="3"/>
    <x v="0"/>
    <x v="0"/>
    <x v="1"/>
    <n v="10000"/>
  </r>
  <r>
    <s v="27858_2018"/>
    <x v="0"/>
    <x v="0"/>
    <d v="2018-03-08T00:00:00"/>
    <x v="47"/>
    <x v="2774"/>
    <x v="1"/>
    <x v="16"/>
    <x v="81"/>
    <x v="4"/>
    <x v="0"/>
    <x v="0"/>
    <x v="0"/>
    <n v="25000"/>
  </r>
  <r>
    <s v="27858_2018"/>
    <x v="0"/>
    <x v="0"/>
    <d v="2018-03-08T00:00:00"/>
    <x v="47"/>
    <x v="2775"/>
    <x v="1"/>
    <x v="16"/>
    <x v="81"/>
    <x v="3"/>
    <x v="0"/>
    <x v="0"/>
    <x v="0"/>
    <n v="5000"/>
  </r>
  <r>
    <s v="27859_2018"/>
    <x v="0"/>
    <x v="0"/>
    <d v="2018-03-08T00:00:00"/>
    <x v="13"/>
    <x v="2620"/>
    <x v="1"/>
    <x v="44"/>
    <x v="45"/>
    <x v="3"/>
    <x v="7"/>
    <x v="2"/>
    <x v="0"/>
    <n v="5000"/>
  </r>
  <r>
    <s v="27860_2018"/>
    <x v="1"/>
    <x v="0"/>
    <d v="2018-03-08T00:00:00"/>
    <x v="19"/>
    <x v="4"/>
    <x v="1"/>
    <x v="4"/>
    <x v="4"/>
    <x v="1"/>
    <x v="1"/>
    <x v="1"/>
    <x v="0"/>
    <n v="1000"/>
  </r>
  <r>
    <s v="27861_2018"/>
    <x v="1"/>
    <x v="0"/>
    <d v="2018-03-08T00:00:00"/>
    <x v="19"/>
    <x v="4"/>
    <x v="1"/>
    <x v="4"/>
    <x v="4"/>
    <x v="1"/>
    <x v="1"/>
    <x v="1"/>
    <x v="0"/>
    <n v="10000"/>
  </r>
  <r>
    <s v="27862_2018"/>
    <x v="0"/>
    <x v="0"/>
    <d v="2018-03-08T00:00:00"/>
    <x v="25"/>
    <x v="423"/>
    <x v="1"/>
    <x v="44"/>
    <x v="4"/>
    <x v="0"/>
    <x v="11"/>
    <x v="13"/>
    <x v="1"/>
    <n v="6750"/>
  </r>
  <r>
    <s v="27862_2018"/>
    <x v="0"/>
    <x v="0"/>
    <d v="2018-03-08T00:00:00"/>
    <x v="25"/>
    <x v="2776"/>
    <x v="1"/>
    <x v="44"/>
    <x v="4"/>
    <x v="4"/>
    <x v="11"/>
    <x v="13"/>
    <x v="1"/>
    <n v="10900"/>
  </r>
  <r>
    <s v="27862_2018"/>
    <x v="0"/>
    <x v="0"/>
    <d v="2018-03-08T00:00:00"/>
    <x v="25"/>
    <x v="425"/>
    <x v="1"/>
    <x v="44"/>
    <x v="4"/>
    <x v="0"/>
    <x v="0"/>
    <x v="14"/>
    <x v="1"/>
    <n v="10450"/>
  </r>
  <r>
    <s v="27862_2018"/>
    <x v="0"/>
    <x v="0"/>
    <d v="2018-03-08T00:00:00"/>
    <x v="25"/>
    <x v="450"/>
    <x v="1"/>
    <x v="22"/>
    <x v="4"/>
    <x v="0"/>
    <x v="11"/>
    <x v="20"/>
    <x v="1"/>
    <n v="1100"/>
  </r>
  <r>
    <s v="27862_2018"/>
    <x v="0"/>
    <x v="0"/>
    <d v="2018-03-08T00:00:00"/>
    <x v="25"/>
    <x v="438"/>
    <x v="1"/>
    <x v="44"/>
    <x v="4"/>
    <x v="0"/>
    <x v="11"/>
    <x v="20"/>
    <x v="1"/>
    <n v="2400"/>
  </r>
  <r>
    <s v="27862_2018"/>
    <x v="0"/>
    <x v="0"/>
    <d v="2018-03-08T00:00:00"/>
    <x v="25"/>
    <x v="439"/>
    <x v="1"/>
    <x v="22"/>
    <x v="51"/>
    <x v="0"/>
    <x v="11"/>
    <x v="13"/>
    <x v="1"/>
    <n v="1100"/>
  </r>
  <r>
    <s v="27862_2018"/>
    <x v="0"/>
    <x v="0"/>
    <d v="2018-03-08T00:00:00"/>
    <x v="25"/>
    <x v="2777"/>
    <x v="1"/>
    <x v="44"/>
    <x v="4"/>
    <x v="0"/>
    <x v="11"/>
    <x v="13"/>
    <x v="1"/>
    <n v="6800"/>
  </r>
  <r>
    <s v="27862_2018"/>
    <x v="0"/>
    <x v="0"/>
    <d v="2018-03-08T00:00:00"/>
    <x v="25"/>
    <x v="420"/>
    <x v="1"/>
    <x v="22"/>
    <x v="51"/>
    <x v="0"/>
    <x v="11"/>
    <x v="12"/>
    <x v="1"/>
    <n v="7200"/>
  </r>
  <r>
    <s v="27862_2018"/>
    <x v="0"/>
    <x v="0"/>
    <d v="2018-03-08T00:00:00"/>
    <x v="25"/>
    <x v="421"/>
    <x v="1"/>
    <x v="22"/>
    <x v="51"/>
    <x v="4"/>
    <x v="11"/>
    <x v="12"/>
    <x v="1"/>
    <n v="200"/>
  </r>
  <r>
    <s v="27862_2018"/>
    <x v="0"/>
    <x v="0"/>
    <d v="2018-03-08T00:00:00"/>
    <x v="25"/>
    <x v="440"/>
    <x v="1"/>
    <x v="22"/>
    <x v="51"/>
    <x v="4"/>
    <x v="11"/>
    <x v="13"/>
    <x v="1"/>
    <n v="200"/>
  </r>
  <r>
    <s v="27862_2018"/>
    <x v="0"/>
    <x v="0"/>
    <d v="2018-03-08T00:00:00"/>
    <x v="25"/>
    <x v="444"/>
    <x v="1"/>
    <x v="22"/>
    <x v="4"/>
    <x v="0"/>
    <x v="0"/>
    <x v="12"/>
    <x v="1"/>
    <n v="200"/>
  </r>
  <r>
    <s v="27862_2018"/>
    <x v="0"/>
    <x v="0"/>
    <d v="2018-03-08T00:00:00"/>
    <x v="25"/>
    <x v="445"/>
    <x v="1"/>
    <x v="22"/>
    <x v="4"/>
    <x v="4"/>
    <x v="0"/>
    <x v="12"/>
    <x v="1"/>
    <n v="100"/>
  </r>
  <r>
    <s v="27862_2018"/>
    <x v="0"/>
    <x v="0"/>
    <d v="2018-03-08T00:00:00"/>
    <x v="25"/>
    <x v="446"/>
    <x v="1"/>
    <x v="22"/>
    <x v="4"/>
    <x v="0"/>
    <x v="11"/>
    <x v="20"/>
    <x v="1"/>
    <n v="100"/>
  </r>
  <r>
    <s v="27862_2018"/>
    <x v="0"/>
    <x v="0"/>
    <d v="2018-03-08T00:00:00"/>
    <x v="25"/>
    <x v="447"/>
    <x v="1"/>
    <x v="22"/>
    <x v="4"/>
    <x v="4"/>
    <x v="11"/>
    <x v="20"/>
    <x v="1"/>
    <n v="200"/>
  </r>
  <r>
    <s v="27862_2018"/>
    <x v="0"/>
    <x v="0"/>
    <d v="2018-03-08T00:00:00"/>
    <x v="25"/>
    <x v="448"/>
    <x v="1"/>
    <x v="22"/>
    <x v="4"/>
    <x v="0"/>
    <x v="11"/>
    <x v="20"/>
    <x v="1"/>
    <n v="100"/>
  </r>
  <r>
    <s v="27862_2018"/>
    <x v="0"/>
    <x v="0"/>
    <d v="2018-03-08T00:00:00"/>
    <x v="25"/>
    <x v="449"/>
    <x v="1"/>
    <x v="22"/>
    <x v="4"/>
    <x v="4"/>
    <x v="11"/>
    <x v="20"/>
    <x v="1"/>
    <n v="200"/>
  </r>
  <r>
    <s v="27862_2018"/>
    <x v="0"/>
    <x v="0"/>
    <d v="2018-03-08T00:00:00"/>
    <x v="25"/>
    <x v="429"/>
    <x v="1"/>
    <x v="44"/>
    <x v="4"/>
    <x v="0"/>
    <x v="11"/>
    <x v="12"/>
    <x v="1"/>
    <n v="200"/>
  </r>
  <r>
    <s v="27862_2018"/>
    <x v="0"/>
    <x v="0"/>
    <d v="2018-03-08T00:00:00"/>
    <x v="25"/>
    <x v="422"/>
    <x v="1"/>
    <x v="44"/>
    <x v="51"/>
    <x v="4"/>
    <x v="11"/>
    <x v="12"/>
    <x v="1"/>
    <n v="8700"/>
  </r>
  <r>
    <s v="27862_2018"/>
    <x v="0"/>
    <x v="0"/>
    <d v="2018-03-08T00:00:00"/>
    <x v="25"/>
    <x v="430"/>
    <x v="1"/>
    <x v="44"/>
    <x v="4"/>
    <x v="4"/>
    <x v="11"/>
    <x v="13"/>
    <x v="1"/>
    <n v="1400"/>
  </r>
  <r>
    <s v="27862_2018"/>
    <x v="0"/>
    <x v="0"/>
    <d v="2018-03-08T00:00:00"/>
    <x v="25"/>
    <x v="434"/>
    <x v="1"/>
    <x v="44"/>
    <x v="4"/>
    <x v="0"/>
    <x v="11"/>
    <x v="20"/>
    <x v="1"/>
    <n v="700"/>
  </r>
  <r>
    <s v="27862_2018"/>
    <x v="0"/>
    <x v="0"/>
    <d v="2018-03-08T00:00:00"/>
    <x v="25"/>
    <x v="435"/>
    <x v="1"/>
    <x v="44"/>
    <x v="4"/>
    <x v="4"/>
    <x v="11"/>
    <x v="20"/>
    <x v="1"/>
    <n v="400"/>
  </r>
  <r>
    <s v="27862_2018"/>
    <x v="0"/>
    <x v="0"/>
    <d v="2018-03-08T00:00:00"/>
    <x v="25"/>
    <x v="436"/>
    <x v="1"/>
    <x v="44"/>
    <x v="4"/>
    <x v="4"/>
    <x v="11"/>
    <x v="20"/>
    <x v="1"/>
    <n v="100"/>
  </r>
  <r>
    <s v="27862_2018"/>
    <x v="0"/>
    <x v="0"/>
    <d v="2018-03-08T00:00:00"/>
    <x v="25"/>
    <x v="2778"/>
    <x v="1"/>
    <x v="44"/>
    <x v="42"/>
    <x v="0"/>
    <x v="0"/>
    <x v="0"/>
    <x v="1"/>
    <n v="6000"/>
  </r>
  <r>
    <s v="27862_2018"/>
    <x v="0"/>
    <x v="0"/>
    <d v="2018-03-08T00:00:00"/>
    <x v="25"/>
    <x v="425"/>
    <x v="1"/>
    <x v="44"/>
    <x v="4"/>
    <x v="0"/>
    <x v="0"/>
    <x v="14"/>
    <x v="1"/>
    <n v="5800"/>
  </r>
  <r>
    <s v="27862_2018"/>
    <x v="0"/>
    <x v="0"/>
    <d v="2018-03-08T00:00:00"/>
    <x v="25"/>
    <x v="424"/>
    <x v="1"/>
    <x v="44"/>
    <x v="4"/>
    <x v="4"/>
    <x v="11"/>
    <x v="14"/>
    <x v="1"/>
    <n v="15200"/>
  </r>
  <r>
    <s v="27862_2018"/>
    <x v="0"/>
    <x v="0"/>
    <d v="2018-03-08T00:00:00"/>
    <x v="25"/>
    <x v="426"/>
    <x v="1"/>
    <x v="44"/>
    <x v="4"/>
    <x v="4"/>
    <x v="0"/>
    <x v="14"/>
    <x v="1"/>
    <n v="18300"/>
  </r>
  <r>
    <s v="27862_2018"/>
    <x v="0"/>
    <x v="0"/>
    <d v="2018-03-08T00:00:00"/>
    <x v="25"/>
    <x v="421"/>
    <x v="1"/>
    <x v="22"/>
    <x v="51"/>
    <x v="4"/>
    <x v="11"/>
    <x v="12"/>
    <x v="1"/>
    <n v="9200"/>
  </r>
  <r>
    <s v="27862_2018"/>
    <x v="0"/>
    <x v="0"/>
    <d v="2018-03-08T00:00:00"/>
    <x v="25"/>
    <x v="451"/>
    <x v="1"/>
    <x v="44"/>
    <x v="4"/>
    <x v="0"/>
    <x v="11"/>
    <x v="12"/>
    <x v="1"/>
    <n v="2200"/>
  </r>
  <r>
    <s v="27862_2018"/>
    <x v="0"/>
    <x v="0"/>
    <d v="2018-03-08T00:00:00"/>
    <x v="25"/>
    <x v="427"/>
    <x v="1"/>
    <x v="44"/>
    <x v="4"/>
    <x v="0"/>
    <x v="0"/>
    <x v="12"/>
    <x v="1"/>
    <n v="9450"/>
  </r>
  <r>
    <s v="27862_2018"/>
    <x v="0"/>
    <x v="0"/>
    <d v="2018-03-08T00:00:00"/>
    <x v="25"/>
    <x v="422"/>
    <x v="1"/>
    <x v="44"/>
    <x v="51"/>
    <x v="4"/>
    <x v="11"/>
    <x v="12"/>
    <x v="1"/>
    <n v="8600"/>
  </r>
  <r>
    <s v="27862_2018"/>
    <x v="0"/>
    <x v="0"/>
    <d v="2018-03-08T00:00:00"/>
    <x v="25"/>
    <x v="428"/>
    <x v="1"/>
    <x v="44"/>
    <x v="4"/>
    <x v="4"/>
    <x v="0"/>
    <x v="12"/>
    <x v="1"/>
    <n v="8200"/>
  </r>
  <r>
    <s v="27862_2018"/>
    <x v="0"/>
    <x v="0"/>
    <d v="2018-03-08T00:00:00"/>
    <x v="25"/>
    <x v="441"/>
    <x v="1"/>
    <x v="22"/>
    <x v="51"/>
    <x v="0"/>
    <x v="11"/>
    <x v="14"/>
    <x v="1"/>
    <n v="8200"/>
  </r>
  <r>
    <s v="27862_2018"/>
    <x v="0"/>
    <x v="0"/>
    <d v="2018-03-08T00:00:00"/>
    <x v="25"/>
    <x v="442"/>
    <x v="1"/>
    <x v="22"/>
    <x v="51"/>
    <x v="0"/>
    <x v="0"/>
    <x v="14"/>
    <x v="1"/>
    <n v="4300"/>
  </r>
  <r>
    <s v="27862_2018"/>
    <x v="0"/>
    <x v="0"/>
    <d v="2018-03-08T00:00:00"/>
    <x v="25"/>
    <x v="2779"/>
    <x v="1"/>
    <x v="22"/>
    <x v="51"/>
    <x v="4"/>
    <x v="11"/>
    <x v="14"/>
    <x v="1"/>
    <n v="8800"/>
  </r>
  <r>
    <s v="27862_2018"/>
    <x v="0"/>
    <x v="0"/>
    <d v="2018-03-08T00:00:00"/>
    <x v="25"/>
    <x v="443"/>
    <x v="1"/>
    <x v="22"/>
    <x v="51"/>
    <x v="4"/>
    <x v="0"/>
    <x v="14"/>
    <x v="1"/>
    <n v="3600"/>
  </r>
  <r>
    <s v="27862_2018"/>
    <x v="0"/>
    <x v="0"/>
    <d v="2018-03-08T00:00:00"/>
    <x v="25"/>
    <x v="431"/>
    <x v="1"/>
    <x v="44"/>
    <x v="4"/>
    <x v="0"/>
    <x v="11"/>
    <x v="14"/>
    <x v="1"/>
    <n v="7800"/>
  </r>
  <r>
    <s v="27862_2018"/>
    <x v="0"/>
    <x v="0"/>
    <d v="2018-03-08T00:00:00"/>
    <x v="25"/>
    <x v="433"/>
    <x v="1"/>
    <x v="44"/>
    <x v="4"/>
    <x v="0"/>
    <x v="0"/>
    <x v="14"/>
    <x v="1"/>
    <n v="6000"/>
  </r>
  <r>
    <s v="27862_2018"/>
    <x v="0"/>
    <x v="0"/>
    <d v="2018-03-08T00:00:00"/>
    <x v="25"/>
    <x v="432"/>
    <x v="1"/>
    <x v="44"/>
    <x v="4"/>
    <x v="4"/>
    <x v="11"/>
    <x v="14"/>
    <x v="1"/>
    <n v="6200"/>
  </r>
  <r>
    <s v="27862_2018"/>
    <x v="0"/>
    <x v="0"/>
    <d v="2018-03-08T00:00:00"/>
    <x v="25"/>
    <x v="2780"/>
    <x v="1"/>
    <x v="44"/>
    <x v="4"/>
    <x v="4"/>
    <x v="0"/>
    <x v="14"/>
    <x v="1"/>
    <n v="11100"/>
  </r>
  <r>
    <s v="27862_2018"/>
    <x v="0"/>
    <x v="0"/>
    <d v="2018-03-08T00:00:00"/>
    <x v="25"/>
    <x v="420"/>
    <x v="1"/>
    <x v="22"/>
    <x v="51"/>
    <x v="0"/>
    <x v="11"/>
    <x v="12"/>
    <x v="1"/>
    <n v="1900"/>
  </r>
  <r>
    <s v="27862_2018"/>
    <x v="0"/>
    <x v="0"/>
    <d v="2018-03-08T00:00:00"/>
    <x v="25"/>
    <x v="437"/>
    <x v="1"/>
    <x v="44"/>
    <x v="4"/>
    <x v="0"/>
    <x v="11"/>
    <x v="12"/>
    <x v="1"/>
    <n v="3000"/>
  </r>
  <r>
    <s v="27946_2018"/>
    <x v="1"/>
    <x v="0"/>
    <d v="2018-03-07T00:00:00"/>
    <x v="19"/>
    <x v="4"/>
    <x v="1"/>
    <x v="4"/>
    <x v="4"/>
    <x v="1"/>
    <x v="1"/>
    <x v="1"/>
    <x v="0"/>
    <n v="1320"/>
  </r>
  <r>
    <s v="28025_2018"/>
    <x v="1"/>
    <x v="0"/>
    <d v="2018-03-09T00:00:00"/>
    <x v="60"/>
    <x v="4"/>
    <x v="2"/>
    <x v="4"/>
    <x v="4"/>
    <x v="1"/>
    <x v="1"/>
    <x v="1"/>
    <x v="0"/>
    <n v="100"/>
  </r>
  <r>
    <s v="28026_2018"/>
    <x v="1"/>
    <x v="0"/>
    <d v="2018-03-08T00:00:00"/>
    <x v="21"/>
    <x v="4"/>
    <x v="4"/>
    <x v="4"/>
    <x v="4"/>
    <x v="1"/>
    <x v="1"/>
    <x v="1"/>
    <x v="0"/>
    <n v="125"/>
  </r>
  <r>
    <s v="28054_2018"/>
    <x v="1"/>
    <x v="0"/>
    <d v="2018-03-09T00:00:00"/>
    <x v="19"/>
    <x v="4"/>
    <x v="2"/>
    <x v="4"/>
    <x v="4"/>
    <x v="1"/>
    <x v="1"/>
    <x v="1"/>
    <x v="0"/>
    <n v="5000"/>
  </r>
  <r>
    <s v="28054_2018"/>
    <x v="1"/>
    <x v="0"/>
    <d v="2018-03-09T00:00:00"/>
    <x v="19"/>
    <x v="4"/>
    <x v="2"/>
    <x v="4"/>
    <x v="4"/>
    <x v="1"/>
    <x v="1"/>
    <x v="1"/>
    <x v="0"/>
    <n v="100"/>
  </r>
  <r>
    <s v="28054_2018"/>
    <x v="1"/>
    <x v="0"/>
    <d v="2018-03-09T00:00:00"/>
    <x v="19"/>
    <x v="4"/>
    <x v="2"/>
    <x v="4"/>
    <x v="4"/>
    <x v="1"/>
    <x v="1"/>
    <x v="1"/>
    <x v="0"/>
    <n v="100"/>
  </r>
  <r>
    <s v="28058_2018"/>
    <x v="1"/>
    <x v="0"/>
    <d v="2018-03-10T00:00:00"/>
    <x v="35"/>
    <x v="4"/>
    <x v="4"/>
    <x v="4"/>
    <x v="4"/>
    <x v="1"/>
    <x v="1"/>
    <x v="1"/>
    <x v="0"/>
    <n v="1340"/>
  </r>
  <r>
    <s v="28058_2018"/>
    <x v="1"/>
    <x v="0"/>
    <d v="2018-03-10T00:00:00"/>
    <x v="35"/>
    <x v="4"/>
    <x v="4"/>
    <x v="4"/>
    <x v="4"/>
    <x v="1"/>
    <x v="1"/>
    <x v="1"/>
    <x v="0"/>
    <n v="1080"/>
  </r>
  <r>
    <s v="28059_2018"/>
    <x v="1"/>
    <x v="0"/>
    <d v="2018-03-09T00:00:00"/>
    <x v="87"/>
    <x v="4"/>
    <x v="4"/>
    <x v="4"/>
    <x v="4"/>
    <x v="1"/>
    <x v="1"/>
    <x v="1"/>
    <x v="0"/>
    <n v="10020"/>
  </r>
  <r>
    <s v="28059_2018"/>
    <x v="1"/>
    <x v="0"/>
    <d v="2018-03-09T00:00:00"/>
    <x v="87"/>
    <x v="4"/>
    <x v="4"/>
    <x v="4"/>
    <x v="4"/>
    <x v="1"/>
    <x v="1"/>
    <x v="1"/>
    <x v="0"/>
    <n v="10020"/>
  </r>
  <r>
    <s v="28059_2018"/>
    <x v="1"/>
    <x v="0"/>
    <d v="2018-03-09T00:00:00"/>
    <x v="87"/>
    <x v="4"/>
    <x v="4"/>
    <x v="4"/>
    <x v="4"/>
    <x v="1"/>
    <x v="1"/>
    <x v="1"/>
    <x v="0"/>
    <n v="7500"/>
  </r>
  <r>
    <s v="28059_2018"/>
    <x v="1"/>
    <x v="0"/>
    <d v="2018-03-09T00:00:00"/>
    <x v="87"/>
    <x v="4"/>
    <x v="4"/>
    <x v="4"/>
    <x v="4"/>
    <x v="1"/>
    <x v="1"/>
    <x v="1"/>
    <x v="0"/>
    <n v="7500"/>
  </r>
  <r>
    <s v="28059_2018"/>
    <x v="1"/>
    <x v="0"/>
    <d v="2018-03-09T00:00:00"/>
    <x v="87"/>
    <x v="4"/>
    <x v="4"/>
    <x v="4"/>
    <x v="4"/>
    <x v="1"/>
    <x v="1"/>
    <x v="1"/>
    <x v="0"/>
    <n v="7500"/>
  </r>
  <r>
    <s v="28059_2018"/>
    <x v="1"/>
    <x v="0"/>
    <d v="2018-03-09T00:00:00"/>
    <x v="87"/>
    <x v="4"/>
    <x v="4"/>
    <x v="4"/>
    <x v="4"/>
    <x v="1"/>
    <x v="1"/>
    <x v="1"/>
    <x v="0"/>
    <n v="7500"/>
  </r>
  <r>
    <s v="28059_2018"/>
    <x v="1"/>
    <x v="0"/>
    <d v="2018-03-09T00:00:00"/>
    <x v="87"/>
    <x v="4"/>
    <x v="4"/>
    <x v="4"/>
    <x v="4"/>
    <x v="1"/>
    <x v="1"/>
    <x v="1"/>
    <x v="0"/>
    <n v="8010"/>
  </r>
  <r>
    <s v="28059_2018"/>
    <x v="1"/>
    <x v="0"/>
    <d v="2018-03-09T00:00:00"/>
    <x v="87"/>
    <x v="4"/>
    <x v="4"/>
    <x v="4"/>
    <x v="4"/>
    <x v="1"/>
    <x v="1"/>
    <x v="1"/>
    <x v="0"/>
    <n v="9000"/>
  </r>
  <r>
    <s v="28065_2018"/>
    <x v="1"/>
    <x v="0"/>
    <d v="2018-03-19T00:00:00"/>
    <x v="19"/>
    <x v="4"/>
    <x v="1"/>
    <x v="4"/>
    <x v="4"/>
    <x v="1"/>
    <x v="1"/>
    <x v="1"/>
    <x v="0"/>
    <n v="2818"/>
  </r>
  <r>
    <s v="28109_2018"/>
    <x v="1"/>
    <x v="0"/>
    <d v="2018-03-10T00:00:00"/>
    <x v="21"/>
    <x v="4"/>
    <x v="3"/>
    <x v="4"/>
    <x v="4"/>
    <x v="1"/>
    <x v="1"/>
    <x v="1"/>
    <x v="0"/>
    <n v="10"/>
  </r>
  <r>
    <s v="28113_2018"/>
    <x v="0"/>
    <x v="0"/>
    <d v="2018-03-10T00:00:00"/>
    <x v="49"/>
    <x v="2586"/>
    <x v="1"/>
    <x v="44"/>
    <x v="233"/>
    <x v="3"/>
    <x v="11"/>
    <x v="12"/>
    <x v="0"/>
    <n v="180000"/>
  </r>
  <r>
    <s v="28113_2018"/>
    <x v="0"/>
    <x v="0"/>
    <d v="2018-03-10T00:00:00"/>
    <x v="49"/>
    <x v="2043"/>
    <x v="1"/>
    <x v="44"/>
    <x v="233"/>
    <x v="3"/>
    <x v="0"/>
    <x v="12"/>
    <x v="0"/>
    <n v="4000"/>
  </r>
  <r>
    <s v="28113_2018"/>
    <x v="0"/>
    <x v="0"/>
    <d v="2018-03-10T00:00:00"/>
    <x v="49"/>
    <x v="2044"/>
    <x v="1"/>
    <x v="44"/>
    <x v="233"/>
    <x v="4"/>
    <x v="0"/>
    <x v="12"/>
    <x v="0"/>
    <n v="5000"/>
  </r>
  <r>
    <s v="28113_2018"/>
    <x v="0"/>
    <x v="0"/>
    <d v="2018-03-10T00:00:00"/>
    <x v="49"/>
    <x v="2045"/>
    <x v="1"/>
    <x v="44"/>
    <x v="4"/>
    <x v="3"/>
    <x v="11"/>
    <x v="13"/>
    <x v="0"/>
    <n v="5000"/>
  </r>
  <r>
    <s v="28113_2018"/>
    <x v="0"/>
    <x v="0"/>
    <d v="2018-03-10T00:00:00"/>
    <x v="49"/>
    <x v="2046"/>
    <x v="1"/>
    <x v="44"/>
    <x v="4"/>
    <x v="4"/>
    <x v="11"/>
    <x v="13"/>
    <x v="0"/>
    <n v="6000"/>
  </r>
  <r>
    <s v="28113_2018"/>
    <x v="0"/>
    <x v="0"/>
    <d v="2018-03-10T00:00:00"/>
    <x v="49"/>
    <x v="2592"/>
    <x v="1"/>
    <x v="23"/>
    <x v="92"/>
    <x v="0"/>
    <x v="0"/>
    <x v="0"/>
    <x v="0"/>
    <n v="7260"/>
  </r>
  <r>
    <s v="28113_2018"/>
    <x v="0"/>
    <x v="0"/>
    <d v="2018-03-10T00:00:00"/>
    <x v="49"/>
    <x v="1341"/>
    <x v="1"/>
    <x v="23"/>
    <x v="92"/>
    <x v="4"/>
    <x v="0"/>
    <x v="0"/>
    <x v="0"/>
    <n v="22860"/>
  </r>
  <r>
    <s v="28113_2018"/>
    <x v="0"/>
    <x v="0"/>
    <d v="2018-03-10T00:00:00"/>
    <x v="49"/>
    <x v="2041"/>
    <x v="1"/>
    <x v="16"/>
    <x v="4"/>
    <x v="3"/>
    <x v="0"/>
    <x v="0"/>
    <x v="0"/>
    <n v="23100"/>
  </r>
  <r>
    <s v="28113_2018"/>
    <x v="0"/>
    <x v="0"/>
    <d v="2018-03-10T00:00:00"/>
    <x v="49"/>
    <x v="2042"/>
    <x v="1"/>
    <x v="16"/>
    <x v="4"/>
    <x v="4"/>
    <x v="0"/>
    <x v="0"/>
    <x v="0"/>
    <n v="23760"/>
  </r>
  <r>
    <s v="28113_2018"/>
    <x v="0"/>
    <x v="0"/>
    <d v="2018-03-10T00:00:00"/>
    <x v="49"/>
    <x v="1337"/>
    <x v="1"/>
    <x v="44"/>
    <x v="42"/>
    <x v="3"/>
    <x v="0"/>
    <x v="0"/>
    <x v="0"/>
    <n v="12360"/>
  </r>
  <r>
    <s v="28113_2018"/>
    <x v="0"/>
    <x v="0"/>
    <d v="2018-03-10T00:00:00"/>
    <x v="49"/>
    <x v="2047"/>
    <x v="1"/>
    <x v="44"/>
    <x v="4"/>
    <x v="3"/>
    <x v="11"/>
    <x v="14"/>
    <x v="0"/>
    <n v="3900"/>
  </r>
  <r>
    <s v="28113_2018"/>
    <x v="0"/>
    <x v="0"/>
    <d v="2018-03-10T00:00:00"/>
    <x v="49"/>
    <x v="2048"/>
    <x v="1"/>
    <x v="44"/>
    <x v="4"/>
    <x v="4"/>
    <x v="11"/>
    <x v="14"/>
    <x v="0"/>
    <n v="4000"/>
  </r>
  <r>
    <s v="28113_2018"/>
    <x v="0"/>
    <x v="0"/>
    <d v="2018-03-10T00:00:00"/>
    <x v="49"/>
    <x v="2049"/>
    <x v="1"/>
    <x v="44"/>
    <x v="4"/>
    <x v="3"/>
    <x v="0"/>
    <x v="14"/>
    <x v="0"/>
    <n v="4000"/>
  </r>
  <r>
    <s v="28113_2018"/>
    <x v="0"/>
    <x v="0"/>
    <d v="2018-03-10T00:00:00"/>
    <x v="49"/>
    <x v="2050"/>
    <x v="1"/>
    <x v="44"/>
    <x v="4"/>
    <x v="4"/>
    <x v="0"/>
    <x v="14"/>
    <x v="0"/>
    <n v="5000"/>
  </r>
  <r>
    <s v="28113_2018"/>
    <x v="0"/>
    <x v="0"/>
    <d v="2018-03-10T00:00:00"/>
    <x v="49"/>
    <x v="2781"/>
    <x v="1"/>
    <x v="44"/>
    <x v="42"/>
    <x v="0"/>
    <x v="11"/>
    <x v="13"/>
    <x v="0"/>
    <n v="5000"/>
  </r>
  <r>
    <s v="28113_2018"/>
    <x v="0"/>
    <x v="0"/>
    <d v="2018-03-10T00:00:00"/>
    <x v="49"/>
    <x v="2588"/>
    <x v="1"/>
    <x v="44"/>
    <x v="42"/>
    <x v="4"/>
    <x v="11"/>
    <x v="13"/>
    <x v="0"/>
    <n v="4800"/>
  </r>
  <r>
    <s v="28113_2018"/>
    <x v="0"/>
    <x v="0"/>
    <d v="2018-03-10T00:00:00"/>
    <x v="49"/>
    <x v="1340"/>
    <x v="1"/>
    <x v="20"/>
    <x v="4"/>
    <x v="0"/>
    <x v="0"/>
    <x v="0"/>
    <x v="0"/>
    <n v="11700"/>
  </r>
  <r>
    <s v="28113_2018"/>
    <x v="0"/>
    <x v="0"/>
    <d v="2018-03-10T00:00:00"/>
    <x v="49"/>
    <x v="2591"/>
    <x v="1"/>
    <x v="20"/>
    <x v="4"/>
    <x v="4"/>
    <x v="0"/>
    <x v="0"/>
    <x v="0"/>
    <n v="6800"/>
  </r>
  <r>
    <s v="28113_2018"/>
    <x v="0"/>
    <x v="0"/>
    <d v="2018-03-10T00:00:00"/>
    <x v="49"/>
    <x v="2584"/>
    <x v="1"/>
    <x v="85"/>
    <x v="4"/>
    <x v="0"/>
    <x v="0"/>
    <x v="0"/>
    <x v="0"/>
    <n v="8800"/>
  </r>
  <r>
    <s v="28113_2018"/>
    <x v="0"/>
    <x v="0"/>
    <d v="2018-03-10T00:00:00"/>
    <x v="49"/>
    <x v="1339"/>
    <x v="1"/>
    <x v="44"/>
    <x v="42"/>
    <x v="0"/>
    <x v="0"/>
    <x v="0"/>
    <x v="0"/>
    <n v="4800"/>
  </r>
  <r>
    <s v="28113_2018"/>
    <x v="0"/>
    <x v="0"/>
    <d v="2018-03-10T00:00:00"/>
    <x v="49"/>
    <x v="1338"/>
    <x v="1"/>
    <x v="44"/>
    <x v="42"/>
    <x v="4"/>
    <x v="0"/>
    <x v="0"/>
    <x v="0"/>
    <n v="5000"/>
  </r>
  <r>
    <s v="28113_2018"/>
    <x v="0"/>
    <x v="0"/>
    <d v="2018-03-10T00:00:00"/>
    <x v="49"/>
    <x v="2782"/>
    <x v="1"/>
    <x v="34"/>
    <x v="233"/>
    <x v="4"/>
    <x v="2"/>
    <x v="2"/>
    <x v="0"/>
    <n v="4000"/>
  </r>
  <r>
    <s v="28113_2018"/>
    <x v="0"/>
    <x v="0"/>
    <d v="2018-03-10T00:00:00"/>
    <x v="49"/>
    <x v="2783"/>
    <x v="1"/>
    <x v="34"/>
    <x v="4"/>
    <x v="0"/>
    <x v="7"/>
    <x v="2"/>
    <x v="0"/>
    <n v="3000"/>
  </r>
  <r>
    <s v="28113_2018"/>
    <x v="0"/>
    <x v="0"/>
    <d v="2018-03-10T00:00:00"/>
    <x v="49"/>
    <x v="2784"/>
    <x v="1"/>
    <x v="44"/>
    <x v="75"/>
    <x v="0"/>
    <x v="11"/>
    <x v="14"/>
    <x v="0"/>
    <n v="8000"/>
  </r>
  <r>
    <s v="28113_2018"/>
    <x v="0"/>
    <x v="0"/>
    <d v="2018-03-10T00:00:00"/>
    <x v="49"/>
    <x v="2785"/>
    <x v="1"/>
    <x v="44"/>
    <x v="75"/>
    <x v="4"/>
    <x v="11"/>
    <x v="14"/>
    <x v="0"/>
    <n v="2000"/>
  </r>
  <r>
    <s v="28148_2018"/>
    <x v="1"/>
    <x v="0"/>
    <d v="2018-03-10T00:00:00"/>
    <x v="98"/>
    <x v="4"/>
    <x v="1"/>
    <x v="4"/>
    <x v="4"/>
    <x v="1"/>
    <x v="1"/>
    <x v="1"/>
    <x v="0"/>
    <n v="810"/>
  </r>
  <r>
    <s v="28156_2018"/>
    <x v="1"/>
    <x v="0"/>
    <d v="2018-03-11T00:00:00"/>
    <x v="29"/>
    <x v="4"/>
    <x v="1"/>
    <x v="4"/>
    <x v="4"/>
    <x v="1"/>
    <x v="1"/>
    <x v="1"/>
    <x v="0"/>
    <n v="992"/>
  </r>
  <r>
    <s v="28200_2018"/>
    <x v="0"/>
    <x v="0"/>
    <d v="2018-03-16T00:00:00"/>
    <x v="4"/>
    <x v="15"/>
    <x v="2"/>
    <x v="11"/>
    <x v="4"/>
    <x v="1"/>
    <x v="3"/>
    <x v="1"/>
    <x v="0"/>
    <n v="2800"/>
  </r>
  <r>
    <s v="28200_2018"/>
    <x v="0"/>
    <x v="0"/>
    <d v="2018-03-16T00:00:00"/>
    <x v="4"/>
    <x v="20"/>
    <x v="2"/>
    <x v="15"/>
    <x v="5"/>
    <x v="3"/>
    <x v="3"/>
    <x v="4"/>
    <x v="0"/>
    <n v="660"/>
  </r>
  <r>
    <s v="28200_2018"/>
    <x v="0"/>
    <x v="0"/>
    <d v="2018-03-16T00:00:00"/>
    <x v="4"/>
    <x v="1380"/>
    <x v="2"/>
    <x v="5"/>
    <x v="242"/>
    <x v="3"/>
    <x v="3"/>
    <x v="4"/>
    <x v="0"/>
    <n v="60"/>
  </r>
  <r>
    <s v="28201_2018"/>
    <x v="0"/>
    <x v="0"/>
    <d v="2018-03-13T00:00:00"/>
    <x v="46"/>
    <x v="1512"/>
    <x v="2"/>
    <x v="16"/>
    <x v="252"/>
    <x v="3"/>
    <x v="5"/>
    <x v="1"/>
    <x v="0"/>
    <n v="100"/>
  </r>
  <r>
    <s v="28202_2018"/>
    <x v="0"/>
    <x v="0"/>
    <d v="2018-03-13T00:00:00"/>
    <x v="4"/>
    <x v="478"/>
    <x v="2"/>
    <x v="19"/>
    <x v="4"/>
    <x v="1"/>
    <x v="1"/>
    <x v="1"/>
    <x v="0"/>
    <n v="40"/>
  </r>
  <r>
    <s v="28209_2018"/>
    <x v="0"/>
    <x v="0"/>
    <d v="2018-03-16T00:00:00"/>
    <x v="4"/>
    <x v="43"/>
    <x v="2"/>
    <x v="22"/>
    <x v="4"/>
    <x v="1"/>
    <x v="5"/>
    <x v="5"/>
    <x v="0"/>
    <n v="40"/>
  </r>
  <r>
    <s v="28209_2018"/>
    <x v="0"/>
    <x v="0"/>
    <d v="2018-03-16T00:00:00"/>
    <x v="4"/>
    <x v="1395"/>
    <x v="2"/>
    <x v="20"/>
    <x v="4"/>
    <x v="1"/>
    <x v="5"/>
    <x v="5"/>
    <x v="0"/>
    <n v="40"/>
  </r>
  <r>
    <s v="28209_2018"/>
    <x v="0"/>
    <x v="0"/>
    <d v="2018-03-16T00:00:00"/>
    <x v="4"/>
    <x v="50"/>
    <x v="2"/>
    <x v="16"/>
    <x v="4"/>
    <x v="1"/>
    <x v="5"/>
    <x v="5"/>
    <x v="0"/>
    <n v="520"/>
  </r>
  <r>
    <s v="28209_2018"/>
    <x v="0"/>
    <x v="0"/>
    <d v="2018-03-16T00:00:00"/>
    <x v="4"/>
    <x v="52"/>
    <x v="2"/>
    <x v="21"/>
    <x v="4"/>
    <x v="1"/>
    <x v="9"/>
    <x v="1"/>
    <x v="0"/>
    <n v="1220"/>
  </r>
  <r>
    <s v="28209_2018"/>
    <x v="0"/>
    <x v="0"/>
    <d v="2018-03-16T00:00:00"/>
    <x v="4"/>
    <x v="53"/>
    <x v="2"/>
    <x v="21"/>
    <x v="4"/>
    <x v="1"/>
    <x v="9"/>
    <x v="5"/>
    <x v="0"/>
    <n v="320"/>
  </r>
  <r>
    <s v="28212_2018"/>
    <x v="1"/>
    <x v="0"/>
    <d v="2018-03-13T00:00:00"/>
    <x v="45"/>
    <x v="4"/>
    <x v="0"/>
    <x v="4"/>
    <x v="4"/>
    <x v="1"/>
    <x v="1"/>
    <x v="1"/>
    <x v="0"/>
    <n v="2900"/>
  </r>
  <r>
    <s v="28214_2018"/>
    <x v="0"/>
    <x v="0"/>
    <d v="2018-03-13T00:00:00"/>
    <x v="46"/>
    <x v="1693"/>
    <x v="0"/>
    <x v="0"/>
    <x v="109"/>
    <x v="1"/>
    <x v="0"/>
    <x v="14"/>
    <x v="0"/>
    <n v="3900"/>
  </r>
  <r>
    <s v="28214_2018"/>
    <x v="0"/>
    <x v="0"/>
    <d v="2018-03-13T00:00:00"/>
    <x v="46"/>
    <x v="2786"/>
    <x v="0"/>
    <x v="0"/>
    <x v="241"/>
    <x v="1"/>
    <x v="11"/>
    <x v="14"/>
    <x v="0"/>
    <n v="4300"/>
  </r>
  <r>
    <s v="28214_2018"/>
    <x v="0"/>
    <x v="0"/>
    <d v="2018-03-13T00:00:00"/>
    <x v="46"/>
    <x v="1760"/>
    <x v="0"/>
    <x v="0"/>
    <x v="241"/>
    <x v="1"/>
    <x v="11"/>
    <x v="14"/>
    <x v="0"/>
    <n v="800"/>
  </r>
  <r>
    <s v="28214_2018"/>
    <x v="0"/>
    <x v="0"/>
    <d v="2018-03-13T00:00:00"/>
    <x v="46"/>
    <x v="2696"/>
    <x v="0"/>
    <x v="0"/>
    <x v="109"/>
    <x v="1"/>
    <x v="0"/>
    <x v="12"/>
    <x v="0"/>
    <n v="5900"/>
  </r>
  <r>
    <s v="28214_2018"/>
    <x v="0"/>
    <x v="0"/>
    <d v="2018-03-13T00:00:00"/>
    <x v="46"/>
    <x v="2787"/>
    <x v="0"/>
    <x v="3"/>
    <x v="4"/>
    <x v="1"/>
    <x v="0"/>
    <x v="0"/>
    <x v="0"/>
    <n v="133920"/>
  </r>
  <r>
    <s v="28215_2018"/>
    <x v="0"/>
    <x v="0"/>
    <d v="2018-03-16T00:00:00"/>
    <x v="4"/>
    <x v="2788"/>
    <x v="2"/>
    <x v="23"/>
    <x v="90"/>
    <x v="1"/>
    <x v="11"/>
    <x v="4"/>
    <x v="0"/>
    <n v="100"/>
  </r>
  <r>
    <s v="28217_2018"/>
    <x v="0"/>
    <x v="0"/>
    <d v="2018-03-13T00:00:00"/>
    <x v="46"/>
    <x v="1051"/>
    <x v="3"/>
    <x v="24"/>
    <x v="196"/>
    <x v="5"/>
    <x v="12"/>
    <x v="6"/>
    <x v="0"/>
    <n v="110"/>
  </r>
  <r>
    <s v="28217_2018"/>
    <x v="0"/>
    <x v="0"/>
    <d v="2018-03-13T00:00:00"/>
    <x v="46"/>
    <x v="1048"/>
    <x v="3"/>
    <x v="27"/>
    <x v="195"/>
    <x v="4"/>
    <x v="13"/>
    <x v="7"/>
    <x v="0"/>
    <n v="40"/>
  </r>
  <r>
    <s v="28217_2018"/>
    <x v="0"/>
    <x v="0"/>
    <d v="2018-03-13T00:00:00"/>
    <x v="46"/>
    <x v="1618"/>
    <x v="3"/>
    <x v="32"/>
    <x v="21"/>
    <x v="4"/>
    <x v="13"/>
    <x v="7"/>
    <x v="0"/>
    <n v="40"/>
  </r>
  <r>
    <s v="28218_2018"/>
    <x v="0"/>
    <x v="0"/>
    <d v="2018-03-16T00:00:00"/>
    <x v="4"/>
    <x v="62"/>
    <x v="3"/>
    <x v="25"/>
    <x v="4"/>
    <x v="4"/>
    <x v="13"/>
    <x v="7"/>
    <x v="0"/>
    <n v="6800"/>
  </r>
  <r>
    <s v="28218_2018"/>
    <x v="0"/>
    <x v="0"/>
    <d v="2018-03-16T00:00:00"/>
    <x v="4"/>
    <x v="64"/>
    <x v="3"/>
    <x v="6"/>
    <x v="4"/>
    <x v="5"/>
    <x v="13"/>
    <x v="7"/>
    <x v="0"/>
    <n v="40"/>
  </r>
  <r>
    <s v="28218_2018"/>
    <x v="0"/>
    <x v="0"/>
    <d v="2018-03-16T00:00:00"/>
    <x v="4"/>
    <x v="71"/>
    <x v="3"/>
    <x v="28"/>
    <x v="4"/>
    <x v="0"/>
    <x v="12"/>
    <x v="6"/>
    <x v="0"/>
    <n v="75"/>
  </r>
  <r>
    <s v="28218_2018"/>
    <x v="0"/>
    <x v="0"/>
    <d v="2018-03-16T00:00:00"/>
    <x v="4"/>
    <x v="2237"/>
    <x v="3"/>
    <x v="24"/>
    <x v="4"/>
    <x v="3"/>
    <x v="12"/>
    <x v="6"/>
    <x v="0"/>
    <n v="100"/>
  </r>
  <r>
    <s v="28219_2018"/>
    <x v="0"/>
    <x v="0"/>
    <d v="2018-03-16T00:00:00"/>
    <x v="4"/>
    <x v="84"/>
    <x v="3"/>
    <x v="33"/>
    <x v="4"/>
    <x v="3"/>
    <x v="12"/>
    <x v="6"/>
    <x v="0"/>
    <n v="75"/>
  </r>
  <r>
    <s v="28219_2018"/>
    <x v="0"/>
    <x v="0"/>
    <d v="2018-03-16T00:00:00"/>
    <x v="4"/>
    <x v="85"/>
    <x v="3"/>
    <x v="34"/>
    <x v="4"/>
    <x v="4"/>
    <x v="12"/>
    <x v="6"/>
    <x v="0"/>
    <n v="100"/>
  </r>
  <r>
    <s v="28219_2018"/>
    <x v="0"/>
    <x v="0"/>
    <d v="2018-03-16T00:00:00"/>
    <x v="4"/>
    <x v="88"/>
    <x v="3"/>
    <x v="35"/>
    <x v="4"/>
    <x v="4"/>
    <x v="12"/>
    <x v="6"/>
    <x v="0"/>
    <n v="500"/>
  </r>
  <r>
    <s v="28220_2018"/>
    <x v="0"/>
    <x v="0"/>
    <d v="2018-03-16T00:00:00"/>
    <x v="4"/>
    <x v="488"/>
    <x v="3"/>
    <x v="26"/>
    <x v="4"/>
    <x v="3"/>
    <x v="13"/>
    <x v="7"/>
    <x v="0"/>
    <n v="530"/>
  </r>
  <r>
    <s v="28221_2018"/>
    <x v="0"/>
    <x v="0"/>
    <d v="2018-03-13T00:00:00"/>
    <x v="46"/>
    <x v="1917"/>
    <x v="3"/>
    <x v="0"/>
    <x v="30"/>
    <x v="3"/>
    <x v="47"/>
    <x v="10"/>
    <x v="0"/>
    <n v="140"/>
  </r>
  <r>
    <s v="28222_2018"/>
    <x v="0"/>
    <x v="0"/>
    <d v="2018-03-13T00:00:00"/>
    <x v="46"/>
    <x v="1515"/>
    <x v="4"/>
    <x v="41"/>
    <x v="45"/>
    <x v="4"/>
    <x v="21"/>
    <x v="1"/>
    <x v="0"/>
    <n v="250"/>
  </r>
  <r>
    <s v="28224_2018"/>
    <x v="0"/>
    <x v="0"/>
    <d v="2018-03-16T00:00:00"/>
    <x v="4"/>
    <x v="492"/>
    <x v="4"/>
    <x v="37"/>
    <x v="49"/>
    <x v="4"/>
    <x v="14"/>
    <x v="9"/>
    <x v="0"/>
    <n v="1000"/>
  </r>
  <r>
    <s v="28224_2018"/>
    <x v="0"/>
    <x v="0"/>
    <d v="2018-03-16T00:00:00"/>
    <x v="4"/>
    <x v="1282"/>
    <x v="4"/>
    <x v="28"/>
    <x v="4"/>
    <x v="0"/>
    <x v="15"/>
    <x v="1"/>
    <x v="0"/>
    <n v="50"/>
  </r>
  <r>
    <s v="28224_2018"/>
    <x v="0"/>
    <x v="0"/>
    <d v="2018-03-16T00:00:00"/>
    <x v="4"/>
    <x v="496"/>
    <x v="4"/>
    <x v="37"/>
    <x v="49"/>
    <x v="4"/>
    <x v="15"/>
    <x v="9"/>
    <x v="0"/>
    <n v="1000"/>
  </r>
  <r>
    <s v="28224_2018"/>
    <x v="0"/>
    <x v="0"/>
    <d v="2018-03-16T00:00:00"/>
    <x v="4"/>
    <x v="497"/>
    <x v="4"/>
    <x v="37"/>
    <x v="4"/>
    <x v="4"/>
    <x v="14"/>
    <x v="1"/>
    <x v="0"/>
    <n v="400"/>
  </r>
  <r>
    <s v="28224_2018"/>
    <x v="0"/>
    <x v="0"/>
    <d v="2018-03-16T00:00:00"/>
    <x v="4"/>
    <x v="498"/>
    <x v="4"/>
    <x v="39"/>
    <x v="14"/>
    <x v="3"/>
    <x v="14"/>
    <x v="8"/>
    <x v="0"/>
    <n v="400"/>
  </r>
  <r>
    <s v="28224_2018"/>
    <x v="0"/>
    <x v="0"/>
    <d v="2018-03-16T00:00:00"/>
    <x v="4"/>
    <x v="1284"/>
    <x v="4"/>
    <x v="39"/>
    <x v="4"/>
    <x v="4"/>
    <x v="14"/>
    <x v="1"/>
    <x v="0"/>
    <n v="500"/>
  </r>
  <r>
    <s v="28224_2018"/>
    <x v="0"/>
    <x v="0"/>
    <d v="2018-03-16T00:00:00"/>
    <x v="4"/>
    <x v="1285"/>
    <x v="4"/>
    <x v="68"/>
    <x v="4"/>
    <x v="3"/>
    <x v="14"/>
    <x v="1"/>
    <x v="0"/>
    <n v="70"/>
  </r>
  <r>
    <s v="28224_2018"/>
    <x v="0"/>
    <x v="0"/>
    <d v="2018-03-16T00:00:00"/>
    <x v="4"/>
    <x v="102"/>
    <x v="4"/>
    <x v="0"/>
    <x v="4"/>
    <x v="4"/>
    <x v="18"/>
    <x v="1"/>
    <x v="0"/>
    <n v="60"/>
  </r>
  <r>
    <s v="28225_2018"/>
    <x v="0"/>
    <x v="0"/>
    <d v="2018-03-16T00:00:00"/>
    <x v="4"/>
    <x v="1079"/>
    <x v="4"/>
    <x v="31"/>
    <x v="4"/>
    <x v="3"/>
    <x v="19"/>
    <x v="1"/>
    <x v="0"/>
    <n v="60"/>
  </r>
  <r>
    <s v="28225_2018"/>
    <x v="0"/>
    <x v="0"/>
    <d v="2018-03-16T00:00:00"/>
    <x v="4"/>
    <x v="1918"/>
    <x v="4"/>
    <x v="0"/>
    <x v="190"/>
    <x v="4"/>
    <x v="19"/>
    <x v="9"/>
    <x v="0"/>
    <n v="70"/>
  </r>
  <r>
    <s v="28225_2018"/>
    <x v="0"/>
    <x v="0"/>
    <d v="2018-03-16T00:00:00"/>
    <x v="4"/>
    <x v="2239"/>
    <x v="4"/>
    <x v="79"/>
    <x v="4"/>
    <x v="3"/>
    <x v="19"/>
    <x v="9"/>
    <x v="0"/>
    <n v="50"/>
  </r>
  <r>
    <s v="28225_2018"/>
    <x v="0"/>
    <x v="0"/>
    <d v="2018-03-16T00:00:00"/>
    <x v="4"/>
    <x v="1590"/>
    <x v="4"/>
    <x v="40"/>
    <x v="16"/>
    <x v="4"/>
    <x v="21"/>
    <x v="9"/>
    <x v="0"/>
    <n v="2850"/>
  </r>
  <r>
    <s v="28225_2018"/>
    <x v="0"/>
    <x v="0"/>
    <d v="2018-03-16T00:00:00"/>
    <x v="4"/>
    <x v="105"/>
    <x v="4"/>
    <x v="41"/>
    <x v="4"/>
    <x v="0"/>
    <x v="21"/>
    <x v="1"/>
    <x v="0"/>
    <n v="100"/>
  </r>
  <r>
    <s v="28225_2018"/>
    <x v="0"/>
    <x v="0"/>
    <d v="2018-03-16T00:00:00"/>
    <x v="4"/>
    <x v="1919"/>
    <x v="4"/>
    <x v="41"/>
    <x v="4"/>
    <x v="3"/>
    <x v="21"/>
    <x v="1"/>
    <x v="0"/>
    <n v="30"/>
  </r>
  <r>
    <s v="28225_2018"/>
    <x v="0"/>
    <x v="0"/>
    <d v="2018-03-16T00:00:00"/>
    <x v="4"/>
    <x v="1420"/>
    <x v="4"/>
    <x v="38"/>
    <x v="4"/>
    <x v="4"/>
    <x v="1"/>
    <x v="1"/>
    <x v="0"/>
    <n v="60"/>
  </r>
  <r>
    <s v="28225_2018"/>
    <x v="0"/>
    <x v="0"/>
    <d v="2018-03-16T00:00:00"/>
    <x v="4"/>
    <x v="106"/>
    <x v="4"/>
    <x v="0"/>
    <x v="4"/>
    <x v="4"/>
    <x v="1"/>
    <x v="1"/>
    <x v="0"/>
    <n v="24"/>
  </r>
  <r>
    <s v="28229_2018"/>
    <x v="0"/>
    <x v="0"/>
    <d v="2018-03-16T00:00:00"/>
    <x v="4"/>
    <x v="676"/>
    <x v="6"/>
    <x v="7"/>
    <x v="4"/>
    <x v="1"/>
    <x v="22"/>
    <x v="4"/>
    <x v="0"/>
    <n v="6240"/>
  </r>
  <r>
    <s v="28229_2018"/>
    <x v="0"/>
    <x v="0"/>
    <d v="2018-03-16T00:00:00"/>
    <x v="4"/>
    <x v="522"/>
    <x v="6"/>
    <x v="9"/>
    <x v="4"/>
    <x v="1"/>
    <x v="22"/>
    <x v="4"/>
    <x v="0"/>
    <n v="240"/>
  </r>
  <r>
    <s v="28229_2018"/>
    <x v="0"/>
    <x v="0"/>
    <d v="2018-03-16T00:00:00"/>
    <x v="4"/>
    <x v="2582"/>
    <x v="6"/>
    <x v="21"/>
    <x v="4"/>
    <x v="1"/>
    <x v="0"/>
    <x v="4"/>
    <x v="0"/>
    <n v="12"/>
  </r>
  <r>
    <s v="28230_2018"/>
    <x v="0"/>
    <x v="0"/>
    <d v="2018-03-13T00:00:00"/>
    <x v="46"/>
    <x v="2789"/>
    <x v="7"/>
    <x v="6"/>
    <x v="330"/>
    <x v="3"/>
    <x v="24"/>
    <x v="4"/>
    <x v="0"/>
    <n v="492"/>
  </r>
  <r>
    <s v="28230_2018"/>
    <x v="0"/>
    <x v="0"/>
    <d v="2018-03-13T00:00:00"/>
    <x v="46"/>
    <x v="2607"/>
    <x v="7"/>
    <x v="9"/>
    <x v="325"/>
    <x v="10"/>
    <x v="23"/>
    <x v="4"/>
    <x v="0"/>
    <n v="1320"/>
  </r>
  <r>
    <s v="28230_2018"/>
    <x v="0"/>
    <x v="0"/>
    <d v="2018-03-13T00:00:00"/>
    <x v="46"/>
    <x v="1091"/>
    <x v="7"/>
    <x v="9"/>
    <x v="209"/>
    <x v="3"/>
    <x v="24"/>
    <x v="4"/>
    <x v="0"/>
    <n v="12"/>
  </r>
  <r>
    <s v="28230_2018"/>
    <x v="0"/>
    <x v="0"/>
    <d v="2018-03-13T00:00:00"/>
    <x v="46"/>
    <x v="904"/>
    <x v="7"/>
    <x v="71"/>
    <x v="179"/>
    <x v="15"/>
    <x v="0"/>
    <x v="4"/>
    <x v="0"/>
    <n v="12"/>
  </r>
  <r>
    <s v="28230_2018"/>
    <x v="0"/>
    <x v="0"/>
    <d v="2018-03-13T00:00:00"/>
    <x v="46"/>
    <x v="2790"/>
    <x v="7"/>
    <x v="19"/>
    <x v="331"/>
    <x v="3"/>
    <x v="22"/>
    <x v="4"/>
    <x v="0"/>
    <n v="12"/>
  </r>
  <r>
    <s v="28234_2018"/>
    <x v="0"/>
    <x v="0"/>
    <d v="2018-03-13T00:00:00"/>
    <x v="46"/>
    <x v="2607"/>
    <x v="7"/>
    <x v="9"/>
    <x v="325"/>
    <x v="10"/>
    <x v="23"/>
    <x v="4"/>
    <x v="0"/>
    <n v="2"/>
  </r>
  <r>
    <s v="28235_2018"/>
    <x v="0"/>
    <x v="0"/>
    <d v="2018-03-16T00:00:00"/>
    <x v="4"/>
    <x v="2215"/>
    <x v="7"/>
    <x v="9"/>
    <x v="247"/>
    <x v="10"/>
    <x v="24"/>
    <x v="5"/>
    <x v="0"/>
    <n v="12"/>
  </r>
  <r>
    <s v="28235_2018"/>
    <x v="0"/>
    <x v="0"/>
    <d v="2018-03-16T00:00:00"/>
    <x v="4"/>
    <x v="1932"/>
    <x v="7"/>
    <x v="19"/>
    <x v="204"/>
    <x v="1"/>
    <x v="45"/>
    <x v="4"/>
    <x v="0"/>
    <n v="192"/>
  </r>
  <r>
    <s v="28236_2018"/>
    <x v="0"/>
    <x v="0"/>
    <d v="2018-03-16T00:00:00"/>
    <x v="4"/>
    <x v="1096"/>
    <x v="7"/>
    <x v="7"/>
    <x v="213"/>
    <x v="3"/>
    <x v="24"/>
    <x v="4"/>
    <x v="0"/>
    <n v="24"/>
  </r>
  <r>
    <s v="28236_2018"/>
    <x v="0"/>
    <x v="0"/>
    <d v="2018-03-16T00:00:00"/>
    <x v="4"/>
    <x v="120"/>
    <x v="7"/>
    <x v="9"/>
    <x v="4"/>
    <x v="10"/>
    <x v="24"/>
    <x v="1"/>
    <x v="0"/>
    <n v="12"/>
  </r>
  <r>
    <s v="28236_2018"/>
    <x v="0"/>
    <x v="0"/>
    <d v="2018-03-16T00:00:00"/>
    <x v="4"/>
    <x v="1098"/>
    <x v="7"/>
    <x v="6"/>
    <x v="30"/>
    <x v="1"/>
    <x v="24"/>
    <x v="4"/>
    <x v="0"/>
    <n v="120"/>
  </r>
  <r>
    <s v="28236_2018"/>
    <x v="0"/>
    <x v="0"/>
    <d v="2018-03-16T00:00:00"/>
    <x v="4"/>
    <x v="125"/>
    <x v="7"/>
    <x v="6"/>
    <x v="30"/>
    <x v="1"/>
    <x v="25"/>
    <x v="4"/>
    <x v="0"/>
    <n v="24"/>
  </r>
  <r>
    <s v="28236_2018"/>
    <x v="0"/>
    <x v="0"/>
    <d v="2018-03-16T00:00:00"/>
    <x v="4"/>
    <x v="2243"/>
    <x v="7"/>
    <x v="6"/>
    <x v="30"/>
    <x v="1"/>
    <x v="25"/>
    <x v="4"/>
    <x v="0"/>
    <n v="12"/>
  </r>
  <r>
    <s v="28236_2018"/>
    <x v="0"/>
    <x v="0"/>
    <d v="2018-03-16T00:00:00"/>
    <x v="4"/>
    <x v="128"/>
    <x v="7"/>
    <x v="8"/>
    <x v="4"/>
    <x v="3"/>
    <x v="25"/>
    <x v="5"/>
    <x v="0"/>
    <n v="120"/>
  </r>
  <r>
    <s v="28236_2018"/>
    <x v="0"/>
    <x v="0"/>
    <d v="2018-03-16T00:00:00"/>
    <x v="4"/>
    <x v="135"/>
    <x v="7"/>
    <x v="5"/>
    <x v="4"/>
    <x v="1"/>
    <x v="22"/>
    <x v="4"/>
    <x v="0"/>
    <n v="4"/>
  </r>
  <r>
    <s v="28237_2018"/>
    <x v="0"/>
    <x v="0"/>
    <d v="2018-03-16T00:00:00"/>
    <x v="4"/>
    <x v="1716"/>
    <x v="7"/>
    <x v="8"/>
    <x v="4"/>
    <x v="1"/>
    <x v="0"/>
    <x v="11"/>
    <x v="0"/>
    <n v="20"/>
  </r>
  <r>
    <s v="28238_2018"/>
    <x v="1"/>
    <x v="0"/>
    <d v="2018-03-19T00:00:00"/>
    <x v="58"/>
    <x v="4"/>
    <x v="7"/>
    <x v="4"/>
    <x v="4"/>
    <x v="1"/>
    <x v="1"/>
    <x v="1"/>
    <x v="0"/>
    <n v="7"/>
  </r>
  <r>
    <s v="28239_2018"/>
    <x v="0"/>
    <x v="0"/>
    <d v="2018-03-13T00:00:00"/>
    <x v="46"/>
    <x v="1631"/>
    <x v="1"/>
    <x v="31"/>
    <x v="264"/>
    <x v="4"/>
    <x v="12"/>
    <x v="6"/>
    <x v="0"/>
    <n v="550"/>
  </r>
  <r>
    <s v="28240_2018"/>
    <x v="0"/>
    <x v="0"/>
    <d v="2018-03-13T00:00:00"/>
    <x v="11"/>
    <x v="964"/>
    <x v="1"/>
    <x v="20"/>
    <x v="4"/>
    <x v="4"/>
    <x v="11"/>
    <x v="14"/>
    <x v="0"/>
    <n v="12000"/>
  </r>
  <r>
    <s v="28240_2018"/>
    <x v="0"/>
    <x v="0"/>
    <d v="2018-03-13T00:00:00"/>
    <x v="11"/>
    <x v="965"/>
    <x v="1"/>
    <x v="20"/>
    <x v="4"/>
    <x v="4"/>
    <x v="0"/>
    <x v="14"/>
    <x v="0"/>
    <n v="45000"/>
  </r>
  <r>
    <s v="28240_2018"/>
    <x v="0"/>
    <x v="0"/>
    <d v="2018-03-13T00:00:00"/>
    <x v="11"/>
    <x v="2791"/>
    <x v="1"/>
    <x v="20"/>
    <x v="4"/>
    <x v="4"/>
    <x v="11"/>
    <x v="12"/>
    <x v="0"/>
    <n v="45900"/>
  </r>
  <r>
    <s v="28240_2018"/>
    <x v="0"/>
    <x v="0"/>
    <d v="2018-03-13T00:00:00"/>
    <x v="11"/>
    <x v="966"/>
    <x v="1"/>
    <x v="20"/>
    <x v="4"/>
    <x v="4"/>
    <x v="0"/>
    <x v="12"/>
    <x v="0"/>
    <n v="35000"/>
  </r>
  <r>
    <s v="28240_2018"/>
    <x v="0"/>
    <x v="0"/>
    <d v="2018-03-13T00:00:00"/>
    <x v="11"/>
    <x v="963"/>
    <x v="1"/>
    <x v="16"/>
    <x v="4"/>
    <x v="3"/>
    <x v="0"/>
    <x v="0"/>
    <x v="0"/>
    <n v="8000"/>
  </r>
  <r>
    <s v="28240_2018"/>
    <x v="0"/>
    <x v="0"/>
    <d v="2018-03-13T00:00:00"/>
    <x v="11"/>
    <x v="188"/>
    <x v="1"/>
    <x v="16"/>
    <x v="58"/>
    <x v="4"/>
    <x v="0"/>
    <x v="0"/>
    <x v="0"/>
    <n v="30000"/>
  </r>
  <r>
    <s v="28241_2018"/>
    <x v="0"/>
    <x v="0"/>
    <d v="2018-03-13T00:00:00"/>
    <x v="0"/>
    <x v="2792"/>
    <x v="1"/>
    <x v="55"/>
    <x v="275"/>
    <x v="3"/>
    <x v="0"/>
    <x v="14"/>
    <x v="0"/>
    <n v="25000"/>
  </r>
  <r>
    <s v="28241_2018"/>
    <x v="0"/>
    <x v="0"/>
    <d v="2018-03-13T00:00:00"/>
    <x v="0"/>
    <x v="1746"/>
    <x v="1"/>
    <x v="65"/>
    <x v="10"/>
    <x v="4"/>
    <x v="11"/>
    <x v="14"/>
    <x v="0"/>
    <n v="10000"/>
  </r>
  <r>
    <s v="28241_2018"/>
    <x v="0"/>
    <x v="0"/>
    <d v="2018-03-13T00:00:00"/>
    <x v="0"/>
    <x v="1747"/>
    <x v="1"/>
    <x v="65"/>
    <x v="10"/>
    <x v="4"/>
    <x v="0"/>
    <x v="14"/>
    <x v="0"/>
    <n v="20000"/>
  </r>
  <r>
    <s v="28241_2018"/>
    <x v="0"/>
    <x v="0"/>
    <d v="2018-03-13T00:00:00"/>
    <x v="0"/>
    <x v="2793"/>
    <x v="1"/>
    <x v="20"/>
    <x v="16"/>
    <x v="3"/>
    <x v="0"/>
    <x v="14"/>
    <x v="0"/>
    <n v="50000"/>
  </r>
  <r>
    <s v="28241_2018"/>
    <x v="0"/>
    <x v="0"/>
    <d v="2018-03-13T00:00:00"/>
    <x v="0"/>
    <x v="2794"/>
    <x v="1"/>
    <x v="20"/>
    <x v="16"/>
    <x v="4"/>
    <x v="11"/>
    <x v="14"/>
    <x v="0"/>
    <n v="100000"/>
  </r>
  <r>
    <s v="28241_2018"/>
    <x v="0"/>
    <x v="0"/>
    <d v="2018-03-13T00:00:00"/>
    <x v="0"/>
    <x v="2795"/>
    <x v="1"/>
    <x v="20"/>
    <x v="16"/>
    <x v="4"/>
    <x v="0"/>
    <x v="14"/>
    <x v="0"/>
    <n v="150000"/>
  </r>
  <r>
    <s v="28241_2018"/>
    <x v="0"/>
    <x v="0"/>
    <d v="2018-03-13T00:00:00"/>
    <x v="0"/>
    <x v="2796"/>
    <x v="1"/>
    <x v="20"/>
    <x v="16"/>
    <x v="3"/>
    <x v="11"/>
    <x v="14"/>
    <x v="0"/>
    <n v="50000"/>
  </r>
  <r>
    <s v="28241_2018"/>
    <x v="0"/>
    <x v="0"/>
    <d v="2018-03-13T00:00:00"/>
    <x v="0"/>
    <x v="1744"/>
    <x v="1"/>
    <x v="54"/>
    <x v="227"/>
    <x v="4"/>
    <x v="2"/>
    <x v="2"/>
    <x v="0"/>
    <n v="10000"/>
  </r>
  <r>
    <s v="28241_2018"/>
    <x v="0"/>
    <x v="0"/>
    <d v="2018-03-13T00:00:00"/>
    <x v="0"/>
    <x v="1745"/>
    <x v="1"/>
    <x v="55"/>
    <x v="275"/>
    <x v="4"/>
    <x v="2"/>
    <x v="2"/>
    <x v="0"/>
    <n v="20000"/>
  </r>
  <r>
    <s v="28241_2018"/>
    <x v="0"/>
    <x v="0"/>
    <d v="2018-03-13T00:00:00"/>
    <x v="0"/>
    <x v="2797"/>
    <x v="1"/>
    <x v="20"/>
    <x v="16"/>
    <x v="3"/>
    <x v="11"/>
    <x v="12"/>
    <x v="0"/>
    <n v="50000"/>
  </r>
  <r>
    <s v="28241_2018"/>
    <x v="0"/>
    <x v="0"/>
    <d v="2018-03-13T00:00:00"/>
    <x v="0"/>
    <x v="2798"/>
    <x v="1"/>
    <x v="20"/>
    <x v="16"/>
    <x v="3"/>
    <x v="0"/>
    <x v="12"/>
    <x v="0"/>
    <n v="50000"/>
  </r>
  <r>
    <s v="28241_2018"/>
    <x v="0"/>
    <x v="0"/>
    <d v="2018-03-13T00:00:00"/>
    <x v="0"/>
    <x v="2799"/>
    <x v="1"/>
    <x v="20"/>
    <x v="16"/>
    <x v="4"/>
    <x v="11"/>
    <x v="12"/>
    <x v="0"/>
    <n v="150000"/>
  </r>
  <r>
    <s v="28241_2018"/>
    <x v="0"/>
    <x v="0"/>
    <d v="2018-03-13T00:00:00"/>
    <x v="0"/>
    <x v="2800"/>
    <x v="1"/>
    <x v="20"/>
    <x v="16"/>
    <x v="4"/>
    <x v="0"/>
    <x v="12"/>
    <x v="0"/>
    <n v="100000"/>
  </r>
  <r>
    <s v="28241_2018"/>
    <x v="0"/>
    <x v="0"/>
    <d v="2018-03-13T00:00:00"/>
    <x v="0"/>
    <x v="2801"/>
    <x v="1"/>
    <x v="20"/>
    <x v="16"/>
    <x v="3"/>
    <x v="7"/>
    <x v="2"/>
    <x v="0"/>
    <n v="20000"/>
  </r>
  <r>
    <s v="28241_2018"/>
    <x v="0"/>
    <x v="0"/>
    <d v="2018-03-13T00:00:00"/>
    <x v="0"/>
    <x v="2802"/>
    <x v="1"/>
    <x v="20"/>
    <x v="16"/>
    <x v="4"/>
    <x v="7"/>
    <x v="2"/>
    <x v="0"/>
    <n v="50000"/>
  </r>
  <r>
    <s v="28241_2018"/>
    <x v="0"/>
    <x v="0"/>
    <d v="2018-03-13T00:00:00"/>
    <x v="0"/>
    <x v="1751"/>
    <x v="1"/>
    <x v="22"/>
    <x v="4"/>
    <x v="4"/>
    <x v="7"/>
    <x v="2"/>
    <x v="0"/>
    <n v="5000"/>
  </r>
  <r>
    <s v="28241_2018"/>
    <x v="0"/>
    <x v="0"/>
    <d v="2018-03-13T00:00:00"/>
    <x v="0"/>
    <x v="1750"/>
    <x v="1"/>
    <x v="22"/>
    <x v="4"/>
    <x v="3"/>
    <x v="7"/>
    <x v="2"/>
    <x v="0"/>
    <n v="5000"/>
  </r>
  <r>
    <s v="28241_2018"/>
    <x v="0"/>
    <x v="0"/>
    <d v="2018-03-13T00:00:00"/>
    <x v="0"/>
    <x v="2801"/>
    <x v="1"/>
    <x v="20"/>
    <x v="16"/>
    <x v="3"/>
    <x v="7"/>
    <x v="2"/>
    <x v="0"/>
    <n v="10000"/>
  </r>
  <r>
    <s v="28241_2018"/>
    <x v="0"/>
    <x v="0"/>
    <d v="2018-03-13T00:00:00"/>
    <x v="0"/>
    <x v="2802"/>
    <x v="1"/>
    <x v="20"/>
    <x v="16"/>
    <x v="4"/>
    <x v="7"/>
    <x v="2"/>
    <x v="0"/>
    <n v="30000"/>
  </r>
  <r>
    <s v="28241_2018"/>
    <x v="0"/>
    <x v="0"/>
    <d v="2018-03-13T00:00:00"/>
    <x v="68"/>
    <x v="2803"/>
    <x v="1"/>
    <x v="44"/>
    <x v="186"/>
    <x v="4"/>
    <x v="11"/>
    <x v="12"/>
    <x v="1"/>
    <n v="10000"/>
  </r>
  <r>
    <s v="28241_2018"/>
    <x v="0"/>
    <x v="0"/>
    <d v="2018-03-13T00:00:00"/>
    <x v="68"/>
    <x v="2746"/>
    <x v="1"/>
    <x v="44"/>
    <x v="186"/>
    <x v="4"/>
    <x v="0"/>
    <x v="14"/>
    <x v="1"/>
    <n v="15000"/>
  </r>
  <r>
    <s v="28241_2018"/>
    <x v="0"/>
    <x v="0"/>
    <d v="2018-03-13T00:00:00"/>
    <x v="0"/>
    <x v="1748"/>
    <x v="1"/>
    <x v="28"/>
    <x v="4"/>
    <x v="3"/>
    <x v="0"/>
    <x v="0"/>
    <x v="0"/>
    <n v="10000"/>
  </r>
  <r>
    <s v="28241_2018"/>
    <x v="0"/>
    <x v="0"/>
    <d v="2018-03-13T00:00:00"/>
    <x v="0"/>
    <x v="1749"/>
    <x v="1"/>
    <x v="20"/>
    <x v="4"/>
    <x v="4"/>
    <x v="0"/>
    <x v="0"/>
    <x v="0"/>
    <n v="50000"/>
  </r>
  <r>
    <s v="28249_2018"/>
    <x v="1"/>
    <x v="0"/>
    <d v="2018-03-13T00:00:00"/>
    <x v="99"/>
    <x v="4"/>
    <x v="1"/>
    <x v="4"/>
    <x v="4"/>
    <x v="1"/>
    <x v="1"/>
    <x v="1"/>
    <x v="0"/>
    <n v="10000"/>
  </r>
  <r>
    <s v="28249_2018"/>
    <x v="1"/>
    <x v="0"/>
    <d v="2018-03-13T00:00:00"/>
    <x v="99"/>
    <x v="4"/>
    <x v="1"/>
    <x v="4"/>
    <x v="4"/>
    <x v="1"/>
    <x v="1"/>
    <x v="1"/>
    <x v="0"/>
    <n v="10000"/>
  </r>
  <r>
    <s v="28249_2018"/>
    <x v="1"/>
    <x v="0"/>
    <d v="2018-03-13T00:00:00"/>
    <x v="99"/>
    <x v="4"/>
    <x v="1"/>
    <x v="4"/>
    <x v="4"/>
    <x v="1"/>
    <x v="1"/>
    <x v="1"/>
    <x v="0"/>
    <n v="30000"/>
  </r>
  <r>
    <s v="28249_2018"/>
    <x v="1"/>
    <x v="0"/>
    <d v="2018-03-13T00:00:00"/>
    <x v="99"/>
    <x v="4"/>
    <x v="1"/>
    <x v="4"/>
    <x v="4"/>
    <x v="1"/>
    <x v="1"/>
    <x v="1"/>
    <x v="0"/>
    <n v="20000"/>
  </r>
  <r>
    <s v="28249_2018"/>
    <x v="1"/>
    <x v="0"/>
    <d v="2018-03-13T00:00:00"/>
    <x v="99"/>
    <x v="4"/>
    <x v="1"/>
    <x v="4"/>
    <x v="4"/>
    <x v="1"/>
    <x v="1"/>
    <x v="1"/>
    <x v="0"/>
    <n v="30000"/>
  </r>
  <r>
    <s v="28249_2018"/>
    <x v="1"/>
    <x v="0"/>
    <d v="2018-03-13T00:00:00"/>
    <x v="99"/>
    <x v="4"/>
    <x v="1"/>
    <x v="4"/>
    <x v="4"/>
    <x v="1"/>
    <x v="1"/>
    <x v="1"/>
    <x v="0"/>
    <n v="20000"/>
  </r>
  <r>
    <s v="28250_2018"/>
    <x v="0"/>
    <x v="0"/>
    <d v="2018-03-13T00:00:00"/>
    <x v="4"/>
    <x v="2804"/>
    <x v="1"/>
    <x v="44"/>
    <x v="4"/>
    <x v="1"/>
    <x v="0"/>
    <x v="0"/>
    <x v="0"/>
    <n v="10000"/>
  </r>
  <r>
    <s v="28250_2018"/>
    <x v="0"/>
    <x v="0"/>
    <d v="2018-03-13T00:00:00"/>
    <x v="4"/>
    <x v="2805"/>
    <x v="1"/>
    <x v="44"/>
    <x v="4"/>
    <x v="1"/>
    <x v="0"/>
    <x v="0"/>
    <x v="0"/>
    <n v="10000"/>
  </r>
  <r>
    <s v="28250_2018"/>
    <x v="0"/>
    <x v="0"/>
    <d v="2018-03-13T00:00:00"/>
    <x v="4"/>
    <x v="2806"/>
    <x v="1"/>
    <x v="52"/>
    <x v="4"/>
    <x v="1"/>
    <x v="7"/>
    <x v="2"/>
    <x v="0"/>
    <n v="20000"/>
  </r>
  <r>
    <s v="28250_2018"/>
    <x v="0"/>
    <x v="0"/>
    <d v="2018-03-13T00:00:00"/>
    <x v="4"/>
    <x v="2807"/>
    <x v="1"/>
    <x v="52"/>
    <x v="4"/>
    <x v="1"/>
    <x v="7"/>
    <x v="2"/>
    <x v="0"/>
    <n v="10000"/>
  </r>
  <r>
    <s v="28250_2018"/>
    <x v="0"/>
    <x v="0"/>
    <d v="2018-03-13T00:00:00"/>
    <x v="4"/>
    <x v="2808"/>
    <x v="1"/>
    <x v="53"/>
    <x v="4"/>
    <x v="1"/>
    <x v="7"/>
    <x v="2"/>
    <x v="0"/>
    <n v="20000"/>
  </r>
  <r>
    <s v="28250_2018"/>
    <x v="0"/>
    <x v="0"/>
    <d v="2018-03-13T00:00:00"/>
    <x v="4"/>
    <x v="2809"/>
    <x v="1"/>
    <x v="53"/>
    <x v="4"/>
    <x v="1"/>
    <x v="7"/>
    <x v="2"/>
    <x v="0"/>
    <n v="10000"/>
  </r>
  <r>
    <s v="28250_2018"/>
    <x v="0"/>
    <x v="0"/>
    <d v="2018-03-13T00:00:00"/>
    <x v="4"/>
    <x v="2810"/>
    <x v="1"/>
    <x v="143"/>
    <x v="75"/>
    <x v="3"/>
    <x v="7"/>
    <x v="2"/>
    <x v="0"/>
    <n v="10000"/>
  </r>
  <r>
    <s v="28250_2018"/>
    <x v="0"/>
    <x v="0"/>
    <d v="2018-03-13T00:00:00"/>
    <x v="4"/>
    <x v="2811"/>
    <x v="1"/>
    <x v="143"/>
    <x v="4"/>
    <x v="1"/>
    <x v="7"/>
    <x v="2"/>
    <x v="0"/>
    <n v="10000"/>
  </r>
  <r>
    <s v="28251_2018"/>
    <x v="1"/>
    <x v="0"/>
    <d v="2018-03-13T00:00:00"/>
    <x v="19"/>
    <x v="4"/>
    <x v="1"/>
    <x v="4"/>
    <x v="4"/>
    <x v="1"/>
    <x v="1"/>
    <x v="1"/>
    <x v="0"/>
    <n v="9000"/>
  </r>
  <r>
    <s v="28251_2018"/>
    <x v="1"/>
    <x v="0"/>
    <d v="2018-03-13T00:00:00"/>
    <x v="19"/>
    <x v="4"/>
    <x v="1"/>
    <x v="4"/>
    <x v="4"/>
    <x v="1"/>
    <x v="1"/>
    <x v="1"/>
    <x v="0"/>
    <n v="1750"/>
  </r>
  <r>
    <s v="28251_2018"/>
    <x v="1"/>
    <x v="0"/>
    <d v="2018-03-13T00:00:00"/>
    <x v="19"/>
    <x v="4"/>
    <x v="1"/>
    <x v="4"/>
    <x v="4"/>
    <x v="1"/>
    <x v="1"/>
    <x v="1"/>
    <x v="0"/>
    <n v="600"/>
  </r>
  <r>
    <s v="28251_2018"/>
    <x v="1"/>
    <x v="0"/>
    <d v="2018-03-13T00:00:00"/>
    <x v="19"/>
    <x v="4"/>
    <x v="1"/>
    <x v="4"/>
    <x v="4"/>
    <x v="1"/>
    <x v="1"/>
    <x v="1"/>
    <x v="0"/>
    <n v="1000"/>
  </r>
  <r>
    <s v="28252_2018"/>
    <x v="0"/>
    <x v="0"/>
    <d v="2018-03-13T00:00:00"/>
    <x v="4"/>
    <x v="2812"/>
    <x v="1"/>
    <x v="48"/>
    <x v="46"/>
    <x v="3"/>
    <x v="11"/>
    <x v="12"/>
    <x v="0"/>
    <n v="25000"/>
  </r>
  <r>
    <s v="28252_2018"/>
    <x v="0"/>
    <x v="0"/>
    <d v="2018-03-13T00:00:00"/>
    <x v="4"/>
    <x v="2273"/>
    <x v="1"/>
    <x v="48"/>
    <x v="46"/>
    <x v="3"/>
    <x v="0"/>
    <x v="14"/>
    <x v="0"/>
    <n v="12000"/>
  </r>
  <r>
    <s v="28253_2018"/>
    <x v="1"/>
    <x v="0"/>
    <d v="2018-03-13T00:00:00"/>
    <x v="89"/>
    <x v="4"/>
    <x v="1"/>
    <x v="4"/>
    <x v="4"/>
    <x v="1"/>
    <x v="1"/>
    <x v="1"/>
    <x v="0"/>
    <n v="1000"/>
  </r>
  <r>
    <s v="28253_2018"/>
    <x v="1"/>
    <x v="0"/>
    <d v="2018-03-13T00:00:00"/>
    <x v="89"/>
    <x v="4"/>
    <x v="1"/>
    <x v="4"/>
    <x v="4"/>
    <x v="1"/>
    <x v="1"/>
    <x v="1"/>
    <x v="0"/>
    <n v="4000"/>
  </r>
  <r>
    <s v="28253_2018"/>
    <x v="1"/>
    <x v="0"/>
    <d v="2018-03-13T00:00:00"/>
    <x v="89"/>
    <x v="4"/>
    <x v="1"/>
    <x v="4"/>
    <x v="4"/>
    <x v="1"/>
    <x v="1"/>
    <x v="1"/>
    <x v="0"/>
    <n v="10000"/>
  </r>
  <r>
    <s v="28253_2018"/>
    <x v="1"/>
    <x v="0"/>
    <d v="2018-03-13T00:00:00"/>
    <x v="89"/>
    <x v="4"/>
    <x v="1"/>
    <x v="4"/>
    <x v="4"/>
    <x v="1"/>
    <x v="1"/>
    <x v="1"/>
    <x v="0"/>
    <n v="4000"/>
  </r>
  <r>
    <s v="28253_2018"/>
    <x v="1"/>
    <x v="0"/>
    <d v="2018-03-13T00:00:00"/>
    <x v="89"/>
    <x v="4"/>
    <x v="1"/>
    <x v="4"/>
    <x v="4"/>
    <x v="1"/>
    <x v="1"/>
    <x v="1"/>
    <x v="0"/>
    <n v="10000"/>
  </r>
  <r>
    <s v="28253_2018"/>
    <x v="1"/>
    <x v="0"/>
    <d v="2018-03-13T00:00:00"/>
    <x v="89"/>
    <x v="4"/>
    <x v="1"/>
    <x v="4"/>
    <x v="4"/>
    <x v="1"/>
    <x v="1"/>
    <x v="1"/>
    <x v="0"/>
    <n v="1000"/>
  </r>
  <r>
    <s v="28253_2018"/>
    <x v="1"/>
    <x v="0"/>
    <d v="2018-03-13T00:00:00"/>
    <x v="89"/>
    <x v="4"/>
    <x v="1"/>
    <x v="4"/>
    <x v="4"/>
    <x v="1"/>
    <x v="1"/>
    <x v="1"/>
    <x v="0"/>
    <n v="4000"/>
  </r>
  <r>
    <s v="28253_2018"/>
    <x v="1"/>
    <x v="0"/>
    <d v="2018-03-13T00:00:00"/>
    <x v="89"/>
    <x v="4"/>
    <x v="1"/>
    <x v="4"/>
    <x v="4"/>
    <x v="1"/>
    <x v="1"/>
    <x v="1"/>
    <x v="0"/>
    <n v="10000"/>
  </r>
  <r>
    <s v="28253_2018"/>
    <x v="1"/>
    <x v="0"/>
    <d v="2018-03-13T00:00:00"/>
    <x v="89"/>
    <x v="4"/>
    <x v="1"/>
    <x v="4"/>
    <x v="4"/>
    <x v="1"/>
    <x v="1"/>
    <x v="1"/>
    <x v="0"/>
    <n v="1500"/>
  </r>
  <r>
    <s v="28255_2018"/>
    <x v="0"/>
    <x v="0"/>
    <d v="2018-03-13T00:00:00"/>
    <x v="11"/>
    <x v="209"/>
    <x v="1"/>
    <x v="57"/>
    <x v="63"/>
    <x v="4"/>
    <x v="11"/>
    <x v="14"/>
    <x v="0"/>
    <n v="28000"/>
  </r>
  <r>
    <s v="28255_2018"/>
    <x v="0"/>
    <x v="0"/>
    <d v="2018-03-13T00:00:00"/>
    <x v="11"/>
    <x v="2813"/>
    <x v="1"/>
    <x v="57"/>
    <x v="63"/>
    <x v="3"/>
    <x v="0"/>
    <x v="14"/>
    <x v="0"/>
    <n v="10000"/>
  </r>
  <r>
    <s v="28255_2018"/>
    <x v="0"/>
    <x v="0"/>
    <d v="2018-03-13T00:00:00"/>
    <x v="11"/>
    <x v="210"/>
    <x v="1"/>
    <x v="57"/>
    <x v="63"/>
    <x v="4"/>
    <x v="0"/>
    <x v="14"/>
    <x v="0"/>
    <n v="41200"/>
  </r>
  <r>
    <s v="28256_2018"/>
    <x v="0"/>
    <x v="0"/>
    <d v="2018-03-14T00:00:00"/>
    <x v="0"/>
    <x v="1112"/>
    <x v="1"/>
    <x v="20"/>
    <x v="16"/>
    <x v="3"/>
    <x v="26"/>
    <x v="15"/>
    <x v="0"/>
    <n v="25000"/>
  </r>
  <r>
    <s v="28256_2018"/>
    <x v="0"/>
    <x v="0"/>
    <d v="2018-03-14T00:00:00"/>
    <x v="0"/>
    <x v="1111"/>
    <x v="1"/>
    <x v="35"/>
    <x v="112"/>
    <x v="3"/>
    <x v="26"/>
    <x v="15"/>
    <x v="0"/>
    <n v="20000"/>
  </r>
  <r>
    <s v="28256_2018"/>
    <x v="0"/>
    <x v="0"/>
    <d v="2018-03-14T00:00:00"/>
    <x v="0"/>
    <x v="1113"/>
    <x v="1"/>
    <x v="22"/>
    <x v="77"/>
    <x v="4"/>
    <x v="11"/>
    <x v="19"/>
    <x v="0"/>
    <n v="10000"/>
  </r>
  <r>
    <s v="28256_2018"/>
    <x v="0"/>
    <x v="0"/>
    <d v="2018-03-14T00:00:00"/>
    <x v="0"/>
    <x v="1114"/>
    <x v="1"/>
    <x v="22"/>
    <x v="77"/>
    <x v="3"/>
    <x v="11"/>
    <x v="19"/>
    <x v="0"/>
    <n v="500"/>
  </r>
  <r>
    <s v="28256_2018"/>
    <x v="0"/>
    <x v="0"/>
    <d v="2018-03-14T00:00:00"/>
    <x v="0"/>
    <x v="2814"/>
    <x v="1"/>
    <x v="45"/>
    <x v="99"/>
    <x v="3"/>
    <x v="26"/>
    <x v="15"/>
    <x v="0"/>
    <n v="15000"/>
  </r>
  <r>
    <s v="28256_2018"/>
    <x v="0"/>
    <x v="0"/>
    <d v="2018-03-14T00:00:00"/>
    <x v="0"/>
    <x v="2815"/>
    <x v="1"/>
    <x v="34"/>
    <x v="125"/>
    <x v="5"/>
    <x v="26"/>
    <x v="15"/>
    <x v="0"/>
    <n v="10000"/>
  </r>
  <r>
    <s v="28256_2018"/>
    <x v="0"/>
    <x v="0"/>
    <d v="2018-03-14T00:00:00"/>
    <x v="0"/>
    <x v="1110"/>
    <x v="1"/>
    <x v="35"/>
    <x v="112"/>
    <x v="4"/>
    <x v="26"/>
    <x v="15"/>
    <x v="0"/>
    <n v="65250"/>
  </r>
  <r>
    <s v="28257_2018"/>
    <x v="0"/>
    <x v="0"/>
    <d v="2018-03-16T00:00:00"/>
    <x v="4"/>
    <x v="225"/>
    <x v="1"/>
    <x v="34"/>
    <x v="69"/>
    <x v="0"/>
    <x v="0"/>
    <x v="14"/>
    <x v="1"/>
    <n v="30"/>
  </r>
  <r>
    <s v="28257_2018"/>
    <x v="0"/>
    <x v="0"/>
    <d v="2018-03-16T00:00:00"/>
    <x v="4"/>
    <x v="1985"/>
    <x v="1"/>
    <x v="35"/>
    <x v="4"/>
    <x v="0"/>
    <x v="3"/>
    <x v="25"/>
    <x v="0"/>
    <n v="40"/>
  </r>
  <r>
    <s v="28257_2018"/>
    <x v="0"/>
    <x v="0"/>
    <d v="2018-03-16T00:00:00"/>
    <x v="4"/>
    <x v="2453"/>
    <x v="1"/>
    <x v="137"/>
    <x v="4"/>
    <x v="0"/>
    <x v="4"/>
    <x v="5"/>
    <x v="0"/>
    <n v="200"/>
  </r>
  <r>
    <s v="28257_2018"/>
    <x v="0"/>
    <x v="0"/>
    <d v="2018-03-16T00:00:00"/>
    <x v="4"/>
    <x v="1871"/>
    <x v="1"/>
    <x v="44"/>
    <x v="4"/>
    <x v="0"/>
    <x v="0"/>
    <x v="1"/>
    <x v="0"/>
    <n v="18"/>
  </r>
  <r>
    <s v="28257_2018"/>
    <x v="0"/>
    <x v="0"/>
    <d v="2018-03-16T00:00:00"/>
    <x v="4"/>
    <x v="1169"/>
    <x v="1"/>
    <x v="22"/>
    <x v="4"/>
    <x v="0"/>
    <x v="11"/>
    <x v="12"/>
    <x v="1"/>
    <n v="12"/>
  </r>
  <r>
    <s v="28257_2018"/>
    <x v="0"/>
    <x v="0"/>
    <d v="2018-03-16T00:00:00"/>
    <x v="4"/>
    <x v="2816"/>
    <x v="1"/>
    <x v="22"/>
    <x v="4"/>
    <x v="0"/>
    <x v="11"/>
    <x v="0"/>
    <x v="0"/>
    <n v="12"/>
  </r>
  <r>
    <s v="28257_2018"/>
    <x v="0"/>
    <x v="0"/>
    <d v="2018-03-16T00:00:00"/>
    <x v="4"/>
    <x v="1995"/>
    <x v="1"/>
    <x v="129"/>
    <x v="4"/>
    <x v="3"/>
    <x v="2"/>
    <x v="3"/>
    <x v="0"/>
    <n v="2000"/>
  </r>
  <r>
    <s v="28257_2018"/>
    <x v="0"/>
    <x v="0"/>
    <d v="2018-03-16T00:00:00"/>
    <x v="4"/>
    <x v="233"/>
    <x v="1"/>
    <x v="35"/>
    <x v="71"/>
    <x v="0"/>
    <x v="2"/>
    <x v="3"/>
    <x v="0"/>
    <n v="3000"/>
  </r>
  <r>
    <s v="28257_2018"/>
    <x v="0"/>
    <x v="0"/>
    <d v="2018-03-16T00:00:00"/>
    <x v="4"/>
    <x v="2817"/>
    <x v="1"/>
    <x v="25"/>
    <x v="4"/>
    <x v="5"/>
    <x v="12"/>
    <x v="6"/>
    <x v="0"/>
    <n v="1000"/>
  </r>
  <r>
    <s v="28258_2018"/>
    <x v="0"/>
    <x v="0"/>
    <d v="2018-03-16T00:00:00"/>
    <x v="4"/>
    <x v="243"/>
    <x v="1"/>
    <x v="34"/>
    <x v="57"/>
    <x v="0"/>
    <x v="2"/>
    <x v="3"/>
    <x v="0"/>
    <n v="4200"/>
  </r>
  <r>
    <s v="28258_2018"/>
    <x v="0"/>
    <x v="0"/>
    <d v="2018-03-16T00:00:00"/>
    <x v="4"/>
    <x v="1165"/>
    <x v="1"/>
    <x v="34"/>
    <x v="57"/>
    <x v="3"/>
    <x v="2"/>
    <x v="3"/>
    <x v="0"/>
    <n v="1480"/>
  </r>
  <r>
    <s v="28259_2018"/>
    <x v="0"/>
    <x v="0"/>
    <d v="2018-03-18T00:00:00"/>
    <x v="0"/>
    <x v="2818"/>
    <x v="1"/>
    <x v="20"/>
    <x v="82"/>
    <x v="5"/>
    <x v="12"/>
    <x v="6"/>
    <x v="0"/>
    <n v="85850"/>
  </r>
  <r>
    <s v="28260_2018"/>
    <x v="0"/>
    <x v="0"/>
    <d v="2018-03-22T00:00:00"/>
    <x v="0"/>
    <x v="2568"/>
    <x v="1"/>
    <x v="31"/>
    <x v="322"/>
    <x v="5"/>
    <x v="12"/>
    <x v="6"/>
    <x v="0"/>
    <n v="10000"/>
  </r>
  <r>
    <s v="28270_2018"/>
    <x v="0"/>
    <x v="0"/>
    <d v="2018-03-13T00:00:00"/>
    <x v="4"/>
    <x v="4"/>
    <x v="1"/>
    <x v="4"/>
    <x v="4"/>
    <x v="1"/>
    <x v="1"/>
    <x v="1"/>
    <x v="0"/>
    <n v="20"/>
  </r>
  <r>
    <s v="28368_2018"/>
    <x v="1"/>
    <x v="0"/>
    <d v="2018-03-13T00:00:00"/>
    <x v="33"/>
    <x v="4"/>
    <x v="2"/>
    <x v="4"/>
    <x v="4"/>
    <x v="1"/>
    <x v="1"/>
    <x v="1"/>
    <x v="0"/>
    <n v="150"/>
  </r>
  <r>
    <s v="28368_2018"/>
    <x v="1"/>
    <x v="0"/>
    <d v="2018-03-13T00:00:00"/>
    <x v="33"/>
    <x v="4"/>
    <x v="2"/>
    <x v="4"/>
    <x v="4"/>
    <x v="1"/>
    <x v="1"/>
    <x v="1"/>
    <x v="0"/>
    <n v="200"/>
  </r>
  <r>
    <s v="28368_2018"/>
    <x v="1"/>
    <x v="0"/>
    <d v="2018-03-13T00:00:00"/>
    <x v="33"/>
    <x v="4"/>
    <x v="2"/>
    <x v="4"/>
    <x v="4"/>
    <x v="1"/>
    <x v="1"/>
    <x v="1"/>
    <x v="0"/>
    <n v="200"/>
  </r>
  <r>
    <s v="28368_2018"/>
    <x v="1"/>
    <x v="0"/>
    <d v="2018-03-13T00:00:00"/>
    <x v="33"/>
    <x v="4"/>
    <x v="2"/>
    <x v="4"/>
    <x v="4"/>
    <x v="1"/>
    <x v="1"/>
    <x v="1"/>
    <x v="0"/>
    <n v="950"/>
  </r>
  <r>
    <s v="28368_2018"/>
    <x v="1"/>
    <x v="0"/>
    <d v="2018-03-13T00:00:00"/>
    <x v="33"/>
    <x v="4"/>
    <x v="2"/>
    <x v="4"/>
    <x v="4"/>
    <x v="1"/>
    <x v="1"/>
    <x v="1"/>
    <x v="0"/>
    <n v="400"/>
  </r>
  <r>
    <s v="28368_2018"/>
    <x v="1"/>
    <x v="0"/>
    <d v="2018-03-13T00:00:00"/>
    <x v="33"/>
    <x v="4"/>
    <x v="2"/>
    <x v="4"/>
    <x v="4"/>
    <x v="1"/>
    <x v="1"/>
    <x v="1"/>
    <x v="0"/>
    <n v="2450"/>
  </r>
  <r>
    <s v="28368_2018"/>
    <x v="1"/>
    <x v="0"/>
    <d v="2018-03-13T00:00:00"/>
    <x v="33"/>
    <x v="4"/>
    <x v="2"/>
    <x v="4"/>
    <x v="4"/>
    <x v="1"/>
    <x v="1"/>
    <x v="1"/>
    <x v="0"/>
    <n v="350"/>
  </r>
  <r>
    <s v="28368_2018"/>
    <x v="1"/>
    <x v="0"/>
    <d v="2018-03-13T00:00:00"/>
    <x v="33"/>
    <x v="4"/>
    <x v="2"/>
    <x v="4"/>
    <x v="4"/>
    <x v="1"/>
    <x v="1"/>
    <x v="1"/>
    <x v="0"/>
    <n v="350"/>
  </r>
  <r>
    <s v="28371_2018"/>
    <x v="1"/>
    <x v="0"/>
    <d v="2018-03-13T00:00:00"/>
    <x v="33"/>
    <x v="4"/>
    <x v="2"/>
    <x v="4"/>
    <x v="4"/>
    <x v="1"/>
    <x v="1"/>
    <x v="1"/>
    <x v="0"/>
    <n v="50"/>
  </r>
  <r>
    <s v="28371_2018"/>
    <x v="1"/>
    <x v="0"/>
    <d v="2018-03-13T00:00:00"/>
    <x v="33"/>
    <x v="4"/>
    <x v="2"/>
    <x v="4"/>
    <x v="4"/>
    <x v="1"/>
    <x v="1"/>
    <x v="1"/>
    <x v="0"/>
    <n v="5000"/>
  </r>
  <r>
    <s v="28371_2018"/>
    <x v="1"/>
    <x v="0"/>
    <d v="2018-03-13T00:00:00"/>
    <x v="33"/>
    <x v="4"/>
    <x v="2"/>
    <x v="4"/>
    <x v="4"/>
    <x v="1"/>
    <x v="1"/>
    <x v="1"/>
    <x v="0"/>
    <n v="800"/>
  </r>
  <r>
    <s v="28371_2018"/>
    <x v="1"/>
    <x v="0"/>
    <d v="2018-03-13T00:00:00"/>
    <x v="33"/>
    <x v="4"/>
    <x v="2"/>
    <x v="4"/>
    <x v="4"/>
    <x v="1"/>
    <x v="1"/>
    <x v="1"/>
    <x v="0"/>
    <n v="150"/>
  </r>
  <r>
    <s v="28371_2018"/>
    <x v="1"/>
    <x v="0"/>
    <d v="2018-03-13T00:00:00"/>
    <x v="33"/>
    <x v="4"/>
    <x v="2"/>
    <x v="4"/>
    <x v="4"/>
    <x v="1"/>
    <x v="1"/>
    <x v="1"/>
    <x v="0"/>
    <n v="50"/>
  </r>
  <r>
    <s v="28371_2018"/>
    <x v="1"/>
    <x v="0"/>
    <d v="2018-03-13T00:00:00"/>
    <x v="33"/>
    <x v="4"/>
    <x v="2"/>
    <x v="4"/>
    <x v="4"/>
    <x v="1"/>
    <x v="1"/>
    <x v="1"/>
    <x v="0"/>
    <n v="700"/>
  </r>
  <r>
    <s v="28371_2018"/>
    <x v="1"/>
    <x v="0"/>
    <d v="2018-03-13T00:00:00"/>
    <x v="33"/>
    <x v="4"/>
    <x v="2"/>
    <x v="4"/>
    <x v="4"/>
    <x v="1"/>
    <x v="1"/>
    <x v="1"/>
    <x v="0"/>
    <n v="500"/>
  </r>
  <r>
    <s v="28371_2018"/>
    <x v="1"/>
    <x v="0"/>
    <d v="2018-03-13T00:00:00"/>
    <x v="33"/>
    <x v="4"/>
    <x v="2"/>
    <x v="4"/>
    <x v="4"/>
    <x v="1"/>
    <x v="1"/>
    <x v="1"/>
    <x v="0"/>
    <n v="300"/>
  </r>
  <r>
    <s v="28373_2018"/>
    <x v="1"/>
    <x v="0"/>
    <d v="2018-03-13T00:00:00"/>
    <x v="3"/>
    <x v="4"/>
    <x v="2"/>
    <x v="4"/>
    <x v="4"/>
    <x v="1"/>
    <x v="1"/>
    <x v="1"/>
    <x v="0"/>
    <n v="12"/>
  </r>
  <r>
    <s v="28373_2018"/>
    <x v="1"/>
    <x v="0"/>
    <d v="2018-03-13T00:00:00"/>
    <x v="3"/>
    <x v="4"/>
    <x v="2"/>
    <x v="4"/>
    <x v="4"/>
    <x v="1"/>
    <x v="1"/>
    <x v="1"/>
    <x v="0"/>
    <n v="12"/>
  </r>
  <r>
    <s v="28373_2018"/>
    <x v="1"/>
    <x v="0"/>
    <d v="2018-03-13T00:00:00"/>
    <x v="3"/>
    <x v="4"/>
    <x v="2"/>
    <x v="4"/>
    <x v="4"/>
    <x v="1"/>
    <x v="1"/>
    <x v="1"/>
    <x v="0"/>
    <n v="240"/>
  </r>
  <r>
    <s v="28373_2018"/>
    <x v="1"/>
    <x v="0"/>
    <d v="2018-03-13T00:00:00"/>
    <x v="3"/>
    <x v="4"/>
    <x v="2"/>
    <x v="4"/>
    <x v="4"/>
    <x v="1"/>
    <x v="1"/>
    <x v="1"/>
    <x v="0"/>
    <n v="60"/>
  </r>
  <r>
    <s v="28373_2018"/>
    <x v="1"/>
    <x v="0"/>
    <d v="2018-03-13T00:00:00"/>
    <x v="3"/>
    <x v="4"/>
    <x v="2"/>
    <x v="4"/>
    <x v="4"/>
    <x v="1"/>
    <x v="1"/>
    <x v="1"/>
    <x v="0"/>
    <n v="120"/>
  </r>
  <r>
    <s v="28376_2018"/>
    <x v="0"/>
    <x v="0"/>
    <d v="2018-03-13T00:00:00"/>
    <x v="18"/>
    <x v="294"/>
    <x v="2"/>
    <x v="6"/>
    <x v="4"/>
    <x v="1"/>
    <x v="7"/>
    <x v="2"/>
    <x v="0"/>
    <n v="41600"/>
  </r>
  <r>
    <s v="28376_2018"/>
    <x v="0"/>
    <x v="0"/>
    <d v="2018-03-13T00:00:00"/>
    <x v="18"/>
    <x v="320"/>
    <x v="2"/>
    <x v="21"/>
    <x v="4"/>
    <x v="1"/>
    <x v="7"/>
    <x v="2"/>
    <x v="0"/>
    <n v="34400"/>
  </r>
  <r>
    <s v="28376_2018"/>
    <x v="0"/>
    <x v="0"/>
    <d v="2018-03-13T00:00:00"/>
    <x v="18"/>
    <x v="296"/>
    <x v="2"/>
    <x v="2"/>
    <x v="4"/>
    <x v="1"/>
    <x v="7"/>
    <x v="2"/>
    <x v="0"/>
    <n v="1200"/>
  </r>
  <r>
    <s v="28376_2018"/>
    <x v="0"/>
    <x v="0"/>
    <d v="2018-03-13T00:00:00"/>
    <x v="18"/>
    <x v="297"/>
    <x v="2"/>
    <x v="21"/>
    <x v="4"/>
    <x v="1"/>
    <x v="2"/>
    <x v="2"/>
    <x v="0"/>
    <n v="8600"/>
  </r>
  <r>
    <s v="28376_2018"/>
    <x v="0"/>
    <x v="0"/>
    <d v="2018-03-13T00:00:00"/>
    <x v="18"/>
    <x v="298"/>
    <x v="2"/>
    <x v="6"/>
    <x v="4"/>
    <x v="1"/>
    <x v="2"/>
    <x v="2"/>
    <x v="0"/>
    <n v="10000"/>
  </r>
  <r>
    <s v="28376_2018"/>
    <x v="0"/>
    <x v="0"/>
    <d v="2018-03-13T00:00:00"/>
    <x v="18"/>
    <x v="299"/>
    <x v="2"/>
    <x v="6"/>
    <x v="4"/>
    <x v="1"/>
    <x v="7"/>
    <x v="2"/>
    <x v="0"/>
    <n v="8200"/>
  </r>
  <r>
    <s v="28376_2018"/>
    <x v="0"/>
    <x v="0"/>
    <d v="2018-03-13T00:00:00"/>
    <x v="18"/>
    <x v="301"/>
    <x v="2"/>
    <x v="6"/>
    <x v="4"/>
    <x v="1"/>
    <x v="29"/>
    <x v="5"/>
    <x v="0"/>
    <n v="22000"/>
  </r>
  <r>
    <s v="28376_2018"/>
    <x v="0"/>
    <x v="0"/>
    <d v="2018-03-13T00:00:00"/>
    <x v="18"/>
    <x v="302"/>
    <x v="2"/>
    <x v="21"/>
    <x v="4"/>
    <x v="1"/>
    <x v="29"/>
    <x v="5"/>
    <x v="0"/>
    <n v="20000"/>
  </r>
  <r>
    <s v="28376_2018"/>
    <x v="0"/>
    <x v="0"/>
    <d v="2018-03-13T00:00:00"/>
    <x v="18"/>
    <x v="303"/>
    <x v="2"/>
    <x v="0"/>
    <x v="4"/>
    <x v="1"/>
    <x v="4"/>
    <x v="5"/>
    <x v="0"/>
    <n v="100000"/>
  </r>
  <r>
    <s v="28376_2018"/>
    <x v="0"/>
    <x v="0"/>
    <d v="2018-03-13T00:00:00"/>
    <x v="18"/>
    <x v="304"/>
    <x v="2"/>
    <x v="3"/>
    <x v="4"/>
    <x v="1"/>
    <x v="4"/>
    <x v="5"/>
    <x v="0"/>
    <n v="45000"/>
  </r>
  <r>
    <s v="28376_2018"/>
    <x v="0"/>
    <x v="0"/>
    <d v="2018-03-13T00:00:00"/>
    <x v="18"/>
    <x v="305"/>
    <x v="2"/>
    <x v="0"/>
    <x v="45"/>
    <x v="0"/>
    <x v="30"/>
    <x v="5"/>
    <x v="0"/>
    <n v="40000"/>
  </r>
  <r>
    <s v="28376_2018"/>
    <x v="0"/>
    <x v="0"/>
    <d v="2018-03-13T00:00:00"/>
    <x v="18"/>
    <x v="306"/>
    <x v="2"/>
    <x v="3"/>
    <x v="16"/>
    <x v="0"/>
    <x v="24"/>
    <x v="5"/>
    <x v="0"/>
    <n v="17000"/>
  </r>
  <r>
    <s v="28376_2018"/>
    <x v="0"/>
    <x v="0"/>
    <d v="2018-03-13T00:00:00"/>
    <x v="18"/>
    <x v="307"/>
    <x v="2"/>
    <x v="7"/>
    <x v="4"/>
    <x v="1"/>
    <x v="3"/>
    <x v="4"/>
    <x v="0"/>
    <n v="15000"/>
  </r>
  <r>
    <s v="28376_2018"/>
    <x v="0"/>
    <x v="0"/>
    <d v="2018-03-13T00:00:00"/>
    <x v="18"/>
    <x v="308"/>
    <x v="2"/>
    <x v="9"/>
    <x v="4"/>
    <x v="1"/>
    <x v="3"/>
    <x v="4"/>
    <x v="0"/>
    <n v="40000"/>
  </r>
  <r>
    <s v="28376_2018"/>
    <x v="0"/>
    <x v="0"/>
    <d v="2018-03-13T00:00:00"/>
    <x v="18"/>
    <x v="309"/>
    <x v="2"/>
    <x v="9"/>
    <x v="4"/>
    <x v="1"/>
    <x v="3"/>
    <x v="4"/>
    <x v="0"/>
    <n v="22000"/>
  </r>
  <r>
    <s v="28376_2018"/>
    <x v="0"/>
    <x v="0"/>
    <d v="2018-03-13T00:00:00"/>
    <x v="18"/>
    <x v="310"/>
    <x v="2"/>
    <x v="69"/>
    <x v="4"/>
    <x v="1"/>
    <x v="3"/>
    <x v="4"/>
    <x v="0"/>
    <n v="39000"/>
  </r>
  <r>
    <s v="28376_2018"/>
    <x v="0"/>
    <x v="0"/>
    <d v="2018-03-13T00:00:00"/>
    <x v="18"/>
    <x v="311"/>
    <x v="2"/>
    <x v="42"/>
    <x v="4"/>
    <x v="1"/>
    <x v="3"/>
    <x v="4"/>
    <x v="0"/>
    <n v="73000"/>
  </r>
  <r>
    <s v="28376_2018"/>
    <x v="0"/>
    <x v="0"/>
    <d v="2018-03-13T00:00:00"/>
    <x v="18"/>
    <x v="312"/>
    <x v="2"/>
    <x v="43"/>
    <x v="4"/>
    <x v="1"/>
    <x v="3"/>
    <x v="4"/>
    <x v="0"/>
    <n v="64500"/>
  </r>
  <r>
    <s v="28376_2018"/>
    <x v="0"/>
    <x v="0"/>
    <d v="2018-03-13T00:00:00"/>
    <x v="18"/>
    <x v="313"/>
    <x v="2"/>
    <x v="15"/>
    <x v="4"/>
    <x v="1"/>
    <x v="3"/>
    <x v="4"/>
    <x v="0"/>
    <n v="20000"/>
  </r>
  <r>
    <s v="28376_2018"/>
    <x v="0"/>
    <x v="0"/>
    <d v="2018-03-13T00:00:00"/>
    <x v="18"/>
    <x v="314"/>
    <x v="2"/>
    <x v="5"/>
    <x v="4"/>
    <x v="1"/>
    <x v="3"/>
    <x v="4"/>
    <x v="0"/>
    <n v="5000"/>
  </r>
  <r>
    <s v="28376_2018"/>
    <x v="0"/>
    <x v="0"/>
    <d v="2018-03-13T00:00:00"/>
    <x v="18"/>
    <x v="315"/>
    <x v="2"/>
    <x v="70"/>
    <x v="4"/>
    <x v="1"/>
    <x v="0"/>
    <x v="0"/>
    <x v="0"/>
    <n v="600"/>
  </r>
  <r>
    <s v="28376_2018"/>
    <x v="0"/>
    <x v="0"/>
    <d v="2018-03-13T00:00:00"/>
    <x v="18"/>
    <x v="316"/>
    <x v="2"/>
    <x v="70"/>
    <x v="4"/>
    <x v="1"/>
    <x v="0"/>
    <x v="0"/>
    <x v="0"/>
    <n v="500"/>
  </r>
  <r>
    <s v="28376_2018"/>
    <x v="0"/>
    <x v="0"/>
    <d v="2018-03-13T00:00:00"/>
    <x v="18"/>
    <x v="318"/>
    <x v="2"/>
    <x v="71"/>
    <x v="4"/>
    <x v="1"/>
    <x v="0"/>
    <x v="0"/>
    <x v="0"/>
    <n v="600"/>
  </r>
  <r>
    <s v="28376_2018"/>
    <x v="0"/>
    <x v="0"/>
    <d v="2018-03-13T00:00:00"/>
    <x v="18"/>
    <x v="319"/>
    <x v="2"/>
    <x v="68"/>
    <x v="4"/>
    <x v="1"/>
    <x v="11"/>
    <x v="12"/>
    <x v="0"/>
    <n v="500"/>
  </r>
  <r>
    <s v="28376_2018"/>
    <x v="0"/>
    <x v="0"/>
    <d v="2018-03-13T00:00:00"/>
    <x v="18"/>
    <x v="295"/>
    <x v="2"/>
    <x v="68"/>
    <x v="4"/>
    <x v="1"/>
    <x v="11"/>
    <x v="12"/>
    <x v="0"/>
    <n v="500"/>
  </r>
  <r>
    <s v="28377_2018"/>
    <x v="0"/>
    <x v="0"/>
    <d v="2018-03-14T00:00:00"/>
    <x v="4"/>
    <x v="635"/>
    <x v="2"/>
    <x v="58"/>
    <x v="4"/>
    <x v="1"/>
    <x v="3"/>
    <x v="1"/>
    <x v="0"/>
    <n v="310"/>
  </r>
  <r>
    <s v="28380_2018"/>
    <x v="1"/>
    <x v="0"/>
    <d v="2018-03-13T00:00:00"/>
    <x v="33"/>
    <x v="4"/>
    <x v="2"/>
    <x v="4"/>
    <x v="4"/>
    <x v="1"/>
    <x v="1"/>
    <x v="1"/>
    <x v="0"/>
    <n v="500"/>
  </r>
  <r>
    <s v="28380_2018"/>
    <x v="1"/>
    <x v="0"/>
    <d v="2018-03-13T00:00:00"/>
    <x v="33"/>
    <x v="4"/>
    <x v="2"/>
    <x v="4"/>
    <x v="4"/>
    <x v="1"/>
    <x v="1"/>
    <x v="1"/>
    <x v="0"/>
    <n v="2900"/>
  </r>
  <r>
    <s v="28380_2018"/>
    <x v="1"/>
    <x v="0"/>
    <d v="2018-03-13T00:00:00"/>
    <x v="33"/>
    <x v="4"/>
    <x v="2"/>
    <x v="4"/>
    <x v="4"/>
    <x v="1"/>
    <x v="1"/>
    <x v="1"/>
    <x v="0"/>
    <n v="900"/>
  </r>
  <r>
    <s v="28380_2018"/>
    <x v="1"/>
    <x v="0"/>
    <d v="2018-03-13T00:00:00"/>
    <x v="33"/>
    <x v="4"/>
    <x v="2"/>
    <x v="4"/>
    <x v="4"/>
    <x v="1"/>
    <x v="1"/>
    <x v="1"/>
    <x v="0"/>
    <n v="100"/>
  </r>
  <r>
    <s v="28388_2018"/>
    <x v="0"/>
    <x v="0"/>
    <d v="2018-03-13T00:00:00"/>
    <x v="18"/>
    <x v="331"/>
    <x v="2"/>
    <x v="16"/>
    <x v="4"/>
    <x v="1"/>
    <x v="8"/>
    <x v="2"/>
    <x v="0"/>
    <n v="3600"/>
  </r>
  <r>
    <s v="28388_2018"/>
    <x v="0"/>
    <x v="0"/>
    <d v="2018-03-13T00:00:00"/>
    <x v="18"/>
    <x v="333"/>
    <x v="2"/>
    <x v="6"/>
    <x v="4"/>
    <x v="1"/>
    <x v="7"/>
    <x v="2"/>
    <x v="0"/>
    <n v="5200"/>
  </r>
  <r>
    <s v="28388_2018"/>
    <x v="0"/>
    <x v="0"/>
    <d v="2018-03-13T00:00:00"/>
    <x v="18"/>
    <x v="338"/>
    <x v="2"/>
    <x v="21"/>
    <x v="4"/>
    <x v="1"/>
    <x v="7"/>
    <x v="2"/>
    <x v="0"/>
    <n v="7400"/>
  </r>
  <r>
    <s v="28388_2018"/>
    <x v="0"/>
    <x v="0"/>
    <d v="2018-03-13T00:00:00"/>
    <x v="18"/>
    <x v="335"/>
    <x v="2"/>
    <x v="20"/>
    <x v="4"/>
    <x v="1"/>
    <x v="5"/>
    <x v="5"/>
    <x v="0"/>
    <n v="40000"/>
  </r>
  <r>
    <s v="28388_2018"/>
    <x v="0"/>
    <x v="0"/>
    <d v="2018-03-13T00:00:00"/>
    <x v="18"/>
    <x v="336"/>
    <x v="2"/>
    <x v="16"/>
    <x v="4"/>
    <x v="1"/>
    <x v="5"/>
    <x v="5"/>
    <x v="0"/>
    <n v="470000"/>
  </r>
  <r>
    <s v="28388_2018"/>
    <x v="0"/>
    <x v="0"/>
    <d v="2018-03-13T00:00:00"/>
    <x v="18"/>
    <x v="337"/>
    <x v="2"/>
    <x v="6"/>
    <x v="4"/>
    <x v="1"/>
    <x v="29"/>
    <x v="5"/>
    <x v="0"/>
    <n v="4000"/>
  </r>
  <r>
    <s v="28388_2018"/>
    <x v="0"/>
    <x v="0"/>
    <d v="2018-03-13T00:00:00"/>
    <x v="18"/>
    <x v="334"/>
    <x v="2"/>
    <x v="21"/>
    <x v="4"/>
    <x v="1"/>
    <x v="29"/>
    <x v="5"/>
    <x v="0"/>
    <n v="3000"/>
  </r>
  <r>
    <s v="28389_2018"/>
    <x v="0"/>
    <x v="0"/>
    <d v="2018-03-14T00:00:00"/>
    <x v="4"/>
    <x v="1393"/>
    <x v="2"/>
    <x v="2"/>
    <x v="4"/>
    <x v="1"/>
    <x v="10"/>
    <x v="1"/>
    <x v="0"/>
    <n v="24"/>
  </r>
  <r>
    <s v="28389_2018"/>
    <x v="0"/>
    <x v="0"/>
    <d v="2018-03-14T00:00:00"/>
    <x v="4"/>
    <x v="1394"/>
    <x v="2"/>
    <x v="2"/>
    <x v="4"/>
    <x v="1"/>
    <x v="10"/>
    <x v="1"/>
    <x v="0"/>
    <n v="18"/>
  </r>
  <r>
    <s v="28389_2018"/>
    <x v="0"/>
    <x v="0"/>
    <d v="2018-03-14T00:00:00"/>
    <x v="4"/>
    <x v="1903"/>
    <x v="2"/>
    <x v="7"/>
    <x v="4"/>
    <x v="1"/>
    <x v="10"/>
    <x v="23"/>
    <x v="0"/>
    <n v="12"/>
  </r>
  <r>
    <s v="28390_2018"/>
    <x v="0"/>
    <x v="0"/>
    <d v="2018-03-14T00:00:00"/>
    <x v="4"/>
    <x v="1816"/>
    <x v="2"/>
    <x v="16"/>
    <x v="4"/>
    <x v="1"/>
    <x v="1"/>
    <x v="1"/>
    <x v="0"/>
    <n v="10"/>
  </r>
  <r>
    <s v="28390_2018"/>
    <x v="0"/>
    <x v="0"/>
    <d v="2018-03-14T00:00:00"/>
    <x v="4"/>
    <x v="50"/>
    <x v="2"/>
    <x v="16"/>
    <x v="4"/>
    <x v="1"/>
    <x v="5"/>
    <x v="5"/>
    <x v="0"/>
    <n v="40"/>
  </r>
  <r>
    <s v="28397_2018"/>
    <x v="1"/>
    <x v="0"/>
    <d v="2018-03-20T00:00:00"/>
    <x v="112"/>
    <x v="4"/>
    <x v="2"/>
    <x v="4"/>
    <x v="4"/>
    <x v="1"/>
    <x v="1"/>
    <x v="1"/>
    <x v="0"/>
    <n v="3000"/>
  </r>
  <r>
    <s v="28398_2018"/>
    <x v="0"/>
    <x v="0"/>
    <d v="2018-03-13T00:00:00"/>
    <x v="18"/>
    <x v="2819"/>
    <x v="0"/>
    <x v="29"/>
    <x v="4"/>
    <x v="0"/>
    <x v="11"/>
    <x v="19"/>
    <x v="0"/>
    <n v="35000"/>
  </r>
  <r>
    <s v="28399_2018"/>
    <x v="0"/>
    <x v="0"/>
    <d v="2018-03-13T00:00:00"/>
    <x v="63"/>
    <x v="1250"/>
    <x v="0"/>
    <x v="0"/>
    <x v="83"/>
    <x v="0"/>
    <x v="11"/>
    <x v="19"/>
    <x v="0"/>
    <n v="1600"/>
  </r>
  <r>
    <s v="28399_2018"/>
    <x v="0"/>
    <x v="0"/>
    <d v="2018-03-13T00:00:00"/>
    <x v="63"/>
    <x v="1408"/>
    <x v="0"/>
    <x v="0"/>
    <x v="83"/>
    <x v="0"/>
    <x v="11"/>
    <x v="19"/>
    <x v="0"/>
    <n v="4000"/>
  </r>
  <r>
    <s v="28399_2018"/>
    <x v="0"/>
    <x v="0"/>
    <d v="2018-03-13T00:00:00"/>
    <x v="63"/>
    <x v="1251"/>
    <x v="0"/>
    <x v="3"/>
    <x v="51"/>
    <x v="0"/>
    <x v="11"/>
    <x v="19"/>
    <x v="0"/>
    <n v="4000"/>
  </r>
  <r>
    <s v="28399_2018"/>
    <x v="0"/>
    <x v="0"/>
    <d v="2018-03-13T00:00:00"/>
    <x v="63"/>
    <x v="1252"/>
    <x v="0"/>
    <x v="0"/>
    <x v="83"/>
    <x v="0"/>
    <x v="0"/>
    <x v="19"/>
    <x v="0"/>
    <n v="600"/>
  </r>
  <r>
    <s v="28399_2018"/>
    <x v="0"/>
    <x v="0"/>
    <d v="2018-03-13T00:00:00"/>
    <x v="63"/>
    <x v="1253"/>
    <x v="0"/>
    <x v="3"/>
    <x v="51"/>
    <x v="0"/>
    <x v="0"/>
    <x v="19"/>
    <x v="0"/>
    <n v="900"/>
  </r>
  <r>
    <s v="28401_2018"/>
    <x v="0"/>
    <x v="0"/>
    <d v="2018-03-13T00:00:00"/>
    <x v="18"/>
    <x v="2820"/>
    <x v="0"/>
    <x v="3"/>
    <x v="4"/>
    <x v="0"/>
    <x v="11"/>
    <x v="12"/>
    <x v="0"/>
    <n v="5300"/>
  </r>
  <r>
    <s v="28401_2018"/>
    <x v="0"/>
    <x v="0"/>
    <d v="2018-03-13T00:00:00"/>
    <x v="18"/>
    <x v="2821"/>
    <x v="0"/>
    <x v="3"/>
    <x v="4"/>
    <x v="0"/>
    <x v="11"/>
    <x v="20"/>
    <x v="0"/>
    <n v="5000"/>
  </r>
  <r>
    <s v="28401_2018"/>
    <x v="0"/>
    <x v="0"/>
    <d v="2018-03-13T00:00:00"/>
    <x v="18"/>
    <x v="2822"/>
    <x v="0"/>
    <x v="3"/>
    <x v="4"/>
    <x v="0"/>
    <x v="11"/>
    <x v="20"/>
    <x v="0"/>
    <n v="3000"/>
  </r>
  <r>
    <s v="28401_2018"/>
    <x v="0"/>
    <x v="0"/>
    <d v="2018-03-13T00:00:00"/>
    <x v="18"/>
    <x v="2823"/>
    <x v="0"/>
    <x v="0"/>
    <x v="4"/>
    <x v="0"/>
    <x v="11"/>
    <x v="13"/>
    <x v="0"/>
    <n v="3000"/>
  </r>
  <r>
    <s v="28404_2018"/>
    <x v="1"/>
    <x v="0"/>
    <d v="2018-03-13T00:00:00"/>
    <x v="3"/>
    <x v="4"/>
    <x v="0"/>
    <x v="4"/>
    <x v="4"/>
    <x v="1"/>
    <x v="1"/>
    <x v="1"/>
    <x v="0"/>
    <n v="4500"/>
  </r>
  <r>
    <s v="28404_2018"/>
    <x v="1"/>
    <x v="0"/>
    <d v="2018-03-13T00:00:00"/>
    <x v="3"/>
    <x v="4"/>
    <x v="0"/>
    <x v="4"/>
    <x v="4"/>
    <x v="1"/>
    <x v="1"/>
    <x v="1"/>
    <x v="0"/>
    <n v="600"/>
  </r>
  <r>
    <s v="28405_2018"/>
    <x v="0"/>
    <x v="0"/>
    <d v="2018-03-13T00:00:00"/>
    <x v="63"/>
    <x v="1260"/>
    <x v="0"/>
    <x v="17"/>
    <x v="4"/>
    <x v="0"/>
    <x v="0"/>
    <x v="0"/>
    <x v="0"/>
    <n v="1000"/>
  </r>
  <r>
    <s v="28405_2018"/>
    <x v="0"/>
    <x v="0"/>
    <d v="2018-03-13T00:00:00"/>
    <x v="63"/>
    <x v="1254"/>
    <x v="0"/>
    <x v="0"/>
    <x v="4"/>
    <x v="0"/>
    <x v="0"/>
    <x v="0"/>
    <x v="0"/>
    <n v="10800"/>
  </r>
  <r>
    <s v="28405_2018"/>
    <x v="0"/>
    <x v="0"/>
    <d v="2018-03-13T00:00:00"/>
    <x v="63"/>
    <x v="1412"/>
    <x v="0"/>
    <x v="3"/>
    <x v="4"/>
    <x v="0"/>
    <x v="0"/>
    <x v="0"/>
    <x v="0"/>
    <n v="26300"/>
  </r>
  <r>
    <s v="28405_2018"/>
    <x v="0"/>
    <x v="0"/>
    <d v="2018-03-13T00:00:00"/>
    <x v="63"/>
    <x v="1256"/>
    <x v="0"/>
    <x v="2"/>
    <x v="4"/>
    <x v="0"/>
    <x v="0"/>
    <x v="0"/>
    <x v="0"/>
    <n v="25300"/>
  </r>
  <r>
    <s v="28405_2018"/>
    <x v="0"/>
    <x v="0"/>
    <d v="2018-03-13T00:00:00"/>
    <x v="63"/>
    <x v="1257"/>
    <x v="0"/>
    <x v="1"/>
    <x v="4"/>
    <x v="0"/>
    <x v="0"/>
    <x v="0"/>
    <x v="0"/>
    <n v="43500"/>
  </r>
  <r>
    <s v="28405_2018"/>
    <x v="0"/>
    <x v="0"/>
    <d v="2018-03-13T00:00:00"/>
    <x v="63"/>
    <x v="1258"/>
    <x v="0"/>
    <x v="102"/>
    <x v="4"/>
    <x v="0"/>
    <x v="0"/>
    <x v="0"/>
    <x v="0"/>
    <n v="48600"/>
  </r>
  <r>
    <s v="28405_2018"/>
    <x v="0"/>
    <x v="0"/>
    <d v="2018-03-13T00:00:00"/>
    <x v="63"/>
    <x v="1260"/>
    <x v="0"/>
    <x v="17"/>
    <x v="4"/>
    <x v="0"/>
    <x v="0"/>
    <x v="0"/>
    <x v="0"/>
    <n v="1700"/>
  </r>
  <r>
    <s v="28405_2018"/>
    <x v="0"/>
    <x v="0"/>
    <d v="2018-03-13T00:00:00"/>
    <x v="63"/>
    <x v="1254"/>
    <x v="0"/>
    <x v="0"/>
    <x v="4"/>
    <x v="0"/>
    <x v="0"/>
    <x v="0"/>
    <x v="0"/>
    <n v="8000"/>
  </r>
  <r>
    <s v="28405_2018"/>
    <x v="0"/>
    <x v="0"/>
    <d v="2018-03-13T00:00:00"/>
    <x v="63"/>
    <x v="1255"/>
    <x v="0"/>
    <x v="3"/>
    <x v="4"/>
    <x v="0"/>
    <x v="0"/>
    <x v="0"/>
    <x v="0"/>
    <n v="20000"/>
  </r>
  <r>
    <s v="28405_2018"/>
    <x v="0"/>
    <x v="0"/>
    <d v="2018-03-13T00:00:00"/>
    <x v="63"/>
    <x v="1411"/>
    <x v="0"/>
    <x v="2"/>
    <x v="4"/>
    <x v="0"/>
    <x v="0"/>
    <x v="0"/>
    <x v="0"/>
    <n v="24000"/>
  </r>
  <r>
    <s v="28405_2018"/>
    <x v="0"/>
    <x v="0"/>
    <d v="2018-03-13T00:00:00"/>
    <x v="63"/>
    <x v="1261"/>
    <x v="0"/>
    <x v="17"/>
    <x v="4"/>
    <x v="0"/>
    <x v="11"/>
    <x v="4"/>
    <x v="0"/>
    <n v="1300"/>
  </r>
  <r>
    <s v="28405_2018"/>
    <x v="0"/>
    <x v="0"/>
    <d v="2018-03-13T00:00:00"/>
    <x v="63"/>
    <x v="1262"/>
    <x v="0"/>
    <x v="0"/>
    <x v="4"/>
    <x v="0"/>
    <x v="11"/>
    <x v="4"/>
    <x v="0"/>
    <n v="12000"/>
  </r>
  <r>
    <s v="28405_2018"/>
    <x v="0"/>
    <x v="0"/>
    <d v="2018-03-13T00:00:00"/>
    <x v="63"/>
    <x v="1263"/>
    <x v="0"/>
    <x v="3"/>
    <x v="4"/>
    <x v="0"/>
    <x v="11"/>
    <x v="4"/>
    <x v="0"/>
    <n v="17000"/>
  </r>
  <r>
    <s v="28405_2018"/>
    <x v="0"/>
    <x v="0"/>
    <d v="2018-03-13T00:00:00"/>
    <x v="63"/>
    <x v="1264"/>
    <x v="0"/>
    <x v="0"/>
    <x v="4"/>
    <x v="0"/>
    <x v="0"/>
    <x v="4"/>
    <x v="0"/>
    <n v="1700"/>
  </r>
  <r>
    <s v="28405_2018"/>
    <x v="0"/>
    <x v="0"/>
    <d v="2018-03-13T00:00:00"/>
    <x v="63"/>
    <x v="1265"/>
    <x v="0"/>
    <x v="3"/>
    <x v="4"/>
    <x v="0"/>
    <x v="0"/>
    <x v="4"/>
    <x v="0"/>
    <n v="3000"/>
  </r>
  <r>
    <s v="28405_2018"/>
    <x v="0"/>
    <x v="0"/>
    <d v="2018-03-13T00:00:00"/>
    <x v="63"/>
    <x v="1266"/>
    <x v="0"/>
    <x v="0"/>
    <x v="4"/>
    <x v="0"/>
    <x v="11"/>
    <x v="12"/>
    <x v="0"/>
    <n v="2500"/>
  </r>
  <r>
    <s v="28405_2018"/>
    <x v="0"/>
    <x v="0"/>
    <d v="2018-03-13T00:00:00"/>
    <x v="63"/>
    <x v="1267"/>
    <x v="0"/>
    <x v="3"/>
    <x v="4"/>
    <x v="0"/>
    <x v="11"/>
    <x v="12"/>
    <x v="0"/>
    <n v="4500"/>
  </r>
  <r>
    <s v="28405_2018"/>
    <x v="0"/>
    <x v="0"/>
    <d v="2018-03-13T00:00:00"/>
    <x v="63"/>
    <x v="1269"/>
    <x v="0"/>
    <x v="0"/>
    <x v="4"/>
    <x v="0"/>
    <x v="0"/>
    <x v="12"/>
    <x v="0"/>
    <n v="800"/>
  </r>
  <r>
    <s v="28405_2018"/>
    <x v="0"/>
    <x v="0"/>
    <d v="2018-03-13T00:00:00"/>
    <x v="63"/>
    <x v="1268"/>
    <x v="0"/>
    <x v="3"/>
    <x v="4"/>
    <x v="0"/>
    <x v="0"/>
    <x v="12"/>
    <x v="0"/>
    <n v="800"/>
  </r>
  <r>
    <s v="28405_2018"/>
    <x v="0"/>
    <x v="0"/>
    <d v="2018-03-13T00:00:00"/>
    <x v="63"/>
    <x v="1270"/>
    <x v="0"/>
    <x v="0"/>
    <x v="4"/>
    <x v="0"/>
    <x v="11"/>
    <x v="14"/>
    <x v="0"/>
    <n v="4000"/>
  </r>
  <r>
    <s v="28405_2018"/>
    <x v="0"/>
    <x v="0"/>
    <d v="2018-03-13T00:00:00"/>
    <x v="63"/>
    <x v="1271"/>
    <x v="0"/>
    <x v="3"/>
    <x v="4"/>
    <x v="0"/>
    <x v="11"/>
    <x v="1"/>
    <x v="0"/>
    <n v="5000"/>
  </r>
  <r>
    <s v="28405_2018"/>
    <x v="0"/>
    <x v="0"/>
    <d v="2018-03-13T00:00:00"/>
    <x v="63"/>
    <x v="1272"/>
    <x v="0"/>
    <x v="0"/>
    <x v="4"/>
    <x v="0"/>
    <x v="0"/>
    <x v="14"/>
    <x v="0"/>
    <n v="3000"/>
  </r>
  <r>
    <s v="28405_2018"/>
    <x v="0"/>
    <x v="0"/>
    <d v="2018-03-13T00:00:00"/>
    <x v="63"/>
    <x v="1273"/>
    <x v="0"/>
    <x v="3"/>
    <x v="4"/>
    <x v="0"/>
    <x v="0"/>
    <x v="14"/>
    <x v="0"/>
    <n v="7000"/>
  </r>
  <r>
    <s v="28405_2018"/>
    <x v="0"/>
    <x v="0"/>
    <d v="2018-03-13T00:00:00"/>
    <x v="63"/>
    <x v="1275"/>
    <x v="0"/>
    <x v="0"/>
    <x v="4"/>
    <x v="0"/>
    <x v="0"/>
    <x v="14"/>
    <x v="0"/>
    <n v="1000"/>
  </r>
  <r>
    <s v="28405_2018"/>
    <x v="0"/>
    <x v="0"/>
    <d v="2018-03-13T00:00:00"/>
    <x v="63"/>
    <x v="1276"/>
    <x v="0"/>
    <x v="3"/>
    <x v="4"/>
    <x v="0"/>
    <x v="0"/>
    <x v="14"/>
    <x v="0"/>
    <n v="1300"/>
  </r>
  <r>
    <s v="28409_2018"/>
    <x v="1"/>
    <x v="0"/>
    <d v="2018-03-13T00:00:00"/>
    <x v="33"/>
    <x v="4"/>
    <x v="3"/>
    <x v="4"/>
    <x v="4"/>
    <x v="1"/>
    <x v="1"/>
    <x v="1"/>
    <x v="0"/>
    <n v="465"/>
  </r>
  <r>
    <s v="28409_2018"/>
    <x v="1"/>
    <x v="0"/>
    <d v="2018-03-13T00:00:00"/>
    <x v="33"/>
    <x v="4"/>
    <x v="3"/>
    <x v="4"/>
    <x v="4"/>
    <x v="1"/>
    <x v="1"/>
    <x v="1"/>
    <x v="0"/>
    <n v="150"/>
  </r>
  <r>
    <s v="28410_2018"/>
    <x v="1"/>
    <x v="0"/>
    <d v="2018-03-13T00:00:00"/>
    <x v="21"/>
    <x v="4"/>
    <x v="3"/>
    <x v="4"/>
    <x v="4"/>
    <x v="1"/>
    <x v="1"/>
    <x v="1"/>
    <x v="0"/>
    <n v="23"/>
  </r>
  <r>
    <s v="28412_2018"/>
    <x v="0"/>
    <x v="0"/>
    <d v="2018-03-14T00:00:00"/>
    <x v="4"/>
    <x v="1415"/>
    <x v="3"/>
    <x v="23"/>
    <x v="4"/>
    <x v="1"/>
    <x v="12"/>
    <x v="6"/>
    <x v="0"/>
    <n v="10"/>
  </r>
  <r>
    <s v="28414_2018"/>
    <x v="1"/>
    <x v="0"/>
    <d v="2018-03-14T00:00:00"/>
    <x v="19"/>
    <x v="4"/>
    <x v="3"/>
    <x v="4"/>
    <x v="4"/>
    <x v="1"/>
    <x v="1"/>
    <x v="1"/>
    <x v="0"/>
    <n v="100"/>
  </r>
  <r>
    <s v="28416_2018"/>
    <x v="1"/>
    <x v="0"/>
    <d v="2018-03-13T00:00:00"/>
    <x v="33"/>
    <x v="4"/>
    <x v="4"/>
    <x v="4"/>
    <x v="4"/>
    <x v="1"/>
    <x v="1"/>
    <x v="1"/>
    <x v="0"/>
    <n v="20"/>
  </r>
  <r>
    <s v="28416_2018"/>
    <x v="1"/>
    <x v="0"/>
    <d v="2018-03-13T00:00:00"/>
    <x v="33"/>
    <x v="4"/>
    <x v="4"/>
    <x v="4"/>
    <x v="4"/>
    <x v="1"/>
    <x v="1"/>
    <x v="1"/>
    <x v="0"/>
    <n v="234"/>
  </r>
  <r>
    <s v="28417_2018"/>
    <x v="1"/>
    <x v="0"/>
    <d v="2018-03-13T00:00:00"/>
    <x v="33"/>
    <x v="4"/>
    <x v="4"/>
    <x v="4"/>
    <x v="4"/>
    <x v="1"/>
    <x v="1"/>
    <x v="1"/>
    <x v="0"/>
    <n v="600"/>
  </r>
  <r>
    <s v="28417_2018"/>
    <x v="1"/>
    <x v="0"/>
    <d v="2018-03-13T00:00:00"/>
    <x v="33"/>
    <x v="4"/>
    <x v="4"/>
    <x v="4"/>
    <x v="4"/>
    <x v="1"/>
    <x v="1"/>
    <x v="1"/>
    <x v="0"/>
    <n v="50"/>
  </r>
  <r>
    <s v="28417_2018"/>
    <x v="1"/>
    <x v="0"/>
    <d v="2018-03-13T00:00:00"/>
    <x v="33"/>
    <x v="4"/>
    <x v="4"/>
    <x v="4"/>
    <x v="4"/>
    <x v="1"/>
    <x v="1"/>
    <x v="1"/>
    <x v="0"/>
    <n v="500"/>
  </r>
  <r>
    <s v="28417_2018"/>
    <x v="1"/>
    <x v="0"/>
    <d v="2018-03-13T00:00:00"/>
    <x v="33"/>
    <x v="4"/>
    <x v="4"/>
    <x v="4"/>
    <x v="4"/>
    <x v="1"/>
    <x v="1"/>
    <x v="1"/>
    <x v="0"/>
    <n v="22"/>
  </r>
  <r>
    <s v="28418_2018"/>
    <x v="0"/>
    <x v="0"/>
    <d v="2018-03-13T00:00:00"/>
    <x v="46"/>
    <x v="1591"/>
    <x v="4"/>
    <x v="39"/>
    <x v="258"/>
    <x v="0"/>
    <x v="0"/>
    <x v="8"/>
    <x v="0"/>
    <n v="1152"/>
  </r>
  <r>
    <s v="28421_2018"/>
    <x v="0"/>
    <x v="0"/>
    <d v="2018-03-14T00:00:00"/>
    <x v="4"/>
    <x v="2241"/>
    <x v="3"/>
    <x v="130"/>
    <x v="4"/>
    <x v="1"/>
    <x v="43"/>
    <x v="26"/>
    <x v="0"/>
    <n v="20"/>
  </r>
  <r>
    <s v="28421_2018"/>
    <x v="0"/>
    <x v="0"/>
    <d v="2018-03-14T00:00:00"/>
    <x v="4"/>
    <x v="97"/>
    <x v="4"/>
    <x v="28"/>
    <x v="4"/>
    <x v="3"/>
    <x v="17"/>
    <x v="1"/>
    <x v="0"/>
    <n v="30"/>
  </r>
  <r>
    <s v="28423_2018"/>
    <x v="0"/>
    <x v="0"/>
    <d v="2018-03-13T00:00:00"/>
    <x v="5"/>
    <x v="1032"/>
    <x v="5"/>
    <x v="91"/>
    <x v="162"/>
    <x v="10"/>
    <x v="0"/>
    <x v="0"/>
    <x v="0"/>
    <n v="2000"/>
  </r>
  <r>
    <s v="28423_2018"/>
    <x v="0"/>
    <x v="0"/>
    <d v="2018-03-13T00:00:00"/>
    <x v="5"/>
    <x v="668"/>
    <x v="5"/>
    <x v="87"/>
    <x v="120"/>
    <x v="10"/>
    <x v="22"/>
    <x v="0"/>
    <x v="0"/>
    <n v="1320"/>
  </r>
  <r>
    <s v="28423_2018"/>
    <x v="0"/>
    <x v="0"/>
    <d v="2018-03-13T00:00:00"/>
    <x v="5"/>
    <x v="1033"/>
    <x v="5"/>
    <x v="91"/>
    <x v="185"/>
    <x v="10"/>
    <x v="0"/>
    <x v="0"/>
    <x v="0"/>
    <n v="4800"/>
  </r>
  <r>
    <s v="28423_2018"/>
    <x v="0"/>
    <x v="0"/>
    <d v="2018-03-13T00:00:00"/>
    <x v="5"/>
    <x v="670"/>
    <x v="5"/>
    <x v="19"/>
    <x v="121"/>
    <x v="10"/>
    <x v="22"/>
    <x v="0"/>
    <x v="0"/>
    <n v="4340"/>
  </r>
  <r>
    <s v="28423_2018"/>
    <x v="0"/>
    <x v="0"/>
    <d v="2018-03-13T00:00:00"/>
    <x v="5"/>
    <x v="1034"/>
    <x v="5"/>
    <x v="42"/>
    <x v="22"/>
    <x v="10"/>
    <x v="22"/>
    <x v="0"/>
    <x v="0"/>
    <n v="5500"/>
  </r>
  <r>
    <s v="28425_2018"/>
    <x v="0"/>
    <x v="0"/>
    <d v="2018-03-14T00:00:00"/>
    <x v="46"/>
    <x v="2601"/>
    <x v="5"/>
    <x v="42"/>
    <x v="247"/>
    <x v="10"/>
    <x v="22"/>
    <x v="11"/>
    <x v="0"/>
    <n v="2502"/>
  </r>
  <r>
    <s v="28426_2018"/>
    <x v="0"/>
    <x v="0"/>
    <d v="2018-03-14T00:00:00"/>
    <x v="46"/>
    <x v="1517"/>
    <x v="6"/>
    <x v="8"/>
    <x v="122"/>
    <x v="17"/>
    <x v="0"/>
    <x v="4"/>
    <x v="0"/>
    <n v="3096"/>
  </r>
  <r>
    <s v="28426_2018"/>
    <x v="0"/>
    <x v="0"/>
    <d v="2018-03-14T00:00:00"/>
    <x v="46"/>
    <x v="2337"/>
    <x v="6"/>
    <x v="134"/>
    <x v="25"/>
    <x v="17"/>
    <x v="22"/>
    <x v="4"/>
    <x v="0"/>
    <n v="4776"/>
  </r>
  <r>
    <s v="28426_2018"/>
    <x v="0"/>
    <x v="0"/>
    <d v="2018-03-14T00:00:00"/>
    <x v="46"/>
    <x v="2824"/>
    <x v="6"/>
    <x v="19"/>
    <x v="332"/>
    <x v="17"/>
    <x v="22"/>
    <x v="4"/>
    <x v="0"/>
    <n v="7356"/>
  </r>
  <r>
    <s v="28426_2018"/>
    <x v="0"/>
    <x v="0"/>
    <d v="2018-03-14T00:00:00"/>
    <x v="46"/>
    <x v="1518"/>
    <x v="6"/>
    <x v="116"/>
    <x v="253"/>
    <x v="17"/>
    <x v="22"/>
    <x v="4"/>
    <x v="0"/>
    <n v="1284"/>
  </r>
  <r>
    <s v="28426_2018"/>
    <x v="0"/>
    <x v="0"/>
    <d v="2018-03-14T00:00:00"/>
    <x v="46"/>
    <x v="1517"/>
    <x v="6"/>
    <x v="8"/>
    <x v="122"/>
    <x v="17"/>
    <x v="0"/>
    <x v="4"/>
    <x v="0"/>
    <n v="3072"/>
  </r>
  <r>
    <s v="28426_2018"/>
    <x v="0"/>
    <x v="0"/>
    <d v="2018-03-14T00:00:00"/>
    <x v="46"/>
    <x v="2825"/>
    <x v="6"/>
    <x v="7"/>
    <x v="107"/>
    <x v="17"/>
    <x v="22"/>
    <x v="4"/>
    <x v="0"/>
    <n v="1908"/>
  </r>
  <r>
    <s v="28426_2018"/>
    <x v="0"/>
    <x v="0"/>
    <d v="2018-03-14T00:00:00"/>
    <x v="46"/>
    <x v="2826"/>
    <x v="6"/>
    <x v="145"/>
    <x v="27"/>
    <x v="17"/>
    <x v="22"/>
    <x v="4"/>
    <x v="0"/>
    <n v="40"/>
  </r>
  <r>
    <s v="28426_2018"/>
    <x v="0"/>
    <x v="0"/>
    <d v="2018-03-14T00:00:00"/>
    <x v="46"/>
    <x v="2826"/>
    <x v="6"/>
    <x v="145"/>
    <x v="27"/>
    <x v="17"/>
    <x v="22"/>
    <x v="4"/>
    <x v="0"/>
    <n v="40"/>
  </r>
  <r>
    <s v="28427_2018"/>
    <x v="1"/>
    <x v="0"/>
    <d v="2018-03-14T00:00:00"/>
    <x v="113"/>
    <x v="4"/>
    <x v="6"/>
    <x v="4"/>
    <x v="4"/>
    <x v="1"/>
    <x v="1"/>
    <x v="1"/>
    <x v="0"/>
    <n v="5"/>
  </r>
  <r>
    <s v="28428_2018"/>
    <x v="0"/>
    <x v="0"/>
    <d v="2018-03-14T00:00:00"/>
    <x v="4"/>
    <x v="2827"/>
    <x v="6"/>
    <x v="124"/>
    <x v="4"/>
    <x v="1"/>
    <x v="22"/>
    <x v="4"/>
    <x v="0"/>
    <n v="12"/>
  </r>
  <r>
    <s v="28430_2018"/>
    <x v="1"/>
    <x v="0"/>
    <d v="2018-03-13T00:00:00"/>
    <x v="3"/>
    <x v="4"/>
    <x v="7"/>
    <x v="4"/>
    <x v="4"/>
    <x v="1"/>
    <x v="1"/>
    <x v="1"/>
    <x v="0"/>
    <n v="24"/>
  </r>
  <r>
    <s v="28430_2018"/>
    <x v="1"/>
    <x v="0"/>
    <d v="2018-03-13T00:00:00"/>
    <x v="3"/>
    <x v="4"/>
    <x v="7"/>
    <x v="4"/>
    <x v="4"/>
    <x v="1"/>
    <x v="1"/>
    <x v="1"/>
    <x v="0"/>
    <n v="48"/>
  </r>
  <r>
    <s v="28432_2018"/>
    <x v="0"/>
    <x v="0"/>
    <d v="2018-03-14T00:00:00"/>
    <x v="46"/>
    <x v="2828"/>
    <x v="7"/>
    <x v="146"/>
    <x v="108"/>
    <x v="13"/>
    <x v="22"/>
    <x v="4"/>
    <x v="0"/>
    <n v="1200"/>
  </r>
  <r>
    <s v="28432_2018"/>
    <x v="0"/>
    <x v="0"/>
    <d v="2018-03-14T00:00:00"/>
    <x v="46"/>
    <x v="2829"/>
    <x v="7"/>
    <x v="2"/>
    <x v="95"/>
    <x v="10"/>
    <x v="23"/>
    <x v="4"/>
    <x v="0"/>
    <n v="852"/>
  </r>
  <r>
    <s v="28432_2018"/>
    <x v="0"/>
    <x v="0"/>
    <d v="2018-03-14T00:00:00"/>
    <x v="46"/>
    <x v="2830"/>
    <x v="7"/>
    <x v="9"/>
    <x v="333"/>
    <x v="10"/>
    <x v="23"/>
    <x v="4"/>
    <x v="0"/>
    <n v="1260"/>
  </r>
  <r>
    <s v="28432_2018"/>
    <x v="0"/>
    <x v="0"/>
    <d v="2018-03-14T00:00:00"/>
    <x v="46"/>
    <x v="2828"/>
    <x v="7"/>
    <x v="146"/>
    <x v="108"/>
    <x v="13"/>
    <x v="22"/>
    <x v="4"/>
    <x v="0"/>
    <n v="1500"/>
  </r>
  <r>
    <s v="28432_2018"/>
    <x v="0"/>
    <x v="0"/>
    <d v="2018-03-14T00:00:00"/>
    <x v="46"/>
    <x v="2831"/>
    <x v="7"/>
    <x v="2"/>
    <x v="122"/>
    <x v="3"/>
    <x v="23"/>
    <x v="4"/>
    <x v="0"/>
    <n v="300"/>
  </r>
  <r>
    <s v="28432_2018"/>
    <x v="0"/>
    <x v="0"/>
    <d v="2018-03-14T00:00:00"/>
    <x v="46"/>
    <x v="2832"/>
    <x v="7"/>
    <x v="147"/>
    <x v="248"/>
    <x v="8"/>
    <x v="22"/>
    <x v="4"/>
    <x v="0"/>
    <n v="240"/>
  </r>
  <r>
    <s v="28434_2018"/>
    <x v="0"/>
    <x v="0"/>
    <d v="2018-03-14T00:00:00"/>
    <x v="4"/>
    <x v="2833"/>
    <x v="7"/>
    <x v="16"/>
    <x v="4"/>
    <x v="3"/>
    <x v="52"/>
    <x v="5"/>
    <x v="0"/>
    <n v="24"/>
  </r>
  <r>
    <s v="28435_2018"/>
    <x v="0"/>
    <x v="0"/>
    <d v="2018-03-14T00:00:00"/>
    <x v="4"/>
    <x v="2834"/>
    <x v="7"/>
    <x v="7"/>
    <x v="4"/>
    <x v="10"/>
    <x v="24"/>
    <x v="1"/>
    <x v="0"/>
    <n v="12"/>
  </r>
  <r>
    <s v="28435_2018"/>
    <x v="0"/>
    <x v="0"/>
    <d v="2018-03-14T00:00:00"/>
    <x v="4"/>
    <x v="1431"/>
    <x v="7"/>
    <x v="5"/>
    <x v="4"/>
    <x v="1"/>
    <x v="36"/>
    <x v="4"/>
    <x v="0"/>
    <n v="50"/>
  </r>
  <r>
    <s v="28438_2018"/>
    <x v="0"/>
    <x v="0"/>
    <d v="2018-03-13T00:00:00"/>
    <x v="8"/>
    <x v="4"/>
    <x v="1"/>
    <x v="4"/>
    <x v="4"/>
    <x v="1"/>
    <x v="1"/>
    <x v="1"/>
    <x v="0"/>
    <n v="354400"/>
  </r>
  <r>
    <s v="28439_2018"/>
    <x v="0"/>
    <x v="0"/>
    <d v="2018-03-13T00:00:00"/>
    <x v="25"/>
    <x v="624"/>
    <x v="1"/>
    <x v="25"/>
    <x v="4"/>
    <x v="0"/>
    <x v="0"/>
    <x v="0"/>
    <x v="0"/>
    <n v="39000"/>
  </r>
  <r>
    <s v="28439_2018"/>
    <x v="0"/>
    <x v="0"/>
    <d v="2018-03-13T00:00:00"/>
    <x v="25"/>
    <x v="625"/>
    <x v="1"/>
    <x v="25"/>
    <x v="4"/>
    <x v="4"/>
    <x v="0"/>
    <x v="0"/>
    <x v="0"/>
    <n v="64000"/>
  </r>
  <r>
    <s v="28439_2018"/>
    <x v="0"/>
    <x v="0"/>
    <d v="2018-03-13T00:00:00"/>
    <x v="25"/>
    <x v="626"/>
    <x v="1"/>
    <x v="28"/>
    <x v="4"/>
    <x v="0"/>
    <x v="0"/>
    <x v="0"/>
    <x v="0"/>
    <n v="19000"/>
  </r>
  <r>
    <s v="28440_2018"/>
    <x v="0"/>
    <x v="0"/>
    <d v="2018-03-13T00:00:00"/>
    <x v="25"/>
    <x v="619"/>
    <x v="1"/>
    <x v="81"/>
    <x v="4"/>
    <x v="4"/>
    <x v="0"/>
    <x v="0"/>
    <x v="0"/>
    <n v="42000"/>
  </r>
  <r>
    <s v="28440_2018"/>
    <x v="0"/>
    <x v="0"/>
    <d v="2018-03-13T00:00:00"/>
    <x v="25"/>
    <x v="618"/>
    <x v="1"/>
    <x v="81"/>
    <x v="4"/>
    <x v="0"/>
    <x v="0"/>
    <x v="0"/>
    <x v="0"/>
    <n v="74000"/>
  </r>
  <r>
    <s v="28443_2018"/>
    <x v="1"/>
    <x v="0"/>
    <d v="2018-03-13T00:00:00"/>
    <x v="33"/>
    <x v="4"/>
    <x v="1"/>
    <x v="4"/>
    <x v="4"/>
    <x v="1"/>
    <x v="1"/>
    <x v="1"/>
    <x v="0"/>
    <n v="508"/>
  </r>
  <r>
    <s v="28443_2018"/>
    <x v="1"/>
    <x v="0"/>
    <d v="2018-03-13T00:00:00"/>
    <x v="33"/>
    <x v="4"/>
    <x v="1"/>
    <x v="4"/>
    <x v="4"/>
    <x v="1"/>
    <x v="1"/>
    <x v="1"/>
    <x v="0"/>
    <n v="180"/>
  </r>
  <r>
    <s v="28445_2018"/>
    <x v="0"/>
    <x v="0"/>
    <d v="2018-03-13T00:00:00"/>
    <x v="46"/>
    <x v="1343"/>
    <x v="1"/>
    <x v="23"/>
    <x v="145"/>
    <x v="3"/>
    <x v="42"/>
    <x v="23"/>
    <x v="0"/>
    <n v="702"/>
  </r>
  <r>
    <s v="28445_2018"/>
    <x v="0"/>
    <x v="0"/>
    <d v="2018-03-13T00:00:00"/>
    <x v="46"/>
    <x v="2835"/>
    <x v="1"/>
    <x v="35"/>
    <x v="4"/>
    <x v="3"/>
    <x v="0"/>
    <x v="0"/>
    <x v="0"/>
    <n v="2112"/>
  </r>
  <r>
    <s v="28445_2018"/>
    <x v="0"/>
    <x v="0"/>
    <d v="2018-03-13T00:00:00"/>
    <x v="46"/>
    <x v="2836"/>
    <x v="1"/>
    <x v="59"/>
    <x v="57"/>
    <x v="0"/>
    <x v="11"/>
    <x v="19"/>
    <x v="0"/>
    <n v="4500"/>
  </r>
  <r>
    <s v="28445_2018"/>
    <x v="0"/>
    <x v="0"/>
    <d v="2018-03-13T00:00:00"/>
    <x v="46"/>
    <x v="2837"/>
    <x v="1"/>
    <x v="59"/>
    <x v="51"/>
    <x v="4"/>
    <x v="11"/>
    <x v="19"/>
    <x v="0"/>
    <n v="4500"/>
  </r>
  <r>
    <s v="28445_2018"/>
    <x v="0"/>
    <x v="0"/>
    <d v="2018-03-13T00:00:00"/>
    <x v="46"/>
    <x v="2838"/>
    <x v="1"/>
    <x v="59"/>
    <x v="51"/>
    <x v="5"/>
    <x v="11"/>
    <x v="19"/>
    <x v="0"/>
    <n v="2256"/>
  </r>
  <r>
    <s v="28445_2018"/>
    <x v="0"/>
    <x v="0"/>
    <d v="2018-03-13T00:00:00"/>
    <x v="46"/>
    <x v="2839"/>
    <x v="1"/>
    <x v="44"/>
    <x v="63"/>
    <x v="0"/>
    <x v="0"/>
    <x v="19"/>
    <x v="0"/>
    <n v="1500"/>
  </r>
  <r>
    <s v="28445_2018"/>
    <x v="0"/>
    <x v="0"/>
    <d v="2018-03-13T00:00:00"/>
    <x v="46"/>
    <x v="2840"/>
    <x v="1"/>
    <x v="44"/>
    <x v="112"/>
    <x v="4"/>
    <x v="0"/>
    <x v="19"/>
    <x v="0"/>
    <n v="1500"/>
  </r>
  <r>
    <s v="28445_2018"/>
    <x v="0"/>
    <x v="0"/>
    <d v="2018-03-13T00:00:00"/>
    <x v="46"/>
    <x v="2841"/>
    <x v="1"/>
    <x v="44"/>
    <x v="112"/>
    <x v="5"/>
    <x v="0"/>
    <x v="19"/>
    <x v="0"/>
    <n v="756"/>
  </r>
  <r>
    <s v="28445_2018"/>
    <x v="0"/>
    <x v="0"/>
    <d v="2018-03-13T00:00:00"/>
    <x v="46"/>
    <x v="2842"/>
    <x v="1"/>
    <x v="20"/>
    <x v="127"/>
    <x v="0"/>
    <x v="0"/>
    <x v="19"/>
    <x v="0"/>
    <n v="504"/>
  </r>
  <r>
    <s v="28445_2018"/>
    <x v="0"/>
    <x v="0"/>
    <d v="2018-03-13T00:00:00"/>
    <x v="46"/>
    <x v="2843"/>
    <x v="1"/>
    <x v="20"/>
    <x v="245"/>
    <x v="4"/>
    <x v="0"/>
    <x v="19"/>
    <x v="0"/>
    <n v="504"/>
  </r>
  <r>
    <s v="28445_2018"/>
    <x v="0"/>
    <x v="0"/>
    <d v="2018-03-13T00:00:00"/>
    <x v="46"/>
    <x v="2844"/>
    <x v="1"/>
    <x v="20"/>
    <x v="245"/>
    <x v="5"/>
    <x v="0"/>
    <x v="19"/>
    <x v="0"/>
    <n v="504"/>
  </r>
  <r>
    <s v="28445_2018"/>
    <x v="0"/>
    <x v="0"/>
    <d v="2018-03-13T00:00:00"/>
    <x v="46"/>
    <x v="2845"/>
    <x v="1"/>
    <x v="22"/>
    <x v="240"/>
    <x v="0"/>
    <x v="7"/>
    <x v="2"/>
    <x v="0"/>
    <n v="1500"/>
  </r>
  <r>
    <s v="28445_2018"/>
    <x v="0"/>
    <x v="0"/>
    <d v="2018-03-13T00:00:00"/>
    <x v="46"/>
    <x v="2846"/>
    <x v="1"/>
    <x v="22"/>
    <x v="51"/>
    <x v="0"/>
    <x v="7"/>
    <x v="2"/>
    <x v="0"/>
    <n v="2400"/>
  </r>
  <r>
    <s v="28445_2018"/>
    <x v="0"/>
    <x v="0"/>
    <d v="2018-03-13T00:00:00"/>
    <x v="46"/>
    <x v="2847"/>
    <x v="1"/>
    <x v="22"/>
    <x v="51"/>
    <x v="4"/>
    <x v="7"/>
    <x v="2"/>
    <x v="0"/>
    <n v="2100"/>
  </r>
  <r>
    <s v="28445_2018"/>
    <x v="0"/>
    <x v="0"/>
    <d v="2018-03-13T00:00:00"/>
    <x v="46"/>
    <x v="2848"/>
    <x v="1"/>
    <x v="22"/>
    <x v="51"/>
    <x v="5"/>
    <x v="7"/>
    <x v="2"/>
    <x v="0"/>
    <n v="1500"/>
  </r>
  <r>
    <s v="28445_2018"/>
    <x v="0"/>
    <x v="0"/>
    <d v="2018-03-13T00:00:00"/>
    <x v="46"/>
    <x v="2849"/>
    <x v="1"/>
    <x v="46"/>
    <x v="263"/>
    <x v="0"/>
    <x v="7"/>
    <x v="2"/>
    <x v="0"/>
    <n v="500"/>
  </r>
  <r>
    <s v="28445_2018"/>
    <x v="0"/>
    <x v="0"/>
    <d v="2018-03-13T00:00:00"/>
    <x v="46"/>
    <x v="2850"/>
    <x v="1"/>
    <x v="46"/>
    <x v="263"/>
    <x v="4"/>
    <x v="7"/>
    <x v="2"/>
    <x v="0"/>
    <n v="500"/>
  </r>
  <r>
    <s v="28445_2018"/>
    <x v="0"/>
    <x v="0"/>
    <d v="2018-03-13T00:00:00"/>
    <x v="46"/>
    <x v="2851"/>
    <x v="1"/>
    <x v="46"/>
    <x v="263"/>
    <x v="5"/>
    <x v="7"/>
    <x v="2"/>
    <x v="0"/>
    <n v="500"/>
  </r>
  <r>
    <s v="28446_2018"/>
    <x v="1"/>
    <x v="0"/>
    <d v="2018-03-13T00:00:00"/>
    <x v="114"/>
    <x v="4"/>
    <x v="1"/>
    <x v="4"/>
    <x v="4"/>
    <x v="1"/>
    <x v="1"/>
    <x v="1"/>
    <x v="0"/>
    <n v="500"/>
  </r>
  <r>
    <s v="28446_2018"/>
    <x v="1"/>
    <x v="0"/>
    <d v="2018-03-13T00:00:00"/>
    <x v="114"/>
    <x v="4"/>
    <x v="1"/>
    <x v="4"/>
    <x v="4"/>
    <x v="1"/>
    <x v="1"/>
    <x v="1"/>
    <x v="0"/>
    <n v="1000"/>
  </r>
  <r>
    <s v="28446_2018"/>
    <x v="1"/>
    <x v="0"/>
    <d v="2018-03-13T00:00:00"/>
    <x v="114"/>
    <x v="4"/>
    <x v="1"/>
    <x v="4"/>
    <x v="4"/>
    <x v="1"/>
    <x v="1"/>
    <x v="1"/>
    <x v="0"/>
    <n v="100"/>
  </r>
  <r>
    <s v="28446_2018"/>
    <x v="1"/>
    <x v="0"/>
    <d v="2018-03-13T00:00:00"/>
    <x v="114"/>
    <x v="4"/>
    <x v="1"/>
    <x v="4"/>
    <x v="4"/>
    <x v="1"/>
    <x v="1"/>
    <x v="1"/>
    <x v="0"/>
    <n v="500"/>
  </r>
  <r>
    <s v="28447_2018"/>
    <x v="0"/>
    <x v="0"/>
    <d v="2018-03-13T00:00:00"/>
    <x v="9"/>
    <x v="1327"/>
    <x v="1"/>
    <x v="111"/>
    <x v="234"/>
    <x v="0"/>
    <x v="0"/>
    <x v="0"/>
    <x v="0"/>
    <n v="9000"/>
  </r>
  <r>
    <s v="28447_2018"/>
    <x v="0"/>
    <x v="0"/>
    <d v="2018-03-13T00:00:00"/>
    <x v="9"/>
    <x v="1328"/>
    <x v="1"/>
    <x v="111"/>
    <x v="234"/>
    <x v="4"/>
    <x v="0"/>
    <x v="0"/>
    <x v="0"/>
    <n v="15000"/>
  </r>
  <r>
    <s v="28447_2018"/>
    <x v="0"/>
    <x v="0"/>
    <d v="2018-03-13T00:00:00"/>
    <x v="9"/>
    <x v="2852"/>
    <x v="1"/>
    <x v="20"/>
    <x v="4"/>
    <x v="15"/>
    <x v="26"/>
    <x v="15"/>
    <x v="0"/>
    <n v="3000"/>
  </r>
  <r>
    <s v="28447_2018"/>
    <x v="0"/>
    <x v="0"/>
    <d v="2018-03-13T00:00:00"/>
    <x v="9"/>
    <x v="1725"/>
    <x v="1"/>
    <x v="20"/>
    <x v="4"/>
    <x v="10"/>
    <x v="26"/>
    <x v="15"/>
    <x v="0"/>
    <n v="50000"/>
  </r>
  <r>
    <s v="28447_2018"/>
    <x v="0"/>
    <x v="0"/>
    <d v="2018-03-13T00:00:00"/>
    <x v="9"/>
    <x v="2853"/>
    <x v="1"/>
    <x v="20"/>
    <x v="4"/>
    <x v="11"/>
    <x v="26"/>
    <x v="15"/>
    <x v="0"/>
    <n v="5000"/>
  </r>
  <r>
    <s v="28447_2018"/>
    <x v="0"/>
    <x v="0"/>
    <d v="2018-03-13T00:00:00"/>
    <x v="9"/>
    <x v="2854"/>
    <x v="1"/>
    <x v="142"/>
    <x v="60"/>
    <x v="0"/>
    <x v="0"/>
    <x v="0"/>
    <x v="0"/>
    <n v="10000"/>
  </r>
  <r>
    <s v="28447_2018"/>
    <x v="0"/>
    <x v="0"/>
    <d v="2018-03-13T00:00:00"/>
    <x v="9"/>
    <x v="2666"/>
    <x v="1"/>
    <x v="142"/>
    <x v="4"/>
    <x v="4"/>
    <x v="0"/>
    <x v="0"/>
    <x v="0"/>
    <n v="5000"/>
  </r>
  <r>
    <s v="28447_2018"/>
    <x v="0"/>
    <x v="0"/>
    <d v="2018-03-13T00:00:00"/>
    <x v="9"/>
    <x v="927"/>
    <x v="1"/>
    <x v="47"/>
    <x v="4"/>
    <x v="15"/>
    <x v="26"/>
    <x v="15"/>
    <x v="0"/>
    <n v="10000"/>
  </r>
  <r>
    <s v="28447_2018"/>
    <x v="0"/>
    <x v="0"/>
    <d v="2018-03-13T00:00:00"/>
    <x v="9"/>
    <x v="928"/>
    <x v="1"/>
    <x v="47"/>
    <x v="4"/>
    <x v="10"/>
    <x v="26"/>
    <x v="15"/>
    <x v="0"/>
    <n v="50000"/>
  </r>
  <r>
    <s v="28447_2018"/>
    <x v="0"/>
    <x v="0"/>
    <d v="2018-03-13T00:00:00"/>
    <x v="9"/>
    <x v="929"/>
    <x v="1"/>
    <x v="47"/>
    <x v="4"/>
    <x v="18"/>
    <x v="26"/>
    <x v="15"/>
    <x v="0"/>
    <n v="4000"/>
  </r>
  <r>
    <s v="28447_2018"/>
    <x v="0"/>
    <x v="0"/>
    <d v="2018-03-13T00:00:00"/>
    <x v="9"/>
    <x v="2855"/>
    <x v="1"/>
    <x v="148"/>
    <x v="4"/>
    <x v="4"/>
    <x v="11"/>
    <x v="16"/>
    <x v="0"/>
    <n v="6000"/>
  </r>
  <r>
    <s v="28448_2018"/>
    <x v="0"/>
    <x v="0"/>
    <d v="2018-03-13T00:00:00"/>
    <x v="7"/>
    <x v="1493"/>
    <x v="1"/>
    <x v="16"/>
    <x v="49"/>
    <x v="0"/>
    <x v="0"/>
    <x v="0"/>
    <x v="0"/>
    <n v="6000"/>
  </r>
  <r>
    <s v="28448_2018"/>
    <x v="0"/>
    <x v="0"/>
    <d v="2018-03-13T00:00:00"/>
    <x v="7"/>
    <x v="155"/>
    <x v="1"/>
    <x v="35"/>
    <x v="45"/>
    <x v="4"/>
    <x v="0"/>
    <x v="14"/>
    <x v="0"/>
    <n v="35000"/>
  </r>
  <r>
    <s v="28448_2018"/>
    <x v="0"/>
    <x v="0"/>
    <d v="2018-03-13T00:00:00"/>
    <x v="7"/>
    <x v="156"/>
    <x v="1"/>
    <x v="35"/>
    <x v="47"/>
    <x v="5"/>
    <x v="0"/>
    <x v="14"/>
    <x v="0"/>
    <n v="7000"/>
  </r>
  <r>
    <s v="28448_2018"/>
    <x v="0"/>
    <x v="0"/>
    <d v="2018-03-13T00:00:00"/>
    <x v="7"/>
    <x v="1195"/>
    <x v="1"/>
    <x v="20"/>
    <x v="222"/>
    <x v="4"/>
    <x v="0"/>
    <x v="0"/>
    <x v="0"/>
    <n v="33000"/>
  </r>
  <r>
    <s v="28448_2018"/>
    <x v="0"/>
    <x v="0"/>
    <d v="2018-03-13T00:00:00"/>
    <x v="7"/>
    <x v="146"/>
    <x v="1"/>
    <x v="20"/>
    <x v="44"/>
    <x v="5"/>
    <x v="0"/>
    <x v="0"/>
    <x v="0"/>
    <n v="10000"/>
  </r>
  <r>
    <s v="28448_2018"/>
    <x v="0"/>
    <x v="0"/>
    <d v="2018-03-13T00:00:00"/>
    <x v="7"/>
    <x v="354"/>
    <x v="1"/>
    <x v="45"/>
    <x v="78"/>
    <x v="4"/>
    <x v="0"/>
    <x v="0"/>
    <x v="0"/>
    <n v="40000"/>
  </r>
  <r>
    <s v="28449_2018"/>
    <x v="0"/>
    <x v="0"/>
    <d v="2018-03-13T00:00:00"/>
    <x v="18"/>
    <x v="1153"/>
    <x v="1"/>
    <x v="44"/>
    <x v="4"/>
    <x v="4"/>
    <x v="0"/>
    <x v="12"/>
    <x v="0"/>
    <n v="6000"/>
  </r>
  <r>
    <s v="28449_2018"/>
    <x v="0"/>
    <x v="0"/>
    <d v="2018-03-13T00:00:00"/>
    <x v="18"/>
    <x v="1233"/>
    <x v="1"/>
    <x v="22"/>
    <x v="4"/>
    <x v="0"/>
    <x v="0"/>
    <x v="19"/>
    <x v="0"/>
    <n v="1000"/>
  </r>
  <r>
    <s v="28449_2018"/>
    <x v="0"/>
    <x v="0"/>
    <d v="2018-03-13T00:00:00"/>
    <x v="18"/>
    <x v="2856"/>
    <x v="1"/>
    <x v="45"/>
    <x v="4"/>
    <x v="4"/>
    <x v="0"/>
    <x v="19"/>
    <x v="0"/>
    <n v="3000"/>
  </r>
  <r>
    <s v="28449_2018"/>
    <x v="0"/>
    <x v="0"/>
    <d v="2018-03-13T00:00:00"/>
    <x v="18"/>
    <x v="2728"/>
    <x v="1"/>
    <x v="35"/>
    <x v="4"/>
    <x v="4"/>
    <x v="26"/>
    <x v="15"/>
    <x v="0"/>
    <n v="5000"/>
  </r>
  <r>
    <s v="28449_2018"/>
    <x v="0"/>
    <x v="0"/>
    <d v="2018-03-13T00:00:00"/>
    <x v="18"/>
    <x v="1481"/>
    <x v="1"/>
    <x v="56"/>
    <x v="4"/>
    <x v="4"/>
    <x v="11"/>
    <x v="4"/>
    <x v="0"/>
    <n v="1000"/>
  </r>
  <r>
    <s v="28449_2018"/>
    <x v="0"/>
    <x v="0"/>
    <d v="2018-03-13T00:00:00"/>
    <x v="18"/>
    <x v="366"/>
    <x v="1"/>
    <x v="57"/>
    <x v="63"/>
    <x v="4"/>
    <x v="11"/>
    <x v="12"/>
    <x v="0"/>
    <n v="3000"/>
  </r>
  <r>
    <s v="28449_2018"/>
    <x v="0"/>
    <x v="0"/>
    <d v="2018-03-13T00:00:00"/>
    <x v="18"/>
    <x v="2727"/>
    <x v="1"/>
    <x v="44"/>
    <x v="4"/>
    <x v="4"/>
    <x v="11"/>
    <x v="12"/>
    <x v="0"/>
    <n v="20000"/>
  </r>
  <r>
    <s v="28449_2018"/>
    <x v="0"/>
    <x v="0"/>
    <d v="2018-03-13T00:00:00"/>
    <x v="18"/>
    <x v="2725"/>
    <x v="1"/>
    <x v="22"/>
    <x v="4"/>
    <x v="0"/>
    <x v="11"/>
    <x v="19"/>
    <x v="0"/>
    <n v="3000"/>
  </r>
  <r>
    <s v="28449_2018"/>
    <x v="0"/>
    <x v="0"/>
    <d v="2018-03-13T00:00:00"/>
    <x v="18"/>
    <x v="762"/>
    <x v="1"/>
    <x v="34"/>
    <x v="4"/>
    <x v="0"/>
    <x v="0"/>
    <x v="0"/>
    <x v="1"/>
    <n v="3000"/>
  </r>
  <r>
    <s v="28449_2018"/>
    <x v="0"/>
    <x v="0"/>
    <d v="2018-03-13T00:00:00"/>
    <x v="18"/>
    <x v="1134"/>
    <x v="1"/>
    <x v="34"/>
    <x v="110"/>
    <x v="4"/>
    <x v="0"/>
    <x v="0"/>
    <x v="1"/>
    <n v="10000"/>
  </r>
  <r>
    <s v="28449_2018"/>
    <x v="0"/>
    <x v="0"/>
    <d v="2018-03-13T00:00:00"/>
    <x v="18"/>
    <x v="764"/>
    <x v="1"/>
    <x v="35"/>
    <x v="145"/>
    <x v="4"/>
    <x v="0"/>
    <x v="0"/>
    <x v="1"/>
    <n v="7000"/>
  </r>
  <r>
    <s v="28449_2018"/>
    <x v="0"/>
    <x v="0"/>
    <d v="2018-03-13T00:00:00"/>
    <x v="18"/>
    <x v="765"/>
    <x v="1"/>
    <x v="59"/>
    <x v="4"/>
    <x v="0"/>
    <x v="11"/>
    <x v="14"/>
    <x v="1"/>
    <n v="5700"/>
  </r>
  <r>
    <s v="28449_2018"/>
    <x v="0"/>
    <x v="0"/>
    <d v="2018-03-13T00:00:00"/>
    <x v="18"/>
    <x v="1131"/>
    <x v="1"/>
    <x v="59"/>
    <x v="4"/>
    <x v="0"/>
    <x v="0"/>
    <x v="14"/>
    <x v="1"/>
    <n v="6000"/>
  </r>
  <r>
    <s v="28449_2018"/>
    <x v="0"/>
    <x v="0"/>
    <d v="2018-03-13T00:00:00"/>
    <x v="18"/>
    <x v="1135"/>
    <x v="1"/>
    <x v="59"/>
    <x v="114"/>
    <x v="4"/>
    <x v="0"/>
    <x v="14"/>
    <x v="1"/>
    <n v="5500"/>
  </r>
  <r>
    <s v="28450_2018"/>
    <x v="0"/>
    <x v="0"/>
    <d v="2018-03-13T00:00:00"/>
    <x v="7"/>
    <x v="1467"/>
    <x v="1"/>
    <x v="22"/>
    <x v="131"/>
    <x v="4"/>
    <x v="7"/>
    <x v="2"/>
    <x v="0"/>
    <n v="50000"/>
  </r>
  <r>
    <s v="28450_2018"/>
    <x v="0"/>
    <x v="0"/>
    <d v="2018-03-13T00:00:00"/>
    <x v="7"/>
    <x v="154"/>
    <x v="1"/>
    <x v="35"/>
    <x v="42"/>
    <x v="0"/>
    <x v="0"/>
    <x v="14"/>
    <x v="0"/>
    <n v="15000"/>
  </r>
  <r>
    <s v="28450_2018"/>
    <x v="0"/>
    <x v="0"/>
    <d v="2018-03-13T00:00:00"/>
    <x v="7"/>
    <x v="156"/>
    <x v="1"/>
    <x v="35"/>
    <x v="47"/>
    <x v="5"/>
    <x v="0"/>
    <x v="14"/>
    <x v="0"/>
    <n v="8000"/>
  </r>
  <r>
    <s v="28450_2018"/>
    <x v="0"/>
    <x v="0"/>
    <d v="2018-03-13T00:00:00"/>
    <x v="7"/>
    <x v="1195"/>
    <x v="1"/>
    <x v="20"/>
    <x v="222"/>
    <x v="4"/>
    <x v="0"/>
    <x v="0"/>
    <x v="0"/>
    <n v="60000"/>
  </r>
  <r>
    <s v="28450_2018"/>
    <x v="0"/>
    <x v="0"/>
    <d v="2018-03-13T00:00:00"/>
    <x v="7"/>
    <x v="146"/>
    <x v="1"/>
    <x v="20"/>
    <x v="44"/>
    <x v="5"/>
    <x v="0"/>
    <x v="0"/>
    <x v="0"/>
    <n v="10000"/>
  </r>
  <r>
    <s v="28450_2018"/>
    <x v="0"/>
    <x v="0"/>
    <d v="2018-03-13T00:00:00"/>
    <x v="7"/>
    <x v="833"/>
    <x v="1"/>
    <x v="45"/>
    <x v="16"/>
    <x v="0"/>
    <x v="0"/>
    <x v="0"/>
    <x v="0"/>
    <n v="20000"/>
  </r>
  <r>
    <s v="28451_2018"/>
    <x v="0"/>
    <x v="0"/>
    <d v="2018-03-13T00:00:00"/>
    <x v="7"/>
    <x v="1468"/>
    <x v="1"/>
    <x v="44"/>
    <x v="43"/>
    <x v="4"/>
    <x v="7"/>
    <x v="2"/>
    <x v="0"/>
    <n v="50000"/>
  </r>
  <r>
    <s v="28451_2018"/>
    <x v="0"/>
    <x v="0"/>
    <d v="2018-03-13T00:00:00"/>
    <x v="7"/>
    <x v="353"/>
    <x v="1"/>
    <x v="23"/>
    <x v="20"/>
    <x v="5"/>
    <x v="0"/>
    <x v="0"/>
    <x v="0"/>
    <n v="5000"/>
  </r>
  <r>
    <s v="28451_2018"/>
    <x v="0"/>
    <x v="0"/>
    <d v="2018-03-13T00:00:00"/>
    <x v="7"/>
    <x v="158"/>
    <x v="1"/>
    <x v="16"/>
    <x v="49"/>
    <x v="4"/>
    <x v="0"/>
    <x v="0"/>
    <x v="0"/>
    <n v="25000"/>
  </r>
  <r>
    <s v="28451_2018"/>
    <x v="0"/>
    <x v="0"/>
    <d v="2018-03-13T00:00:00"/>
    <x v="7"/>
    <x v="1194"/>
    <x v="1"/>
    <x v="22"/>
    <x v="59"/>
    <x v="5"/>
    <x v="11"/>
    <x v="19"/>
    <x v="0"/>
    <n v="2000"/>
  </r>
  <r>
    <s v="28451_2018"/>
    <x v="0"/>
    <x v="0"/>
    <d v="2018-03-13T00:00:00"/>
    <x v="7"/>
    <x v="159"/>
    <x v="1"/>
    <x v="35"/>
    <x v="3"/>
    <x v="4"/>
    <x v="26"/>
    <x v="15"/>
    <x v="0"/>
    <n v="25000"/>
  </r>
  <r>
    <s v="28451_2018"/>
    <x v="0"/>
    <x v="0"/>
    <d v="2018-03-13T00:00:00"/>
    <x v="7"/>
    <x v="396"/>
    <x v="1"/>
    <x v="23"/>
    <x v="20"/>
    <x v="4"/>
    <x v="0"/>
    <x v="0"/>
    <x v="0"/>
    <n v="33000"/>
  </r>
  <r>
    <s v="28451_2018"/>
    <x v="0"/>
    <x v="0"/>
    <d v="2018-03-13T00:00:00"/>
    <x v="7"/>
    <x v="750"/>
    <x v="1"/>
    <x v="35"/>
    <x v="110"/>
    <x v="4"/>
    <x v="0"/>
    <x v="19"/>
    <x v="0"/>
    <n v="5000"/>
  </r>
  <r>
    <s v="28451_2018"/>
    <x v="0"/>
    <x v="0"/>
    <d v="2018-03-13T00:00:00"/>
    <x v="7"/>
    <x v="1493"/>
    <x v="1"/>
    <x v="16"/>
    <x v="49"/>
    <x v="0"/>
    <x v="0"/>
    <x v="0"/>
    <x v="0"/>
    <n v="10000"/>
  </r>
  <r>
    <s v="28452_2018"/>
    <x v="0"/>
    <x v="0"/>
    <d v="2018-03-13T00:00:00"/>
    <x v="5"/>
    <x v="418"/>
    <x v="1"/>
    <x v="20"/>
    <x v="74"/>
    <x v="4"/>
    <x v="0"/>
    <x v="0"/>
    <x v="0"/>
    <n v="40000"/>
  </r>
  <r>
    <s v="28453_2018"/>
    <x v="1"/>
    <x v="0"/>
    <d v="2018-03-13T00:00:00"/>
    <x v="3"/>
    <x v="4"/>
    <x v="1"/>
    <x v="4"/>
    <x v="4"/>
    <x v="1"/>
    <x v="1"/>
    <x v="1"/>
    <x v="0"/>
    <n v="12"/>
  </r>
  <r>
    <s v="28454_2018"/>
    <x v="0"/>
    <x v="0"/>
    <d v="2018-03-13T00:00:00"/>
    <x v="8"/>
    <x v="2857"/>
    <x v="1"/>
    <x v="20"/>
    <x v="250"/>
    <x v="0"/>
    <x v="0"/>
    <x v="14"/>
    <x v="0"/>
    <n v="20000"/>
  </r>
  <r>
    <s v="28454_2018"/>
    <x v="0"/>
    <x v="0"/>
    <d v="2018-03-13T00:00:00"/>
    <x v="8"/>
    <x v="2858"/>
    <x v="1"/>
    <x v="20"/>
    <x v="4"/>
    <x v="7"/>
    <x v="0"/>
    <x v="14"/>
    <x v="0"/>
    <n v="23000"/>
  </r>
  <r>
    <s v="28454_2018"/>
    <x v="0"/>
    <x v="0"/>
    <d v="2018-03-13T00:00:00"/>
    <x v="8"/>
    <x v="2859"/>
    <x v="1"/>
    <x v="45"/>
    <x v="4"/>
    <x v="0"/>
    <x v="0"/>
    <x v="14"/>
    <x v="0"/>
    <n v="18000"/>
  </r>
  <r>
    <s v="28454_2018"/>
    <x v="0"/>
    <x v="0"/>
    <d v="2018-03-13T00:00:00"/>
    <x v="8"/>
    <x v="4"/>
    <x v="1"/>
    <x v="4"/>
    <x v="4"/>
    <x v="1"/>
    <x v="1"/>
    <x v="1"/>
    <x v="0"/>
    <n v="102771"/>
  </r>
  <r>
    <s v="28455_2018"/>
    <x v="0"/>
    <x v="0"/>
    <d v="2018-03-13T00:00:00"/>
    <x v="7"/>
    <x v="397"/>
    <x v="1"/>
    <x v="34"/>
    <x v="84"/>
    <x v="5"/>
    <x v="11"/>
    <x v="12"/>
    <x v="0"/>
    <n v="11000"/>
  </r>
  <r>
    <s v="28455_2018"/>
    <x v="0"/>
    <x v="0"/>
    <d v="2018-03-13T00:00:00"/>
    <x v="7"/>
    <x v="1778"/>
    <x v="1"/>
    <x v="34"/>
    <x v="77"/>
    <x v="0"/>
    <x v="0"/>
    <x v="12"/>
    <x v="0"/>
    <n v="16600"/>
  </r>
  <r>
    <s v="28455_2018"/>
    <x v="0"/>
    <x v="0"/>
    <d v="2018-03-13T00:00:00"/>
    <x v="7"/>
    <x v="2860"/>
    <x v="1"/>
    <x v="34"/>
    <x v="46"/>
    <x v="4"/>
    <x v="11"/>
    <x v="13"/>
    <x v="0"/>
    <n v="15000"/>
  </r>
  <r>
    <s v="28455_2018"/>
    <x v="0"/>
    <x v="0"/>
    <d v="2018-03-13T00:00:00"/>
    <x v="7"/>
    <x v="1625"/>
    <x v="1"/>
    <x v="34"/>
    <x v="84"/>
    <x v="5"/>
    <x v="11"/>
    <x v="13"/>
    <x v="0"/>
    <n v="5000"/>
  </r>
  <r>
    <s v="28455_2018"/>
    <x v="0"/>
    <x v="0"/>
    <d v="2018-03-13T00:00:00"/>
    <x v="7"/>
    <x v="2861"/>
    <x v="1"/>
    <x v="22"/>
    <x v="57"/>
    <x v="3"/>
    <x v="7"/>
    <x v="2"/>
    <x v="0"/>
    <n v="15000"/>
  </r>
  <r>
    <s v="28455_2018"/>
    <x v="0"/>
    <x v="0"/>
    <d v="2018-03-13T00:00:00"/>
    <x v="7"/>
    <x v="1467"/>
    <x v="1"/>
    <x v="22"/>
    <x v="131"/>
    <x v="4"/>
    <x v="7"/>
    <x v="2"/>
    <x v="0"/>
    <n v="40000"/>
  </r>
  <r>
    <s v="28455_2018"/>
    <x v="0"/>
    <x v="0"/>
    <d v="2018-03-13T00:00:00"/>
    <x v="7"/>
    <x v="351"/>
    <x v="1"/>
    <x v="22"/>
    <x v="51"/>
    <x v="5"/>
    <x v="7"/>
    <x v="2"/>
    <x v="0"/>
    <n v="5000"/>
  </r>
  <r>
    <s v="28455_2018"/>
    <x v="0"/>
    <x v="0"/>
    <d v="2018-03-13T00:00:00"/>
    <x v="7"/>
    <x v="2710"/>
    <x v="1"/>
    <x v="44"/>
    <x v="9"/>
    <x v="3"/>
    <x v="7"/>
    <x v="2"/>
    <x v="0"/>
    <n v="16000"/>
  </r>
  <r>
    <s v="28455_2018"/>
    <x v="0"/>
    <x v="0"/>
    <d v="2018-03-13T00:00:00"/>
    <x v="7"/>
    <x v="1468"/>
    <x v="1"/>
    <x v="44"/>
    <x v="43"/>
    <x v="4"/>
    <x v="7"/>
    <x v="2"/>
    <x v="0"/>
    <n v="60000"/>
  </r>
  <r>
    <s v="28455_2018"/>
    <x v="0"/>
    <x v="0"/>
    <d v="2018-03-13T00:00:00"/>
    <x v="7"/>
    <x v="352"/>
    <x v="1"/>
    <x v="44"/>
    <x v="42"/>
    <x v="5"/>
    <x v="7"/>
    <x v="2"/>
    <x v="0"/>
    <n v="27000"/>
  </r>
  <r>
    <s v="28455_2018"/>
    <x v="0"/>
    <x v="0"/>
    <d v="2018-03-13T00:00:00"/>
    <x v="7"/>
    <x v="154"/>
    <x v="1"/>
    <x v="35"/>
    <x v="42"/>
    <x v="0"/>
    <x v="0"/>
    <x v="14"/>
    <x v="0"/>
    <n v="5000"/>
  </r>
  <r>
    <s v="28455_2018"/>
    <x v="0"/>
    <x v="0"/>
    <d v="2018-03-13T00:00:00"/>
    <x v="7"/>
    <x v="161"/>
    <x v="1"/>
    <x v="45"/>
    <x v="50"/>
    <x v="4"/>
    <x v="26"/>
    <x v="15"/>
    <x v="0"/>
    <n v="20000"/>
  </r>
  <r>
    <s v="28455_2018"/>
    <x v="0"/>
    <x v="0"/>
    <d v="2018-03-13T00:00:00"/>
    <x v="7"/>
    <x v="1466"/>
    <x v="1"/>
    <x v="34"/>
    <x v="46"/>
    <x v="4"/>
    <x v="0"/>
    <x v="12"/>
    <x v="0"/>
    <n v="30000"/>
  </r>
  <r>
    <s v="28455_2018"/>
    <x v="0"/>
    <x v="0"/>
    <d v="2018-03-13T00:00:00"/>
    <x v="7"/>
    <x v="356"/>
    <x v="1"/>
    <x v="34"/>
    <x v="46"/>
    <x v="4"/>
    <x v="11"/>
    <x v="14"/>
    <x v="0"/>
    <n v="31000"/>
  </r>
  <r>
    <s v="28455_2018"/>
    <x v="0"/>
    <x v="0"/>
    <d v="2018-03-13T00:00:00"/>
    <x v="7"/>
    <x v="150"/>
    <x v="1"/>
    <x v="34"/>
    <x v="46"/>
    <x v="4"/>
    <x v="0"/>
    <x v="14"/>
    <x v="0"/>
    <n v="20000"/>
  </r>
  <r>
    <s v="28456_2018"/>
    <x v="0"/>
    <x v="0"/>
    <d v="2018-03-13T00:00:00"/>
    <x v="18"/>
    <x v="2612"/>
    <x v="1"/>
    <x v="22"/>
    <x v="4"/>
    <x v="4"/>
    <x v="11"/>
    <x v="14"/>
    <x v="0"/>
    <n v="4000"/>
  </r>
  <r>
    <s v="28456_2018"/>
    <x v="0"/>
    <x v="0"/>
    <d v="2018-03-13T00:00:00"/>
    <x v="18"/>
    <x v="1154"/>
    <x v="1"/>
    <x v="22"/>
    <x v="4"/>
    <x v="4"/>
    <x v="0"/>
    <x v="14"/>
    <x v="0"/>
    <n v="6000"/>
  </r>
  <r>
    <s v="28456_2018"/>
    <x v="0"/>
    <x v="0"/>
    <d v="2018-03-13T00:00:00"/>
    <x v="18"/>
    <x v="1232"/>
    <x v="1"/>
    <x v="45"/>
    <x v="4"/>
    <x v="4"/>
    <x v="0"/>
    <x v="0"/>
    <x v="0"/>
    <n v="21000"/>
  </r>
  <r>
    <s v="28456_2018"/>
    <x v="0"/>
    <x v="0"/>
    <d v="2018-03-13T00:00:00"/>
    <x v="18"/>
    <x v="2862"/>
    <x v="1"/>
    <x v="35"/>
    <x v="4"/>
    <x v="5"/>
    <x v="26"/>
    <x v="15"/>
    <x v="0"/>
    <n v="1000"/>
  </r>
  <r>
    <s v="28456_2018"/>
    <x v="0"/>
    <x v="0"/>
    <d v="2018-03-13T00:00:00"/>
    <x v="18"/>
    <x v="368"/>
    <x v="1"/>
    <x v="57"/>
    <x v="80"/>
    <x v="5"/>
    <x v="11"/>
    <x v="12"/>
    <x v="0"/>
    <n v="1000"/>
  </r>
  <r>
    <s v="28456_2018"/>
    <x v="0"/>
    <x v="0"/>
    <d v="2018-03-13T00:00:00"/>
    <x v="18"/>
    <x v="375"/>
    <x v="1"/>
    <x v="57"/>
    <x v="63"/>
    <x v="4"/>
    <x v="0"/>
    <x v="14"/>
    <x v="0"/>
    <n v="1000"/>
  </r>
  <r>
    <s v="28456_2018"/>
    <x v="0"/>
    <x v="0"/>
    <d v="2018-03-13T00:00:00"/>
    <x v="18"/>
    <x v="1490"/>
    <x v="1"/>
    <x v="90"/>
    <x v="4"/>
    <x v="4"/>
    <x v="5"/>
    <x v="5"/>
    <x v="0"/>
    <n v="7000"/>
  </r>
  <r>
    <s v="28456_2018"/>
    <x v="0"/>
    <x v="0"/>
    <d v="2018-03-13T00:00:00"/>
    <x v="18"/>
    <x v="759"/>
    <x v="1"/>
    <x v="22"/>
    <x v="4"/>
    <x v="3"/>
    <x v="4"/>
    <x v="5"/>
    <x v="0"/>
    <n v="5000"/>
  </r>
  <r>
    <s v="28456_2018"/>
    <x v="0"/>
    <x v="0"/>
    <d v="2018-03-13T00:00:00"/>
    <x v="18"/>
    <x v="1130"/>
    <x v="1"/>
    <x v="34"/>
    <x v="4"/>
    <x v="3"/>
    <x v="4"/>
    <x v="5"/>
    <x v="0"/>
    <n v="1000"/>
  </r>
  <r>
    <s v="28456_2018"/>
    <x v="0"/>
    <x v="0"/>
    <d v="2018-03-13T00:00:00"/>
    <x v="18"/>
    <x v="761"/>
    <x v="1"/>
    <x v="34"/>
    <x v="4"/>
    <x v="4"/>
    <x v="4"/>
    <x v="5"/>
    <x v="0"/>
    <n v="6000"/>
  </r>
  <r>
    <s v="28456_2018"/>
    <x v="0"/>
    <x v="0"/>
    <d v="2018-03-13T00:00:00"/>
    <x v="18"/>
    <x v="2863"/>
    <x v="1"/>
    <x v="29"/>
    <x v="4"/>
    <x v="4"/>
    <x v="12"/>
    <x v="6"/>
    <x v="0"/>
    <n v="5000"/>
  </r>
  <r>
    <s v="28456_2018"/>
    <x v="0"/>
    <x v="0"/>
    <d v="2018-03-13T00:00:00"/>
    <x v="18"/>
    <x v="378"/>
    <x v="1"/>
    <x v="41"/>
    <x v="4"/>
    <x v="5"/>
    <x v="12"/>
    <x v="6"/>
    <x v="0"/>
    <n v="20000"/>
  </r>
  <r>
    <s v="28456_2018"/>
    <x v="0"/>
    <x v="0"/>
    <d v="2018-03-13T00:00:00"/>
    <x v="7"/>
    <x v="1197"/>
    <x v="1"/>
    <x v="34"/>
    <x v="77"/>
    <x v="0"/>
    <x v="11"/>
    <x v="14"/>
    <x v="0"/>
    <n v="10000"/>
  </r>
  <r>
    <s v="28456_2018"/>
    <x v="0"/>
    <x v="0"/>
    <d v="2018-03-13T00:00:00"/>
    <x v="7"/>
    <x v="356"/>
    <x v="1"/>
    <x v="34"/>
    <x v="46"/>
    <x v="4"/>
    <x v="11"/>
    <x v="14"/>
    <x v="0"/>
    <n v="8000"/>
  </r>
  <r>
    <s v="28456_2018"/>
    <x v="0"/>
    <x v="0"/>
    <d v="2018-03-13T00:00:00"/>
    <x v="7"/>
    <x v="400"/>
    <x v="1"/>
    <x v="35"/>
    <x v="42"/>
    <x v="0"/>
    <x v="11"/>
    <x v="12"/>
    <x v="0"/>
    <n v="3000"/>
  </r>
  <r>
    <s v="28456_2018"/>
    <x v="0"/>
    <x v="0"/>
    <d v="2018-03-13T00:00:00"/>
    <x v="7"/>
    <x v="401"/>
    <x v="1"/>
    <x v="35"/>
    <x v="45"/>
    <x v="4"/>
    <x v="11"/>
    <x v="12"/>
    <x v="0"/>
    <n v="70000"/>
  </r>
  <r>
    <s v="28456_2018"/>
    <x v="0"/>
    <x v="0"/>
    <d v="2018-03-13T00:00:00"/>
    <x v="7"/>
    <x v="399"/>
    <x v="1"/>
    <x v="35"/>
    <x v="47"/>
    <x v="5"/>
    <x v="11"/>
    <x v="12"/>
    <x v="0"/>
    <n v="6000"/>
  </r>
  <r>
    <s v="28456_2018"/>
    <x v="0"/>
    <x v="0"/>
    <d v="2018-03-13T00:00:00"/>
    <x v="7"/>
    <x v="147"/>
    <x v="1"/>
    <x v="35"/>
    <x v="42"/>
    <x v="0"/>
    <x v="0"/>
    <x v="12"/>
    <x v="0"/>
    <n v="5000"/>
  </r>
  <r>
    <s v="28456_2018"/>
    <x v="0"/>
    <x v="0"/>
    <d v="2018-03-13T00:00:00"/>
    <x v="7"/>
    <x v="1876"/>
    <x v="1"/>
    <x v="46"/>
    <x v="4"/>
    <x v="3"/>
    <x v="4"/>
    <x v="5"/>
    <x v="0"/>
    <n v="3000"/>
  </r>
  <r>
    <s v="28457_2018"/>
    <x v="1"/>
    <x v="0"/>
    <d v="2018-03-13T00:00:00"/>
    <x v="17"/>
    <x v="4"/>
    <x v="1"/>
    <x v="4"/>
    <x v="4"/>
    <x v="1"/>
    <x v="1"/>
    <x v="1"/>
    <x v="0"/>
    <n v="2"/>
  </r>
  <r>
    <s v="28457_2018"/>
    <x v="1"/>
    <x v="0"/>
    <d v="2018-03-13T00:00:00"/>
    <x v="17"/>
    <x v="4"/>
    <x v="1"/>
    <x v="4"/>
    <x v="4"/>
    <x v="1"/>
    <x v="1"/>
    <x v="1"/>
    <x v="0"/>
    <n v="6"/>
  </r>
  <r>
    <s v="28457_2018"/>
    <x v="1"/>
    <x v="0"/>
    <d v="2018-03-13T00:00:00"/>
    <x v="17"/>
    <x v="4"/>
    <x v="1"/>
    <x v="4"/>
    <x v="4"/>
    <x v="1"/>
    <x v="1"/>
    <x v="1"/>
    <x v="0"/>
    <n v="8"/>
  </r>
  <r>
    <s v="28457_2018"/>
    <x v="1"/>
    <x v="0"/>
    <d v="2018-03-13T00:00:00"/>
    <x v="17"/>
    <x v="4"/>
    <x v="1"/>
    <x v="4"/>
    <x v="4"/>
    <x v="1"/>
    <x v="1"/>
    <x v="1"/>
    <x v="0"/>
    <n v="5"/>
  </r>
  <r>
    <s v="28457_2018"/>
    <x v="1"/>
    <x v="0"/>
    <d v="2018-03-13T00:00:00"/>
    <x v="17"/>
    <x v="4"/>
    <x v="1"/>
    <x v="4"/>
    <x v="4"/>
    <x v="1"/>
    <x v="1"/>
    <x v="1"/>
    <x v="0"/>
    <n v="20"/>
  </r>
  <r>
    <s v="28457_2018"/>
    <x v="1"/>
    <x v="0"/>
    <d v="2018-03-13T00:00:00"/>
    <x v="17"/>
    <x v="4"/>
    <x v="1"/>
    <x v="4"/>
    <x v="4"/>
    <x v="1"/>
    <x v="1"/>
    <x v="1"/>
    <x v="0"/>
    <n v="18"/>
  </r>
  <r>
    <s v="28457_2018"/>
    <x v="1"/>
    <x v="0"/>
    <d v="2018-03-13T00:00:00"/>
    <x v="17"/>
    <x v="4"/>
    <x v="1"/>
    <x v="4"/>
    <x v="4"/>
    <x v="1"/>
    <x v="1"/>
    <x v="1"/>
    <x v="0"/>
    <n v="6"/>
  </r>
  <r>
    <s v="28457_2018"/>
    <x v="1"/>
    <x v="0"/>
    <d v="2018-03-13T00:00:00"/>
    <x v="17"/>
    <x v="4"/>
    <x v="1"/>
    <x v="4"/>
    <x v="4"/>
    <x v="1"/>
    <x v="1"/>
    <x v="1"/>
    <x v="0"/>
    <n v="1"/>
  </r>
  <r>
    <s v="28457_2018"/>
    <x v="1"/>
    <x v="0"/>
    <d v="2018-03-13T00:00:00"/>
    <x v="17"/>
    <x v="4"/>
    <x v="1"/>
    <x v="4"/>
    <x v="4"/>
    <x v="1"/>
    <x v="1"/>
    <x v="1"/>
    <x v="0"/>
    <n v="5"/>
  </r>
  <r>
    <s v="28457_2018"/>
    <x v="1"/>
    <x v="0"/>
    <d v="2018-03-13T00:00:00"/>
    <x v="17"/>
    <x v="4"/>
    <x v="1"/>
    <x v="4"/>
    <x v="4"/>
    <x v="1"/>
    <x v="1"/>
    <x v="1"/>
    <x v="0"/>
    <n v="15"/>
  </r>
  <r>
    <s v="28457_2018"/>
    <x v="1"/>
    <x v="0"/>
    <d v="2018-03-13T00:00:00"/>
    <x v="17"/>
    <x v="4"/>
    <x v="1"/>
    <x v="4"/>
    <x v="4"/>
    <x v="1"/>
    <x v="1"/>
    <x v="1"/>
    <x v="0"/>
    <n v="90"/>
  </r>
  <r>
    <s v="28457_2018"/>
    <x v="1"/>
    <x v="0"/>
    <d v="2018-03-13T00:00:00"/>
    <x v="17"/>
    <x v="4"/>
    <x v="1"/>
    <x v="4"/>
    <x v="4"/>
    <x v="1"/>
    <x v="1"/>
    <x v="1"/>
    <x v="0"/>
    <n v="12"/>
  </r>
  <r>
    <s v="28457_2018"/>
    <x v="1"/>
    <x v="0"/>
    <d v="2018-03-13T00:00:00"/>
    <x v="17"/>
    <x v="4"/>
    <x v="1"/>
    <x v="4"/>
    <x v="4"/>
    <x v="1"/>
    <x v="1"/>
    <x v="1"/>
    <x v="0"/>
    <n v="31"/>
  </r>
  <r>
    <s v="28457_2018"/>
    <x v="1"/>
    <x v="0"/>
    <d v="2018-03-13T00:00:00"/>
    <x v="17"/>
    <x v="4"/>
    <x v="1"/>
    <x v="4"/>
    <x v="4"/>
    <x v="1"/>
    <x v="1"/>
    <x v="1"/>
    <x v="0"/>
    <n v="6"/>
  </r>
  <r>
    <s v="28457_2018"/>
    <x v="1"/>
    <x v="0"/>
    <d v="2018-03-13T00:00:00"/>
    <x v="17"/>
    <x v="4"/>
    <x v="1"/>
    <x v="4"/>
    <x v="4"/>
    <x v="1"/>
    <x v="1"/>
    <x v="1"/>
    <x v="0"/>
    <n v="218"/>
  </r>
  <r>
    <s v="28457_2018"/>
    <x v="1"/>
    <x v="0"/>
    <d v="2018-03-13T00:00:00"/>
    <x v="17"/>
    <x v="4"/>
    <x v="1"/>
    <x v="4"/>
    <x v="4"/>
    <x v="1"/>
    <x v="1"/>
    <x v="1"/>
    <x v="0"/>
    <n v="6"/>
  </r>
  <r>
    <s v="28457_2018"/>
    <x v="1"/>
    <x v="0"/>
    <d v="2018-03-13T00:00:00"/>
    <x v="17"/>
    <x v="4"/>
    <x v="1"/>
    <x v="4"/>
    <x v="4"/>
    <x v="1"/>
    <x v="1"/>
    <x v="1"/>
    <x v="0"/>
    <n v="1"/>
  </r>
  <r>
    <s v="28457_2018"/>
    <x v="1"/>
    <x v="0"/>
    <d v="2018-03-13T00:00:00"/>
    <x v="17"/>
    <x v="4"/>
    <x v="1"/>
    <x v="4"/>
    <x v="4"/>
    <x v="1"/>
    <x v="1"/>
    <x v="1"/>
    <x v="0"/>
    <n v="7"/>
  </r>
  <r>
    <s v="28457_2018"/>
    <x v="1"/>
    <x v="0"/>
    <d v="2018-03-13T00:00:00"/>
    <x v="17"/>
    <x v="4"/>
    <x v="1"/>
    <x v="4"/>
    <x v="4"/>
    <x v="1"/>
    <x v="1"/>
    <x v="1"/>
    <x v="0"/>
    <n v="1"/>
  </r>
  <r>
    <s v="28457_2018"/>
    <x v="1"/>
    <x v="0"/>
    <d v="2018-03-13T00:00:00"/>
    <x v="17"/>
    <x v="4"/>
    <x v="1"/>
    <x v="4"/>
    <x v="4"/>
    <x v="1"/>
    <x v="1"/>
    <x v="1"/>
    <x v="0"/>
    <n v="4"/>
  </r>
  <r>
    <s v="28460_2018"/>
    <x v="1"/>
    <x v="0"/>
    <d v="2018-03-14T00:00:00"/>
    <x v="59"/>
    <x v="4"/>
    <x v="1"/>
    <x v="4"/>
    <x v="4"/>
    <x v="1"/>
    <x v="1"/>
    <x v="1"/>
    <x v="0"/>
    <n v="8000"/>
  </r>
  <r>
    <s v="28461_2018"/>
    <x v="0"/>
    <x v="0"/>
    <d v="2018-03-14T00:00:00"/>
    <x v="4"/>
    <x v="2864"/>
    <x v="1"/>
    <x v="83"/>
    <x v="4"/>
    <x v="1"/>
    <x v="0"/>
    <x v="14"/>
    <x v="1"/>
    <n v="4"/>
  </r>
  <r>
    <s v="28461_2018"/>
    <x v="0"/>
    <x v="0"/>
    <d v="2018-03-14T00:00:00"/>
    <x v="4"/>
    <x v="2865"/>
    <x v="1"/>
    <x v="103"/>
    <x v="4"/>
    <x v="0"/>
    <x v="0"/>
    <x v="0"/>
    <x v="1"/>
    <n v="10"/>
  </r>
  <r>
    <s v="28461_2018"/>
    <x v="0"/>
    <x v="0"/>
    <d v="2018-03-14T00:00:00"/>
    <x v="4"/>
    <x v="1449"/>
    <x v="1"/>
    <x v="35"/>
    <x v="71"/>
    <x v="3"/>
    <x v="2"/>
    <x v="3"/>
    <x v="0"/>
    <n v="20"/>
  </r>
  <r>
    <s v="28462_2018"/>
    <x v="0"/>
    <x v="0"/>
    <d v="2018-03-14T00:00:00"/>
    <x v="4"/>
    <x v="2866"/>
    <x v="1"/>
    <x v="34"/>
    <x v="46"/>
    <x v="0"/>
    <x v="27"/>
    <x v="4"/>
    <x v="0"/>
    <n v="300"/>
  </r>
  <r>
    <s v="28466_2018"/>
    <x v="0"/>
    <x v="0"/>
    <d v="2018-03-15T00:00:00"/>
    <x v="0"/>
    <x v="2037"/>
    <x v="1"/>
    <x v="55"/>
    <x v="275"/>
    <x v="4"/>
    <x v="7"/>
    <x v="2"/>
    <x v="0"/>
    <n v="50000"/>
  </r>
  <r>
    <s v="28466_2018"/>
    <x v="0"/>
    <x v="0"/>
    <d v="2018-03-15T00:00:00"/>
    <x v="0"/>
    <x v="2867"/>
    <x v="1"/>
    <x v="55"/>
    <x v="275"/>
    <x v="3"/>
    <x v="11"/>
    <x v="12"/>
    <x v="0"/>
    <n v="75000"/>
  </r>
  <r>
    <s v="28466_2018"/>
    <x v="0"/>
    <x v="0"/>
    <d v="2018-03-15T00:00:00"/>
    <x v="0"/>
    <x v="2868"/>
    <x v="1"/>
    <x v="55"/>
    <x v="275"/>
    <x v="4"/>
    <x v="11"/>
    <x v="12"/>
    <x v="0"/>
    <n v="25000"/>
  </r>
  <r>
    <s v="28466_2018"/>
    <x v="0"/>
    <x v="0"/>
    <d v="2018-03-15T00:00:00"/>
    <x v="0"/>
    <x v="1743"/>
    <x v="1"/>
    <x v="55"/>
    <x v="275"/>
    <x v="4"/>
    <x v="0"/>
    <x v="14"/>
    <x v="0"/>
    <n v="150000"/>
  </r>
  <r>
    <s v="28467_2018"/>
    <x v="1"/>
    <x v="0"/>
    <d v="2018-03-16T00:00:00"/>
    <x v="19"/>
    <x v="4"/>
    <x v="1"/>
    <x v="4"/>
    <x v="4"/>
    <x v="1"/>
    <x v="1"/>
    <x v="1"/>
    <x v="0"/>
    <n v="480"/>
  </r>
  <r>
    <s v="28467_2018"/>
    <x v="1"/>
    <x v="0"/>
    <d v="2018-03-16T00:00:00"/>
    <x v="19"/>
    <x v="4"/>
    <x v="1"/>
    <x v="4"/>
    <x v="4"/>
    <x v="1"/>
    <x v="1"/>
    <x v="1"/>
    <x v="0"/>
    <n v="600"/>
  </r>
  <r>
    <s v="28467_2018"/>
    <x v="1"/>
    <x v="0"/>
    <d v="2018-03-16T00:00:00"/>
    <x v="19"/>
    <x v="4"/>
    <x v="1"/>
    <x v="4"/>
    <x v="4"/>
    <x v="1"/>
    <x v="1"/>
    <x v="1"/>
    <x v="0"/>
    <n v="450"/>
  </r>
  <r>
    <s v="28467_2018"/>
    <x v="1"/>
    <x v="0"/>
    <d v="2018-03-16T00:00:00"/>
    <x v="19"/>
    <x v="4"/>
    <x v="1"/>
    <x v="4"/>
    <x v="4"/>
    <x v="1"/>
    <x v="1"/>
    <x v="1"/>
    <x v="0"/>
    <n v="200"/>
  </r>
  <r>
    <s v="28472_2018"/>
    <x v="1"/>
    <x v="0"/>
    <d v="2018-03-13T00:00:00"/>
    <x v="72"/>
    <x v="4"/>
    <x v="1"/>
    <x v="4"/>
    <x v="4"/>
    <x v="1"/>
    <x v="1"/>
    <x v="1"/>
    <x v="0"/>
    <n v="50"/>
  </r>
  <r>
    <s v="28514_2018"/>
    <x v="1"/>
    <x v="0"/>
    <d v="2018-03-13T00:00:00"/>
    <x v="19"/>
    <x v="4"/>
    <x v="1"/>
    <x v="4"/>
    <x v="4"/>
    <x v="1"/>
    <x v="1"/>
    <x v="1"/>
    <x v="0"/>
    <n v="1200"/>
  </r>
  <r>
    <s v="28609_2018"/>
    <x v="1"/>
    <x v="0"/>
    <d v="2018-03-13T00:00:00"/>
    <x v="33"/>
    <x v="4"/>
    <x v="1"/>
    <x v="4"/>
    <x v="4"/>
    <x v="1"/>
    <x v="1"/>
    <x v="1"/>
    <x v="0"/>
    <n v="675"/>
  </r>
  <r>
    <s v="28685_2018"/>
    <x v="1"/>
    <x v="0"/>
    <d v="2018-03-15T00:00:00"/>
    <x v="33"/>
    <x v="4"/>
    <x v="2"/>
    <x v="4"/>
    <x v="4"/>
    <x v="1"/>
    <x v="1"/>
    <x v="1"/>
    <x v="0"/>
    <n v="100"/>
  </r>
  <r>
    <s v="28685_2018"/>
    <x v="1"/>
    <x v="0"/>
    <d v="2018-03-15T00:00:00"/>
    <x v="33"/>
    <x v="4"/>
    <x v="2"/>
    <x v="4"/>
    <x v="4"/>
    <x v="1"/>
    <x v="1"/>
    <x v="1"/>
    <x v="0"/>
    <n v="100"/>
  </r>
  <r>
    <s v="28685_2018"/>
    <x v="1"/>
    <x v="0"/>
    <d v="2018-03-15T00:00:00"/>
    <x v="33"/>
    <x v="4"/>
    <x v="2"/>
    <x v="4"/>
    <x v="4"/>
    <x v="1"/>
    <x v="1"/>
    <x v="1"/>
    <x v="0"/>
    <n v="200"/>
  </r>
  <r>
    <s v="28685_2018"/>
    <x v="1"/>
    <x v="0"/>
    <d v="2018-03-15T00:00:00"/>
    <x v="33"/>
    <x v="4"/>
    <x v="2"/>
    <x v="4"/>
    <x v="4"/>
    <x v="1"/>
    <x v="1"/>
    <x v="1"/>
    <x v="0"/>
    <n v="100"/>
  </r>
  <r>
    <s v="28685_2018"/>
    <x v="1"/>
    <x v="0"/>
    <d v="2018-03-15T00:00:00"/>
    <x v="33"/>
    <x v="4"/>
    <x v="2"/>
    <x v="4"/>
    <x v="4"/>
    <x v="1"/>
    <x v="1"/>
    <x v="1"/>
    <x v="0"/>
    <n v="207"/>
  </r>
  <r>
    <s v="28685_2018"/>
    <x v="1"/>
    <x v="0"/>
    <d v="2018-03-15T00:00:00"/>
    <x v="33"/>
    <x v="4"/>
    <x v="2"/>
    <x v="4"/>
    <x v="4"/>
    <x v="1"/>
    <x v="1"/>
    <x v="1"/>
    <x v="0"/>
    <n v="1550"/>
  </r>
  <r>
    <s v="28685_2018"/>
    <x v="1"/>
    <x v="0"/>
    <d v="2018-03-15T00:00:00"/>
    <x v="33"/>
    <x v="4"/>
    <x v="2"/>
    <x v="4"/>
    <x v="4"/>
    <x v="1"/>
    <x v="1"/>
    <x v="1"/>
    <x v="0"/>
    <n v="200"/>
  </r>
  <r>
    <s v="28685_2018"/>
    <x v="1"/>
    <x v="0"/>
    <d v="2018-03-15T00:00:00"/>
    <x v="33"/>
    <x v="4"/>
    <x v="2"/>
    <x v="4"/>
    <x v="4"/>
    <x v="1"/>
    <x v="1"/>
    <x v="1"/>
    <x v="0"/>
    <n v="450"/>
  </r>
  <r>
    <s v="28693_2018"/>
    <x v="0"/>
    <x v="0"/>
    <d v="2018-03-14T00:00:00"/>
    <x v="4"/>
    <x v="53"/>
    <x v="2"/>
    <x v="21"/>
    <x v="4"/>
    <x v="1"/>
    <x v="9"/>
    <x v="5"/>
    <x v="0"/>
    <n v="5"/>
  </r>
  <r>
    <s v="28698_2018"/>
    <x v="1"/>
    <x v="0"/>
    <d v="2018-03-15T00:00:00"/>
    <x v="33"/>
    <x v="4"/>
    <x v="2"/>
    <x v="4"/>
    <x v="4"/>
    <x v="1"/>
    <x v="1"/>
    <x v="1"/>
    <x v="0"/>
    <n v="100"/>
  </r>
  <r>
    <s v="28698_2018"/>
    <x v="1"/>
    <x v="0"/>
    <d v="2018-03-15T00:00:00"/>
    <x v="33"/>
    <x v="4"/>
    <x v="2"/>
    <x v="4"/>
    <x v="4"/>
    <x v="1"/>
    <x v="1"/>
    <x v="1"/>
    <x v="0"/>
    <n v="1100"/>
  </r>
  <r>
    <s v="28700_2018"/>
    <x v="1"/>
    <x v="0"/>
    <d v="2018-03-15T00:00:00"/>
    <x v="21"/>
    <x v="4"/>
    <x v="2"/>
    <x v="4"/>
    <x v="4"/>
    <x v="1"/>
    <x v="1"/>
    <x v="1"/>
    <x v="0"/>
    <n v="100"/>
  </r>
  <r>
    <s v="28702_2018"/>
    <x v="0"/>
    <x v="0"/>
    <d v="2018-03-14T00:00:00"/>
    <x v="0"/>
    <x v="339"/>
    <x v="0"/>
    <x v="72"/>
    <x v="4"/>
    <x v="1"/>
    <x v="1"/>
    <x v="1"/>
    <x v="0"/>
    <n v="83000"/>
  </r>
  <r>
    <s v="28702_2018"/>
    <x v="0"/>
    <x v="0"/>
    <d v="2018-03-14T00:00:00"/>
    <x v="0"/>
    <x v="340"/>
    <x v="0"/>
    <x v="9"/>
    <x v="4"/>
    <x v="1"/>
    <x v="1"/>
    <x v="1"/>
    <x v="0"/>
    <n v="42000"/>
  </r>
  <r>
    <s v="28719_2018"/>
    <x v="1"/>
    <x v="0"/>
    <d v="2018-03-15T00:00:00"/>
    <x v="33"/>
    <x v="4"/>
    <x v="4"/>
    <x v="4"/>
    <x v="4"/>
    <x v="1"/>
    <x v="1"/>
    <x v="1"/>
    <x v="0"/>
    <n v="239"/>
  </r>
  <r>
    <s v="28719_2018"/>
    <x v="1"/>
    <x v="0"/>
    <d v="2018-03-15T00:00:00"/>
    <x v="33"/>
    <x v="4"/>
    <x v="4"/>
    <x v="4"/>
    <x v="4"/>
    <x v="1"/>
    <x v="1"/>
    <x v="1"/>
    <x v="0"/>
    <n v="82"/>
  </r>
  <r>
    <s v="28720_2018"/>
    <x v="1"/>
    <x v="0"/>
    <d v="2018-03-17T00:00:00"/>
    <x v="69"/>
    <x v="4"/>
    <x v="4"/>
    <x v="4"/>
    <x v="4"/>
    <x v="1"/>
    <x v="1"/>
    <x v="1"/>
    <x v="0"/>
    <n v="4000"/>
  </r>
  <r>
    <s v="28722_2018"/>
    <x v="1"/>
    <x v="0"/>
    <d v="2018-03-17T00:00:00"/>
    <x v="69"/>
    <x v="4"/>
    <x v="5"/>
    <x v="4"/>
    <x v="4"/>
    <x v="1"/>
    <x v="1"/>
    <x v="1"/>
    <x v="0"/>
    <n v="8890"/>
  </r>
  <r>
    <s v="28725_2018"/>
    <x v="1"/>
    <x v="0"/>
    <d v="2018-03-17T00:00:00"/>
    <x v="69"/>
    <x v="4"/>
    <x v="6"/>
    <x v="4"/>
    <x v="4"/>
    <x v="1"/>
    <x v="1"/>
    <x v="1"/>
    <x v="0"/>
    <n v="5000"/>
  </r>
  <r>
    <s v="28739_2018"/>
    <x v="0"/>
    <x v="0"/>
    <d v="2018-03-14T00:00:00"/>
    <x v="25"/>
    <x v="622"/>
    <x v="1"/>
    <x v="84"/>
    <x v="4"/>
    <x v="4"/>
    <x v="0"/>
    <x v="0"/>
    <x v="0"/>
    <n v="41000"/>
  </r>
  <r>
    <s v="28739_2018"/>
    <x v="0"/>
    <x v="0"/>
    <d v="2018-03-14T00:00:00"/>
    <x v="25"/>
    <x v="621"/>
    <x v="1"/>
    <x v="84"/>
    <x v="4"/>
    <x v="19"/>
    <x v="0"/>
    <x v="0"/>
    <x v="0"/>
    <n v="48000"/>
  </r>
  <r>
    <s v="28740_2018"/>
    <x v="1"/>
    <x v="0"/>
    <d v="2018-03-15T00:00:00"/>
    <x v="23"/>
    <x v="4"/>
    <x v="1"/>
    <x v="4"/>
    <x v="4"/>
    <x v="1"/>
    <x v="1"/>
    <x v="1"/>
    <x v="0"/>
    <n v="320"/>
  </r>
  <r>
    <s v="28742_2018"/>
    <x v="1"/>
    <x v="0"/>
    <d v="2018-03-15T00:00:00"/>
    <x v="115"/>
    <x v="4"/>
    <x v="1"/>
    <x v="4"/>
    <x v="4"/>
    <x v="1"/>
    <x v="1"/>
    <x v="1"/>
    <x v="0"/>
    <n v="43175"/>
  </r>
  <r>
    <s v="28743_2018"/>
    <x v="0"/>
    <x v="0"/>
    <d v="2018-03-15T00:00:00"/>
    <x v="4"/>
    <x v="2008"/>
    <x v="1"/>
    <x v="35"/>
    <x v="4"/>
    <x v="0"/>
    <x v="2"/>
    <x v="3"/>
    <x v="0"/>
    <n v="4000"/>
  </r>
  <r>
    <s v="28743_2018"/>
    <x v="0"/>
    <x v="0"/>
    <d v="2018-03-15T00:00:00"/>
    <x v="4"/>
    <x v="2869"/>
    <x v="1"/>
    <x v="35"/>
    <x v="4"/>
    <x v="4"/>
    <x v="2"/>
    <x v="3"/>
    <x v="0"/>
    <n v="6000"/>
  </r>
  <r>
    <s v="28743_2018"/>
    <x v="0"/>
    <x v="0"/>
    <d v="2018-03-15T00:00:00"/>
    <x v="4"/>
    <x v="2008"/>
    <x v="1"/>
    <x v="35"/>
    <x v="4"/>
    <x v="0"/>
    <x v="2"/>
    <x v="3"/>
    <x v="0"/>
    <n v="3000"/>
  </r>
  <r>
    <s v="28743_2018"/>
    <x v="0"/>
    <x v="0"/>
    <d v="2018-03-15T00:00:00"/>
    <x v="4"/>
    <x v="2869"/>
    <x v="1"/>
    <x v="35"/>
    <x v="4"/>
    <x v="4"/>
    <x v="2"/>
    <x v="3"/>
    <x v="0"/>
    <n v="3000"/>
  </r>
  <r>
    <s v="28743_2018"/>
    <x v="0"/>
    <x v="0"/>
    <d v="2018-03-15T00:00:00"/>
    <x v="4"/>
    <x v="2008"/>
    <x v="1"/>
    <x v="35"/>
    <x v="4"/>
    <x v="0"/>
    <x v="2"/>
    <x v="3"/>
    <x v="0"/>
    <n v="580"/>
  </r>
  <r>
    <s v="28744_2018"/>
    <x v="0"/>
    <x v="0"/>
    <d v="2018-03-15T00:00:00"/>
    <x v="5"/>
    <x v="1501"/>
    <x v="1"/>
    <x v="59"/>
    <x v="4"/>
    <x v="3"/>
    <x v="11"/>
    <x v="12"/>
    <x v="0"/>
    <n v="50000"/>
  </r>
  <r>
    <s v="28744_2018"/>
    <x v="0"/>
    <x v="0"/>
    <d v="2018-03-15T00:00:00"/>
    <x v="5"/>
    <x v="1502"/>
    <x v="1"/>
    <x v="59"/>
    <x v="4"/>
    <x v="3"/>
    <x v="0"/>
    <x v="12"/>
    <x v="0"/>
    <n v="40000"/>
  </r>
  <r>
    <s v="28744_2018"/>
    <x v="0"/>
    <x v="0"/>
    <d v="2018-03-15T00:00:00"/>
    <x v="5"/>
    <x v="418"/>
    <x v="1"/>
    <x v="20"/>
    <x v="74"/>
    <x v="4"/>
    <x v="0"/>
    <x v="0"/>
    <x v="0"/>
    <n v="80000"/>
  </r>
  <r>
    <s v="28744_2018"/>
    <x v="0"/>
    <x v="0"/>
    <d v="2018-03-15T00:00:00"/>
    <x v="5"/>
    <x v="2287"/>
    <x v="1"/>
    <x v="59"/>
    <x v="4"/>
    <x v="3"/>
    <x v="0"/>
    <x v="14"/>
    <x v="0"/>
    <n v="110000"/>
  </r>
  <r>
    <s v="28744_2018"/>
    <x v="0"/>
    <x v="0"/>
    <d v="2018-03-15T00:00:00"/>
    <x v="5"/>
    <x v="1503"/>
    <x v="1"/>
    <x v="59"/>
    <x v="4"/>
    <x v="3"/>
    <x v="11"/>
    <x v="14"/>
    <x v="0"/>
    <n v="10000"/>
  </r>
  <r>
    <s v="28746_2018"/>
    <x v="0"/>
    <x v="0"/>
    <d v="2018-03-15T00:00:00"/>
    <x v="52"/>
    <x v="2870"/>
    <x v="1"/>
    <x v="35"/>
    <x v="4"/>
    <x v="3"/>
    <x v="11"/>
    <x v="14"/>
    <x v="0"/>
    <n v="2200"/>
  </r>
  <r>
    <s v="28746_2018"/>
    <x v="0"/>
    <x v="0"/>
    <d v="2018-03-15T00:00:00"/>
    <x v="52"/>
    <x v="2871"/>
    <x v="1"/>
    <x v="35"/>
    <x v="4"/>
    <x v="3"/>
    <x v="0"/>
    <x v="14"/>
    <x v="0"/>
    <n v="3700"/>
  </r>
  <r>
    <s v="28746_2018"/>
    <x v="0"/>
    <x v="0"/>
    <d v="2018-03-15T00:00:00"/>
    <x v="52"/>
    <x v="2872"/>
    <x v="1"/>
    <x v="35"/>
    <x v="4"/>
    <x v="4"/>
    <x v="11"/>
    <x v="14"/>
    <x v="0"/>
    <n v="7900"/>
  </r>
  <r>
    <s v="28746_2018"/>
    <x v="0"/>
    <x v="0"/>
    <d v="2018-03-15T00:00:00"/>
    <x v="52"/>
    <x v="2873"/>
    <x v="1"/>
    <x v="35"/>
    <x v="4"/>
    <x v="4"/>
    <x v="0"/>
    <x v="14"/>
    <x v="0"/>
    <n v="23400"/>
  </r>
  <r>
    <s v="28746_2018"/>
    <x v="0"/>
    <x v="0"/>
    <d v="2018-03-15T00:00:00"/>
    <x v="52"/>
    <x v="2874"/>
    <x v="1"/>
    <x v="35"/>
    <x v="4"/>
    <x v="4"/>
    <x v="11"/>
    <x v="12"/>
    <x v="0"/>
    <n v="9300"/>
  </r>
  <r>
    <s v="28746_2018"/>
    <x v="0"/>
    <x v="0"/>
    <d v="2018-03-15T00:00:00"/>
    <x v="52"/>
    <x v="2875"/>
    <x v="1"/>
    <x v="35"/>
    <x v="4"/>
    <x v="3"/>
    <x v="11"/>
    <x v="12"/>
    <x v="0"/>
    <n v="2200"/>
  </r>
  <r>
    <s v="28746_2018"/>
    <x v="0"/>
    <x v="0"/>
    <d v="2018-03-15T00:00:00"/>
    <x v="52"/>
    <x v="2876"/>
    <x v="1"/>
    <x v="35"/>
    <x v="4"/>
    <x v="4"/>
    <x v="0"/>
    <x v="12"/>
    <x v="0"/>
    <n v="17200"/>
  </r>
  <r>
    <s v="28746_2018"/>
    <x v="0"/>
    <x v="0"/>
    <d v="2018-03-15T00:00:00"/>
    <x v="52"/>
    <x v="2877"/>
    <x v="1"/>
    <x v="35"/>
    <x v="4"/>
    <x v="3"/>
    <x v="0"/>
    <x v="12"/>
    <x v="0"/>
    <n v="1100"/>
  </r>
  <r>
    <s v="28746_2018"/>
    <x v="0"/>
    <x v="0"/>
    <d v="2018-03-15T00:00:00"/>
    <x v="52"/>
    <x v="2878"/>
    <x v="1"/>
    <x v="35"/>
    <x v="4"/>
    <x v="4"/>
    <x v="11"/>
    <x v="13"/>
    <x v="0"/>
    <n v="7500"/>
  </r>
  <r>
    <s v="28746_2018"/>
    <x v="0"/>
    <x v="0"/>
    <d v="2018-03-15T00:00:00"/>
    <x v="52"/>
    <x v="2879"/>
    <x v="1"/>
    <x v="35"/>
    <x v="4"/>
    <x v="3"/>
    <x v="11"/>
    <x v="13"/>
    <x v="0"/>
    <n v="600"/>
  </r>
  <r>
    <s v="28746_2018"/>
    <x v="0"/>
    <x v="0"/>
    <d v="2018-03-15T00:00:00"/>
    <x v="52"/>
    <x v="947"/>
    <x v="1"/>
    <x v="20"/>
    <x v="139"/>
    <x v="4"/>
    <x v="0"/>
    <x v="13"/>
    <x v="0"/>
    <n v="1500"/>
  </r>
  <r>
    <s v="28746_2018"/>
    <x v="0"/>
    <x v="0"/>
    <d v="2018-03-15T00:00:00"/>
    <x v="52"/>
    <x v="942"/>
    <x v="1"/>
    <x v="20"/>
    <x v="4"/>
    <x v="3"/>
    <x v="0"/>
    <x v="14"/>
    <x v="0"/>
    <n v="1500"/>
  </r>
  <r>
    <s v="28746_2018"/>
    <x v="0"/>
    <x v="0"/>
    <d v="2018-03-15T00:00:00"/>
    <x v="52"/>
    <x v="944"/>
    <x v="1"/>
    <x v="20"/>
    <x v="4"/>
    <x v="3"/>
    <x v="11"/>
    <x v="12"/>
    <x v="0"/>
    <n v="2000"/>
  </r>
  <r>
    <s v="28746_2018"/>
    <x v="0"/>
    <x v="0"/>
    <d v="2018-03-15T00:00:00"/>
    <x v="52"/>
    <x v="1505"/>
    <x v="1"/>
    <x v="20"/>
    <x v="4"/>
    <x v="3"/>
    <x v="0"/>
    <x v="12"/>
    <x v="0"/>
    <n v="800"/>
  </r>
  <r>
    <s v="28746_2018"/>
    <x v="0"/>
    <x v="0"/>
    <d v="2018-03-15T00:00:00"/>
    <x v="52"/>
    <x v="1504"/>
    <x v="1"/>
    <x v="20"/>
    <x v="4"/>
    <x v="4"/>
    <x v="0"/>
    <x v="14"/>
    <x v="0"/>
    <n v="10000"/>
  </r>
  <r>
    <s v="28746_2018"/>
    <x v="0"/>
    <x v="0"/>
    <d v="2018-03-15T00:00:00"/>
    <x v="52"/>
    <x v="943"/>
    <x v="1"/>
    <x v="20"/>
    <x v="4"/>
    <x v="4"/>
    <x v="11"/>
    <x v="14"/>
    <x v="0"/>
    <n v="11600"/>
  </r>
  <r>
    <s v="28746_2018"/>
    <x v="0"/>
    <x v="0"/>
    <d v="2018-03-15T00:00:00"/>
    <x v="52"/>
    <x v="945"/>
    <x v="1"/>
    <x v="20"/>
    <x v="4"/>
    <x v="4"/>
    <x v="0"/>
    <x v="12"/>
    <x v="0"/>
    <n v="20000"/>
  </r>
  <r>
    <s v="28746_2018"/>
    <x v="0"/>
    <x v="0"/>
    <d v="2018-03-15T00:00:00"/>
    <x v="52"/>
    <x v="946"/>
    <x v="1"/>
    <x v="20"/>
    <x v="4"/>
    <x v="4"/>
    <x v="11"/>
    <x v="12"/>
    <x v="0"/>
    <n v="10000"/>
  </r>
  <r>
    <s v="28746_2018"/>
    <x v="0"/>
    <x v="0"/>
    <d v="2018-03-15T00:00:00"/>
    <x v="52"/>
    <x v="2880"/>
    <x v="1"/>
    <x v="35"/>
    <x v="4"/>
    <x v="5"/>
    <x v="11"/>
    <x v="14"/>
    <x v="0"/>
    <n v="2500"/>
  </r>
  <r>
    <s v="28746_2018"/>
    <x v="0"/>
    <x v="0"/>
    <d v="2018-03-15T00:00:00"/>
    <x v="52"/>
    <x v="2881"/>
    <x v="1"/>
    <x v="35"/>
    <x v="4"/>
    <x v="5"/>
    <x v="0"/>
    <x v="14"/>
    <x v="0"/>
    <n v="4700"/>
  </r>
  <r>
    <s v="28746_2018"/>
    <x v="0"/>
    <x v="0"/>
    <d v="2018-03-15T00:00:00"/>
    <x v="52"/>
    <x v="2882"/>
    <x v="1"/>
    <x v="35"/>
    <x v="4"/>
    <x v="11"/>
    <x v="11"/>
    <x v="12"/>
    <x v="0"/>
    <n v="1700"/>
  </r>
  <r>
    <s v="28746_2018"/>
    <x v="0"/>
    <x v="0"/>
    <d v="2018-03-15T00:00:00"/>
    <x v="52"/>
    <x v="2883"/>
    <x v="1"/>
    <x v="35"/>
    <x v="4"/>
    <x v="11"/>
    <x v="0"/>
    <x v="12"/>
    <x v="0"/>
    <n v="4100"/>
  </r>
  <r>
    <s v="28746_2018"/>
    <x v="0"/>
    <x v="0"/>
    <d v="2018-03-15T00:00:00"/>
    <x v="52"/>
    <x v="2884"/>
    <x v="1"/>
    <x v="35"/>
    <x v="4"/>
    <x v="11"/>
    <x v="11"/>
    <x v="13"/>
    <x v="0"/>
    <n v="2200"/>
  </r>
  <r>
    <s v="28746_2018"/>
    <x v="0"/>
    <x v="0"/>
    <d v="2018-03-15T00:00:00"/>
    <x v="52"/>
    <x v="2328"/>
    <x v="1"/>
    <x v="23"/>
    <x v="4"/>
    <x v="3"/>
    <x v="0"/>
    <x v="0"/>
    <x v="0"/>
    <n v="2400"/>
  </r>
  <r>
    <s v="28746_2018"/>
    <x v="0"/>
    <x v="0"/>
    <d v="2018-03-15T00:00:00"/>
    <x v="52"/>
    <x v="1509"/>
    <x v="1"/>
    <x v="23"/>
    <x v="4"/>
    <x v="4"/>
    <x v="0"/>
    <x v="0"/>
    <x v="0"/>
    <n v="40000"/>
  </r>
  <r>
    <s v="28746_2018"/>
    <x v="0"/>
    <x v="0"/>
    <d v="2018-03-15T00:00:00"/>
    <x v="52"/>
    <x v="1510"/>
    <x v="1"/>
    <x v="23"/>
    <x v="4"/>
    <x v="11"/>
    <x v="0"/>
    <x v="0"/>
    <x v="0"/>
    <n v="20000"/>
  </r>
  <r>
    <s v="28747_2018"/>
    <x v="1"/>
    <x v="0"/>
    <d v="2018-03-15T00:00:00"/>
    <x v="59"/>
    <x v="4"/>
    <x v="1"/>
    <x v="4"/>
    <x v="4"/>
    <x v="1"/>
    <x v="1"/>
    <x v="1"/>
    <x v="0"/>
    <n v="31500"/>
  </r>
  <r>
    <s v="28748_2018"/>
    <x v="0"/>
    <x v="0"/>
    <d v="2018-03-16T00:00:00"/>
    <x v="116"/>
    <x v="2885"/>
    <x v="1"/>
    <x v="41"/>
    <x v="82"/>
    <x v="5"/>
    <x v="12"/>
    <x v="6"/>
    <x v="0"/>
    <n v="300"/>
  </r>
  <r>
    <s v="28748_2018"/>
    <x v="0"/>
    <x v="0"/>
    <d v="2018-03-16T00:00:00"/>
    <x v="116"/>
    <x v="2886"/>
    <x v="1"/>
    <x v="85"/>
    <x v="4"/>
    <x v="5"/>
    <x v="12"/>
    <x v="6"/>
    <x v="0"/>
    <n v="50"/>
  </r>
  <r>
    <s v="28749_2018"/>
    <x v="1"/>
    <x v="0"/>
    <d v="2018-03-16T00:00:00"/>
    <x v="67"/>
    <x v="4"/>
    <x v="1"/>
    <x v="4"/>
    <x v="4"/>
    <x v="1"/>
    <x v="1"/>
    <x v="1"/>
    <x v="0"/>
    <n v="600"/>
  </r>
  <r>
    <s v="28750_2018"/>
    <x v="1"/>
    <x v="0"/>
    <d v="2018-03-16T00:00:00"/>
    <x v="67"/>
    <x v="4"/>
    <x v="1"/>
    <x v="4"/>
    <x v="4"/>
    <x v="1"/>
    <x v="1"/>
    <x v="1"/>
    <x v="0"/>
    <n v="300"/>
  </r>
  <r>
    <s v="28751_2018"/>
    <x v="1"/>
    <x v="0"/>
    <d v="2018-03-16T00:00:00"/>
    <x v="67"/>
    <x v="4"/>
    <x v="1"/>
    <x v="4"/>
    <x v="4"/>
    <x v="1"/>
    <x v="1"/>
    <x v="1"/>
    <x v="0"/>
    <n v="500"/>
  </r>
  <r>
    <s v="28752_2018"/>
    <x v="1"/>
    <x v="0"/>
    <d v="2018-03-16T00:00:00"/>
    <x v="67"/>
    <x v="4"/>
    <x v="1"/>
    <x v="4"/>
    <x v="4"/>
    <x v="1"/>
    <x v="1"/>
    <x v="1"/>
    <x v="0"/>
    <n v="500"/>
  </r>
  <r>
    <s v="28753_2018"/>
    <x v="1"/>
    <x v="0"/>
    <d v="2018-03-16T00:00:00"/>
    <x v="67"/>
    <x v="4"/>
    <x v="1"/>
    <x v="4"/>
    <x v="4"/>
    <x v="1"/>
    <x v="1"/>
    <x v="1"/>
    <x v="0"/>
    <n v="500"/>
  </r>
  <r>
    <s v="28755_2018"/>
    <x v="1"/>
    <x v="0"/>
    <d v="2018-03-18T00:00:00"/>
    <x v="1"/>
    <x v="4"/>
    <x v="1"/>
    <x v="4"/>
    <x v="4"/>
    <x v="1"/>
    <x v="1"/>
    <x v="1"/>
    <x v="0"/>
    <n v="1000"/>
  </r>
  <r>
    <s v="28756_2018"/>
    <x v="0"/>
    <x v="0"/>
    <d v="2018-03-21T00:00:00"/>
    <x v="14"/>
    <x v="257"/>
    <x v="1"/>
    <x v="20"/>
    <x v="4"/>
    <x v="13"/>
    <x v="0"/>
    <x v="0"/>
    <x v="0"/>
    <n v="100800"/>
  </r>
  <r>
    <s v="28756_2018"/>
    <x v="0"/>
    <x v="0"/>
    <d v="2018-03-21T00:00:00"/>
    <x v="14"/>
    <x v="258"/>
    <x v="1"/>
    <x v="20"/>
    <x v="4"/>
    <x v="3"/>
    <x v="0"/>
    <x v="0"/>
    <x v="0"/>
    <n v="47880"/>
  </r>
  <r>
    <s v="28758_2018"/>
    <x v="0"/>
    <x v="0"/>
    <d v="2018-03-24T00:00:00"/>
    <x v="10"/>
    <x v="2887"/>
    <x v="1"/>
    <x v="35"/>
    <x v="70"/>
    <x v="3"/>
    <x v="26"/>
    <x v="15"/>
    <x v="0"/>
    <n v="5000"/>
  </r>
  <r>
    <s v="28758_2018"/>
    <x v="0"/>
    <x v="0"/>
    <d v="2018-03-24T00:00:00"/>
    <x v="10"/>
    <x v="2888"/>
    <x v="1"/>
    <x v="35"/>
    <x v="70"/>
    <x v="7"/>
    <x v="26"/>
    <x v="15"/>
    <x v="0"/>
    <n v="10000"/>
  </r>
  <r>
    <s v="28758_2018"/>
    <x v="0"/>
    <x v="0"/>
    <d v="2018-03-24T00:00:00"/>
    <x v="10"/>
    <x v="2889"/>
    <x v="1"/>
    <x v="35"/>
    <x v="4"/>
    <x v="11"/>
    <x v="26"/>
    <x v="15"/>
    <x v="0"/>
    <n v="5000"/>
  </r>
  <r>
    <s v="28758_2018"/>
    <x v="0"/>
    <x v="0"/>
    <d v="2018-03-24T00:00:00"/>
    <x v="10"/>
    <x v="383"/>
    <x v="1"/>
    <x v="20"/>
    <x v="82"/>
    <x v="3"/>
    <x v="26"/>
    <x v="15"/>
    <x v="0"/>
    <n v="3000"/>
  </r>
  <r>
    <s v="28758_2018"/>
    <x v="0"/>
    <x v="0"/>
    <d v="2018-03-24T00:00:00"/>
    <x v="10"/>
    <x v="2562"/>
    <x v="1"/>
    <x v="20"/>
    <x v="82"/>
    <x v="7"/>
    <x v="26"/>
    <x v="15"/>
    <x v="0"/>
    <n v="6000"/>
  </r>
  <r>
    <s v="28758_2018"/>
    <x v="0"/>
    <x v="0"/>
    <d v="2018-03-24T00:00:00"/>
    <x v="10"/>
    <x v="384"/>
    <x v="1"/>
    <x v="20"/>
    <x v="82"/>
    <x v="11"/>
    <x v="26"/>
    <x v="15"/>
    <x v="0"/>
    <n v="3000"/>
  </r>
  <r>
    <s v="28940_2018"/>
    <x v="1"/>
    <x v="0"/>
    <d v="2018-03-15T00:00:00"/>
    <x v="101"/>
    <x v="4"/>
    <x v="1"/>
    <x v="4"/>
    <x v="4"/>
    <x v="1"/>
    <x v="1"/>
    <x v="1"/>
    <x v="0"/>
    <n v="250"/>
  </r>
  <r>
    <s v="28968_2018"/>
    <x v="1"/>
    <x v="0"/>
    <d v="2018-03-15T00:00:00"/>
    <x v="28"/>
    <x v="4"/>
    <x v="2"/>
    <x v="4"/>
    <x v="4"/>
    <x v="1"/>
    <x v="1"/>
    <x v="1"/>
    <x v="0"/>
    <n v="40"/>
  </r>
  <r>
    <s v="28970_2018"/>
    <x v="1"/>
    <x v="0"/>
    <d v="2018-03-15T00:00:00"/>
    <x v="28"/>
    <x v="4"/>
    <x v="2"/>
    <x v="4"/>
    <x v="4"/>
    <x v="1"/>
    <x v="1"/>
    <x v="1"/>
    <x v="0"/>
    <n v="2000"/>
  </r>
  <r>
    <s v="28970_2018"/>
    <x v="1"/>
    <x v="0"/>
    <d v="2018-03-15T00:00:00"/>
    <x v="28"/>
    <x v="4"/>
    <x v="2"/>
    <x v="4"/>
    <x v="4"/>
    <x v="1"/>
    <x v="1"/>
    <x v="1"/>
    <x v="0"/>
    <n v="6000"/>
  </r>
  <r>
    <s v="28970_2018"/>
    <x v="1"/>
    <x v="0"/>
    <d v="2018-03-15T00:00:00"/>
    <x v="28"/>
    <x v="4"/>
    <x v="2"/>
    <x v="4"/>
    <x v="4"/>
    <x v="1"/>
    <x v="1"/>
    <x v="1"/>
    <x v="0"/>
    <n v="7000"/>
  </r>
  <r>
    <s v="28970_2018"/>
    <x v="1"/>
    <x v="0"/>
    <d v="2018-03-15T00:00:00"/>
    <x v="28"/>
    <x v="4"/>
    <x v="2"/>
    <x v="4"/>
    <x v="4"/>
    <x v="1"/>
    <x v="1"/>
    <x v="1"/>
    <x v="0"/>
    <n v="4000"/>
  </r>
  <r>
    <s v="28970_2018"/>
    <x v="1"/>
    <x v="0"/>
    <d v="2018-03-15T00:00:00"/>
    <x v="28"/>
    <x v="4"/>
    <x v="2"/>
    <x v="4"/>
    <x v="4"/>
    <x v="1"/>
    <x v="1"/>
    <x v="1"/>
    <x v="0"/>
    <n v="14000"/>
  </r>
  <r>
    <s v="28970_2018"/>
    <x v="1"/>
    <x v="0"/>
    <d v="2018-03-15T00:00:00"/>
    <x v="28"/>
    <x v="4"/>
    <x v="2"/>
    <x v="4"/>
    <x v="4"/>
    <x v="1"/>
    <x v="1"/>
    <x v="1"/>
    <x v="0"/>
    <n v="6000"/>
  </r>
  <r>
    <s v="28970_2018"/>
    <x v="1"/>
    <x v="0"/>
    <d v="2018-03-15T00:00:00"/>
    <x v="28"/>
    <x v="4"/>
    <x v="2"/>
    <x v="4"/>
    <x v="4"/>
    <x v="1"/>
    <x v="1"/>
    <x v="1"/>
    <x v="0"/>
    <n v="3000"/>
  </r>
  <r>
    <s v="28970_2018"/>
    <x v="1"/>
    <x v="0"/>
    <d v="2018-03-15T00:00:00"/>
    <x v="28"/>
    <x v="4"/>
    <x v="2"/>
    <x v="4"/>
    <x v="4"/>
    <x v="1"/>
    <x v="1"/>
    <x v="1"/>
    <x v="0"/>
    <n v="1200"/>
  </r>
  <r>
    <s v="28970_2018"/>
    <x v="1"/>
    <x v="0"/>
    <d v="2018-03-15T00:00:00"/>
    <x v="28"/>
    <x v="4"/>
    <x v="2"/>
    <x v="4"/>
    <x v="4"/>
    <x v="1"/>
    <x v="1"/>
    <x v="1"/>
    <x v="0"/>
    <n v="3000"/>
  </r>
  <r>
    <s v="28970_2018"/>
    <x v="1"/>
    <x v="0"/>
    <d v="2018-03-15T00:00:00"/>
    <x v="28"/>
    <x v="4"/>
    <x v="2"/>
    <x v="4"/>
    <x v="4"/>
    <x v="1"/>
    <x v="1"/>
    <x v="1"/>
    <x v="0"/>
    <n v="2000"/>
  </r>
  <r>
    <s v="28970_2018"/>
    <x v="1"/>
    <x v="0"/>
    <d v="2018-03-15T00:00:00"/>
    <x v="28"/>
    <x v="4"/>
    <x v="2"/>
    <x v="4"/>
    <x v="4"/>
    <x v="1"/>
    <x v="1"/>
    <x v="1"/>
    <x v="0"/>
    <n v="2600"/>
  </r>
  <r>
    <s v="28971_2018"/>
    <x v="1"/>
    <x v="0"/>
    <d v="2018-03-16T00:00:00"/>
    <x v="29"/>
    <x v="4"/>
    <x v="2"/>
    <x v="4"/>
    <x v="4"/>
    <x v="1"/>
    <x v="1"/>
    <x v="1"/>
    <x v="0"/>
    <n v="9792"/>
  </r>
  <r>
    <s v="28978_2018"/>
    <x v="1"/>
    <x v="0"/>
    <d v="2018-03-15T00:00:00"/>
    <x v="28"/>
    <x v="4"/>
    <x v="2"/>
    <x v="4"/>
    <x v="4"/>
    <x v="1"/>
    <x v="1"/>
    <x v="1"/>
    <x v="0"/>
    <n v="4000"/>
  </r>
  <r>
    <s v="28978_2018"/>
    <x v="1"/>
    <x v="0"/>
    <d v="2018-03-15T00:00:00"/>
    <x v="28"/>
    <x v="4"/>
    <x v="2"/>
    <x v="4"/>
    <x v="4"/>
    <x v="1"/>
    <x v="1"/>
    <x v="1"/>
    <x v="0"/>
    <n v="20000"/>
  </r>
  <r>
    <s v="28978_2018"/>
    <x v="1"/>
    <x v="0"/>
    <d v="2018-03-15T00:00:00"/>
    <x v="28"/>
    <x v="4"/>
    <x v="2"/>
    <x v="4"/>
    <x v="4"/>
    <x v="1"/>
    <x v="1"/>
    <x v="1"/>
    <x v="0"/>
    <n v="30000"/>
  </r>
  <r>
    <s v="28978_2018"/>
    <x v="1"/>
    <x v="0"/>
    <d v="2018-03-15T00:00:00"/>
    <x v="28"/>
    <x v="4"/>
    <x v="2"/>
    <x v="4"/>
    <x v="4"/>
    <x v="1"/>
    <x v="1"/>
    <x v="1"/>
    <x v="0"/>
    <n v="3000"/>
  </r>
  <r>
    <s v="28978_2018"/>
    <x v="1"/>
    <x v="0"/>
    <d v="2018-03-15T00:00:00"/>
    <x v="28"/>
    <x v="4"/>
    <x v="2"/>
    <x v="4"/>
    <x v="4"/>
    <x v="1"/>
    <x v="1"/>
    <x v="1"/>
    <x v="0"/>
    <n v="5000"/>
  </r>
  <r>
    <s v="28978_2018"/>
    <x v="1"/>
    <x v="0"/>
    <d v="2018-03-15T00:00:00"/>
    <x v="28"/>
    <x v="4"/>
    <x v="2"/>
    <x v="4"/>
    <x v="4"/>
    <x v="1"/>
    <x v="1"/>
    <x v="1"/>
    <x v="0"/>
    <n v="3300"/>
  </r>
  <r>
    <s v="28978_2018"/>
    <x v="1"/>
    <x v="0"/>
    <d v="2018-03-15T00:00:00"/>
    <x v="28"/>
    <x v="4"/>
    <x v="2"/>
    <x v="4"/>
    <x v="4"/>
    <x v="1"/>
    <x v="1"/>
    <x v="1"/>
    <x v="0"/>
    <n v="1200"/>
  </r>
  <r>
    <s v="28980_2018"/>
    <x v="1"/>
    <x v="0"/>
    <d v="2018-03-16T00:00:00"/>
    <x v="29"/>
    <x v="4"/>
    <x v="2"/>
    <x v="4"/>
    <x v="4"/>
    <x v="1"/>
    <x v="1"/>
    <x v="1"/>
    <x v="0"/>
    <n v="9280"/>
  </r>
  <r>
    <s v="28986_2018"/>
    <x v="1"/>
    <x v="0"/>
    <d v="2018-03-16T00:00:00"/>
    <x v="3"/>
    <x v="4"/>
    <x v="2"/>
    <x v="4"/>
    <x v="4"/>
    <x v="1"/>
    <x v="1"/>
    <x v="1"/>
    <x v="0"/>
    <n v="200"/>
  </r>
  <r>
    <s v="28990_2018"/>
    <x v="0"/>
    <x v="0"/>
    <d v="2018-03-15T00:00:00"/>
    <x v="46"/>
    <x v="1044"/>
    <x v="0"/>
    <x v="0"/>
    <x v="4"/>
    <x v="1"/>
    <x v="11"/>
    <x v="19"/>
    <x v="0"/>
    <n v="31500"/>
  </r>
  <r>
    <s v="28991_2018"/>
    <x v="0"/>
    <x v="0"/>
    <d v="2018-03-15T00:00:00"/>
    <x v="46"/>
    <x v="1044"/>
    <x v="0"/>
    <x v="0"/>
    <x v="4"/>
    <x v="1"/>
    <x v="11"/>
    <x v="19"/>
    <x v="0"/>
    <n v="12900"/>
  </r>
  <r>
    <s v="28992_2018"/>
    <x v="1"/>
    <x v="0"/>
    <d v="2018-03-15T00:00:00"/>
    <x v="45"/>
    <x v="4"/>
    <x v="0"/>
    <x v="4"/>
    <x v="4"/>
    <x v="1"/>
    <x v="1"/>
    <x v="1"/>
    <x v="0"/>
    <n v="9960"/>
  </r>
  <r>
    <s v="28994_2018"/>
    <x v="0"/>
    <x v="0"/>
    <d v="2018-03-15T00:00:00"/>
    <x v="46"/>
    <x v="815"/>
    <x v="0"/>
    <x v="2"/>
    <x v="50"/>
    <x v="1"/>
    <x v="0"/>
    <x v="0"/>
    <x v="0"/>
    <n v="2880"/>
  </r>
  <r>
    <s v="28994_2018"/>
    <x v="0"/>
    <x v="0"/>
    <d v="2018-03-15T00:00:00"/>
    <x v="46"/>
    <x v="2890"/>
    <x v="0"/>
    <x v="3"/>
    <x v="334"/>
    <x v="1"/>
    <x v="11"/>
    <x v="20"/>
    <x v="0"/>
    <n v="2000"/>
  </r>
  <r>
    <s v="28994_2018"/>
    <x v="0"/>
    <x v="0"/>
    <d v="2018-03-15T00:00:00"/>
    <x v="46"/>
    <x v="2787"/>
    <x v="0"/>
    <x v="3"/>
    <x v="4"/>
    <x v="1"/>
    <x v="0"/>
    <x v="0"/>
    <x v="0"/>
    <n v="92160"/>
  </r>
  <r>
    <s v="28994_2018"/>
    <x v="0"/>
    <x v="0"/>
    <d v="2018-03-15T00:00:00"/>
    <x v="46"/>
    <x v="2891"/>
    <x v="0"/>
    <x v="3"/>
    <x v="4"/>
    <x v="1"/>
    <x v="11"/>
    <x v="12"/>
    <x v="0"/>
    <n v="42000"/>
  </r>
  <r>
    <s v="28995_2018"/>
    <x v="0"/>
    <x v="0"/>
    <d v="2018-03-15T00:00:00"/>
    <x v="46"/>
    <x v="1513"/>
    <x v="0"/>
    <x v="0"/>
    <x v="109"/>
    <x v="1"/>
    <x v="0"/>
    <x v="14"/>
    <x v="0"/>
    <n v="21700"/>
  </r>
  <r>
    <s v="28995_2018"/>
    <x v="0"/>
    <x v="0"/>
    <d v="2018-03-15T00:00:00"/>
    <x v="46"/>
    <x v="816"/>
    <x v="0"/>
    <x v="3"/>
    <x v="47"/>
    <x v="1"/>
    <x v="0"/>
    <x v="14"/>
    <x v="0"/>
    <n v="14400"/>
  </r>
  <r>
    <s v="28995_2018"/>
    <x v="0"/>
    <x v="0"/>
    <d v="2018-03-15T00:00:00"/>
    <x v="46"/>
    <x v="2787"/>
    <x v="0"/>
    <x v="3"/>
    <x v="4"/>
    <x v="1"/>
    <x v="0"/>
    <x v="0"/>
    <x v="0"/>
    <n v="96480"/>
  </r>
  <r>
    <s v="28995_2018"/>
    <x v="0"/>
    <x v="0"/>
    <d v="2018-03-15T00:00:00"/>
    <x v="46"/>
    <x v="2891"/>
    <x v="0"/>
    <x v="3"/>
    <x v="4"/>
    <x v="1"/>
    <x v="11"/>
    <x v="12"/>
    <x v="0"/>
    <n v="37800"/>
  </r>
  <r>
    <s v="28996_2018"/>
    <x v="1"/>
    <x v="0"/>
    <d v="2018-03-15T00:00:00"/>
    <x v="45"/>
    <x v="4"/>
    <x v="0"/>
    <x v="4"/>
    <x v="4"/>
    <x v="1"/>
    <x v="1"/>
    <x v="1"/>
    <x v="0"/>
    <n v="14400"/>
  </r>
  <r>
    <s v="29000_2018"/>
    <x v="1"/>
    <x v="0"/>
    <d v="2018-03-15T00:00:00"/>
    <x v="28"/>
    <x v="4"/>
    <x v="0"/>
    <x v="4"/>
    <x v="4"/>
    <x v="1"/>
    <x v="1"/>
    <x v="1"/>
    <x v="0"/>
    <n v="2000"/>
  </r>
  <r>
    <s v="29000_2018"/>
    <x v="1"/>
    <x v="0"/>
    <d v="2018-03-15T00:00:00"/>
    <x v="28"/>
    <x v="4"/>
    <x v="0"/>
    <x v="4"/>
    <x v="4"/>
    <x v="1"/>
    <x v="1"/>
    <x v="1"/>
    <x v="0"/>
    <n v="1500"/>
  </r>
  <r>
    <s v="29000_2018"/>
    <x v="1"/>
    <x v="0"/>
    <d v="2018-03-15T00:00:00"/>
    <x v="28"/>
    <x v="4"/>
    <x v="0"/>
    <x v="4"/>
    <x v="4"/>
    <x v="1"/>
    <x v="1"/>
    <x v="1"/>
    <x v="0"/>
    <n v="3900"/>
  </r>
  <r>
    <s v="29010_2018"/>
    <x v="0"/>
    <x v="0"/>
    <d v="2018-03-16T00:00:00"/>
    <x v="46"/>
    <x v="817"/>
    <x v="3"/>
    <x v="92"/>
    <x v="149"/>
    <x v="21"/>
    <x v="12"/>
    <x v="6"/>
    <x v="0"/>
    <n v="9925"/>
  </r>
  <r>
    <s v="29010_2018"/>
    <x v="0"/>
    <x v="0"/>
    <d v="2018-03-16T00:00:00"/>
    <x v="46"/>
    <x v="818"/>
    <x v="3"/>
    <x v="29"/>
    <x v="115"/>
    <x v="7"/>
    <x v="12"/>
    <x v="6"/>
    <x v="0"/>
    <n v="200"/>
  </r>
  <r>
    <s v="29010_2018"/>
    <x v="0"/>
    <x v="0"/>
    <d v="2018-03-16T00:00:00"/>
    <x v="46"/>
    <x v="1366"/>
    <x v="3"/>
    <x v="24"/>
    <x v="185"/>
    <x v="21"/>
    <x v="12"/>
    <x v="6"/>
    <x v="0"/>
    <n v="15300"/>
  </r>
  <r>
    <s v="29010_2018"/>
    <x v="0"/>
    <x v="0"/>
    <d v="2018-03-16T00:00:00"/>
    <x v="46"/>
    <x v="1417"/>
    <x v="3"/>
    <x v="28"/>
    <x v="246"/>
    <x v="21"/>
    <x v="12"/>
    <x v="6"/>
    <x v="0"/>
    <n v="24000"/>
  </r>
  <r>
    <s v="29010_2018"/>
    <x v="0"/>
    <x v="0"/>
    <d v="2018-03-16T00:00:00"/>
    <x v="46"/>
    <x v="1615"/>
    <x v="3"/>
    <x v="28"/>
    <x v="20"/>
    <x v="3"/>
    <x v="12"/>
    <x v="6"/>
    <x v="0"/>
    <n v="4000"/>
  </r>
  <r>
    <s v="29010_2018"/>
    <x v="0"/>
    <x v="0"/>
    <d v="2018-03-16T00:00:00"/>
    <x v="46"/>
    <x v="1365"/>
    <x v="3"/>
    <x v="28"/>
    <x v="20"/>
    <x v="4"/>
    <x v="12"/>
    <x v="6"/>
    <x v="0"/>
    <n v="15000"/>
  </r>
  <r>
    <s v="29010_2018"/>
    <x v="0"/>
    <x v="0"/>
    <d v="2018-03-16T00:00:00"/>
    <x v="46"/>
    <x v="1700"/>
    <x v="3"/>
    <x v="92"/>
    <x v="265"/>
    <x v="4"/>
    <x v="12"/>
    <x v="6"/>
    <x v="0"/>
    <n v="2000"/>
  </r>
  <r>
    <s v="29010_2018"/>
    <x v="0"/>
    <x v="0"/>
    <d v="2018-03-16T00:00:00"/>
    <x v="46"/>
    <x v="2698"/>
    <x v="3"/>
    <x v="24"/>
    <x v="266"/>
    <x v="4"/>
    <x v="12"/>
    <x v="6"/>
    <x v="0"/>
    <n v="4750"/>
  </r>
  <r>
    <s v="29010_2018"/>
    <x v="0"/>
    <x v="0"/>
    <d v="2018-03-16T00:00:00"/>
    <x v="46"/>
    <x v="820"/>
    <x v="3"/>
    <x v="29"/>
    <x v="151"/>
    <x v="21"/>
    <x v="12"/>
    <x v="6"/>
    <x v="0"/>
    <n v="1750"/>
  </r>
  <r>
    <s v="29013_2018"/>
    <x v="0"/>
    <x v="0"/>
    <d v="2018-03-15T00:00:00"/>
    <x v="37"/>
    <x v="1212"/>
    <x v="4"/>
    <x v="41"/>
    <x v="227"/>
    <x v="18"/>
    <x v="21"/>
    <x v="9"/>
    <x v="0"/>
    <n v="800"/>
  </r>
  <r>
    <s v="29013_2018"/>
    <x v="0"/>
    <x v="0"/>
    <d v="2018-03-15T00:00:00"/>
    <x v="37"/>
    <x v="1213"/>
    <x v="4"/>
    <x v="40"/>
    <x v="228"/>
    <x v="18"/>
    <x v="21"/>
    <x v="9"/>
    <x v="0"/>
    <n v="7400"/>
  </r>
  <r>
    <s v="29013_2018"/>
    <x v="0"/>
    <x v="0"/>
    <d v="2018-03-15T00:00:00"/>
    <x v="37"/>
    <x v="1214"/>
    <x v="4"/>
    <x v="109"/>
    <x v="227"/>
    <x v="18"/>
    <x v="40"/>
    <x v="9"/>
    <x v="0"/>
    <n v="700"/>
  </r>
  <r>
    <s v="29017_2018"/>
    <x v="1"/>
    <x v="0"/>
    <d v="2018-03-18T00:00:00"/>
    <x v="19"/>
    <x v="4"/>
    <x v="4"/>
    <x v="4"/>
    <x v="4"/>
    <x v="1"/>
    <x v="1"/>
    <x v="1"/>
    <x v="0"/>
    <n v="300"/>
  </r>
  <r>
    <s v="29018_2018"/>
    <x v="1"/>
    <x v="0"/>
    <d v="2018-03-18T00:00:00"/>
    <x v="19"/>
    <x v="4"/>
    <x v="4"/>
    <x v="4"/>
    <x v="4"/>
    <x v="1"/>
    <x v="1"/>
    <x v="1"/>
    <x v="0"/>
    <n v="150"/>
  </r>
  <r>
    <s v="29019_2018"/>
    <x v="1"/>
    <x v="0"/>
    <d v="2018-03-16T00:00:00"/>
    <x v="35"/>
    <x v="4"/>
    <x v="5"/>
    <x v="4"/>
    <x v="4"/>
    <x v="1"/>
    <x v="1"/>
    <x v="1"/>
    <x v="0"/>
    <n v="3325"/>
  </r>
  <r>
    <s v="29019_2018"/>
    <x v="1"/>
    <x v="0"/>
    <d v="2018-03-16T00:00:00"/>
    <x v="35"/>
    <x v="4"/>
    <x v="5"/>
    <x v="4"/>
    <x v="4"/>
    <x v="1"/>
    <x v="1"/>
    <x v="1"/>
    <x v="0"/>
    <n v="8320"/>
  </r>
  <r>
    <s v="29019_2018"/>
    <x v="1"/>
    <x v="0"/>
    <d v="2018-03-16T00:00:00"/>
    <x v="35"/>
    <x v="4"/>
    <x v="5"/>
    <x v="4"/>
    <x v="4"/>
    <x v="1"/>
    <x v="1"/>
    <x v="1"/>
    <x v="0"/>
    <n v="430"/>
  </r>
  <r>
    <s v="29019_2018"/>
    <x v="1"/>
    <x v="0"/>
    <d v="2018-03-16T00:00:00"/>
    <x v="35"/>
    <x v="4"/>
    <x v="5"/>
    <x v="4"/>
    <x v="4"/>
    <x v="1"/>
    <x v="1"/>
    <x v="1"/>
    <x v="0"/>
    <n v="1825"/>
  </r>
  <r>
    <s v="29019_2018"/>
    <x v="1"/>
    <x v="0"/>
    <d v="2018-03-16T00:00:00"/>
    <x v="35"/>
    <x v="4"/>
    <x v="5"/>
    <x v="4"/>
    <x v="4"/>
    <x v="1"/>
    <x v="1"/>
    <x v="1"/>
    <x v="0"/>
    <n v="8660"/>
  </r>
  <r>
    <s v="29019_2018"/>
    <x v="1"/>
    <x v="0"/>
    <d v="2018-03-16T00:00:00"/>
    <x v="35"/>
    <x v="4"/>
    <x v="5"/>
    <x v="4"/>
    <x v="4"/>
    <x v="1"/>
    <x v="1"/>
    <x v="1"/>
    <x v="0"/>
    <n v="3330"/>
  </r>
  <r>
    <s v="29020_2018"/>
    <x v="1"/>
    <x v="0"/>
    <d v="2018-03-16T00:00:00"/>
    <x v="35"/>
    <x v="4"/>
    <x v="5"/>
    <x v="4"/>
    <x v="4"/>
    <x v="1"/>
    <x v="1"/>
    <x v="1"/>
    <x v="0"/>
    <n v="2500"/>
  </r>
  <r>
    <s v="29020_2018"/>
    <x v="1"/>
    <x v="0"/>
    <d v="2018-03-16T00:00:00"/>
    <x v="35"/>
    <x v="4"/>
    <x v="5"/>
    <x v="4"/>
    <x v="4"/>
    <x v="1"/>
    <x v="1"/>
    <x v="1"/>
    <x v="0"/>
    <n v="8320"/>
  </r>
  <r>
    <s v="29020_2018"/>
    <x v="1"/>
    <x v="0"/>
    <d v="2018-03-16T00:00:00"/>
    <x v="35"/>
    <x v="4"/>
    <x v="5"/>
    <x v="4"/>
    <x v="4"/>
    <x v="1"/>
    <x v="1"/>
    <x v="1"/>
    <x v="0"/>
    <n v="660"/>
  </r>
  <r>
    <s v="29020_2018"/>
    <x v="1"/>
    <x v="0"/>
    <d v="2018-03-16T00:00:00"/>
    <x v="35"/>
    <x v="4"/>
    <x v="5"/>
    <x v="4"/>
    <x v="4"/>
    <x v="1"/>
    <x v="1"/>
    <x v="1"/>
    <x v="0"/>
    <n v="1775"/>
  </r>
  <r>
    <s v="29020_2018"/>
    <x v="1"/>
    <x v="0"/>
    <d v="2018-03-16T00:00:00"/>
    <x v="35"/>
    <x v="4"/>
    <x v="5"/>
    <x v="4"/>
    <x v="4"/>
    <x v="1"/>
    <x v="1"/>
    <x v="1"/>
    <x v="0"/>
    <n v="8660"/>
  </r>
  <r>
    <s v="29020_2018"/>
    <x v="1"/>
    <x v="0"/>
    <d v="2018-03-16T00:00:00"/>
    <x v="35"/>
    <x v="4"/>
    <x v="5"/>
    <x v="4"/>
    <x v="4"/>
    <x v="1"/>
    <x v="1"/>
    <x v="1"/>
    <x v="0"/>
    <n v="3350"/>
  </r>
  <r>
    <s v="29021_2018"/>
    <x v="1"/>
    <x v="0"/>
    <d v="2018-03-16T00:00:00"/>
    <x v="35"/>
    <x v="4"/>
    <x v="5"/>
    <x v="4"/>
    <x v="4"/>
    <x v="1"/>
    <x v="1"/>
    <x v="1"/>
    <x v="0"/>
    <n v="4150"/>
  </r>
  <r>
    <s v="29021_2018"/>
    <x v="1"/>
    <x v="0"/>
    <d v="2018-03-16T00:00:00"/>
    <x v="35"/>
    <x v="4"/>
    <x v="5"/>
    <x v="4"/>
    <x v="4"/>
    <x v="1"/>
    <x v="1"/>
    <x v="1"/>
    <x v="0"/>
    <n v="8340"/>
  </r>
  <r>
    <s v="29021_2018"/>
    <x v="1"/>
    <x v="0"/>
    <d v="2018-03-16T00:00:00"/>
    <x v="35"/>
    <x v="4"/>
    <x v="5"/>
    <x v="4"/>
    <x v="4"/>
    <x v="1"/>
    <x v="1"/>
    <x v="1"/>
    <x v="0"/>
    <n v="670"/>
  </r>
  <r>
    <s v="29021_2018"/>
    <x v="1"/>
    <x v="0"/>
    <d v="2018-03-16T00:00:00"/>
    <x v="35"/>
    <x v="4"/>
    <x v="5"/>
    <x v="4"/>
    <x v="4"/>
    <x v="1"/>
    <x v="1"/>
    <x v="1"/>
    <x v="0"/>
    <n v="1825"/>
  </r>
  <r>
    <s v="29021_2018"/>
    <x v="1"/>
    <x v="0"/>
    <d v="2018-03-16T00:00:00"/>
    <x v="35"/>
    <x v="4"/>
    <x v="5"/>
    <x v="4"/>
    <x v="4"/>
    <x v="1"/>
    <x v="1"/>
    <x v="1"/>
    <x v="0"/>
    <n v="8660"/>
  </r>
  <r>
    <s v="29021_2018"/>
    <x v="1"/>
    <x v="0"/>
    <d v="2018-03-16T00:00:00"/>
    <x v="35"/>
    <x v="4"/>
    <x v="5"/>
    <x v="4"/>
    <x v="4"/>
    <x v="1"/>
    <x v="1"/>
    <x v="1"/>
    <x v="0"/>
    <n v="2960"/>
  </r>
  <r>
    <s v="29027_2018"/>
    <x v="1"/>
    <x v="0"/>
    <d v="2018-03-16T00:00:00"/>
    <x v="35"/>
    <x v="4"/>
    <x v="7"/>
    <x v="4"/>
    <x v="4"/>
    <x v="1"/>
    <x v="1"/>
    <x v="1"/>
    <x v="0"/>
    <n v="200"/>
  </r>
  <r>
    <s v="29027_2018"/>
    <x v="1"/>
    <x v="0"/>
    <d v="2018-03-16T00:00:00"/>
    <x v="35"/>
    <x v="4"/>
    <x v="7"/>
    <x v="4"/>
    <x v="4"/>
    <x v="1"/>
    <x v="1"/>
    <x v="1"/>
    <x v="0"/>
    <n v="650"/>
  </r>
  <r>
    <s v="29027_2018"/>
    <x v="1"/>
    <x v="0"/>
    <d v="2018-03-16T00:00:00"/>
    <x v="35"/>
    <x v="4"/>
    <x v="7"/>
    <x v="4"/>
    <x v="4"/>
    <x v="1"/>
    <x v="1"/>
    <x v="1"/>
    <x v="0"/>
    <n v="325"/>
  </r>
  <r>
    <s v="29029_2018"/>
    <x v="1"/>
    <x v="0"/>
    <d v="2018-03-16T00:00:00"/>
    <x v="35"/>
    <x v="4"/>
    <x v="7"/>
    <x v="4"/>
    <x v="4"/>
    <x v="1"/>
    <x v="1"/>
    <x v="1"/>
    <x v="0"/>
    <n v="200"/>
  </r>
  <r>
    <s v="29029_2018"/>
    <x v="1"/>
    <x v="0"/>
    <d v="2018-03-16T00:00:00"/>
    <x v="35"/>
    <x v="4"/>
    <x v="7"/>
    <x v="4"/>
    <x v="4"/>
    <x v="1"/>
    <x v="1"/>
    <x v="1"/>
    <x v="0"/>
    <n v="450"/>
  </r>
  <r>
    <s v="29029_2018"/>
    <x v="1"/>
    <x v="0"/>
    <d v="2018-03-16T00:00:00"/>
    <x v="35"/>
    <x v="4"/>
    <x v="7"/>
    <x v="4"/>
    <x v="4"/>
    <x v="1"/>
    <x v="1"/>
    <x v="1"/>
    <x v="0"/>
    <n v="375"/>
  </r>
  <r>
    <s v="29030_2018"/>
    <x v="1"/>
    <x v="0"/>
    <d v="2018-03-16T00:00:00"/>
    <x v="35"/>
    <x v="4"/>
    <x v="7"/>
    <x v="4"/>
    <x v="4"/>
    <x v="1"/>
    <x v="1"/>
    <x v="1"/>
    <x v="0"/>
    <n v="200"/>
  </r>
  <r>
    <s v="29030_2018"/>
    <x v="1"/>
    <x v="0"/>
    <d v="2018-03-16T00:00:00"/>
    <x v="35"/>
    <x v="4"/>
    <x v="7"/>
    <x v="4"/>
    <x v="4"/>
    <x v="1"/>
    <x v="1"/>
    <x v="1"/>
    <x v="0"/>
    <n v="650"/>
  </r>
  <r>
    <s v="29030_2018"/>
    <x v="1"/>
    <x v="0"/>
    <d v="2018-03-16T00:00:00"/>
    <x v="35"/>
    <x v="4"/>
    <x v="7"/>
    <x v="4"/>
    <x v="4"/>
    <x v="1"/>
    <x v="1"/>
    <x v="1"/>
    <x v="0"/>
    <n v="325"/>
  </r>
  <r>
    <s v="29033_2018"/>
    <x v="0"/>
    <x v="0"/>
    <d v="2018-03-15T00:00:00"/>
    <x v="10"/>
    <x v="2892"/>
    <x v="1"/>
    <x v="28"/>
    <x v="81"/>
    <x v="18"/>
    <x v="12"/>
    <x v="6"/>
    <x v="0"/>
    <n v="51575"/>
  </r>
  <r>
    <s v="29036_2018"/>
    <x v="1"/>
    <x v="0"/>
    <d v="2018-03-15T00:00:00"/>
    <x v="83"/>
    <x v="4"/>
    <x v="1"/>
    <x v="4"/>
    <x v="4"/>
    <x v="1"/>
    <x v="1"/>
    <x v="1"/>
    <x v="0"/>
    <n v="2000"/>
  </r>
  <r>
    <s v="29036_2018"/>
    <x v="1"/>
    <x v="0"/>
    <d v="2018-03-15T00:00:00"/>
    <x v="83"/>
    <x v="4"/>
    <x v="1"/>
    <x v="4"/>
    <x v="4"/>
    <x v="1"/>
    <x v="1"/>
    <x v="1"/>
    <x v="0"/>
    <n v="2000"/>
  </r>
  <r>
    <s v="29036_2018"/>
    <x v="1"/>
    <x v="0"/>
    <d v="2018-03-15T00:00:00"/>
    <x v="83"/>
    <x v="4"/>
    <x v="1"/>
    <x v="4"/>
    <x v="4"/>
    <x v="1"/>
    <x v="1"/>
    <x v="1"/>
    <x v="0"/>
    <n v="6000"/>
  </r>
  <r>
    <s v="29036_2018"/>
    <x v="1"/>
    <x v="0"/>
    <d v="2018-03-15T00:00:00"/>
    <x v="83"/>
    <x v="4"/>
    <x v="1"/>
    <x v="4"/>
    <x v="4"/>
    <x v="1"/>
    <x v="1"/>
    <x v="1"/>
    <x v="0"/>
    <n v="2000"/>
  </r>
  <r>
    <s v="29038_2018"/>
    <x v="0"/>
    <x v="0"/>
    <d v="2018-03-15T00:00:00"/>
    <x v="25"/>
    <x v="627"/>
    <x v="1"/>
    <x v="28"/>
    <x v="4"/>
    <x v="4"/>
    <x v="0"/>
    <x v="0"/>
    <x v="0"/>
    <n v="44000"/>
  </r>
  <r>
    <s v="29038_2018"/>
    <x v="0"/>
    <x v="0"/>
    <d v="2018-03-15T00:00:00"/>
    <x v="25"/>
    <x v="626"/>
    <x v="1"/>
    <x v="28"/>
    <x v="4"/>
    <x v="0"/>
    <x v="0"/>
    <x v="0"/>
    <x v="0"/>
    <n v="54000"/>
  </r>
  <r>
    <s v="29042_2018"/>
    <x v="0"/>
    <x v="0"/>
    <d v="2018-03-15T00:00:00"/>
    <x v="51"/>
    <x v="2893"/>
    <x v="1"/>
    <x v="22"/>
    <x v="83"/>
    <x v="4"/>
    <x v="4"/>
    <x v="5"/>
    <x v="0"/>
    <n v="20000"/>
  </r>
  <r>
    <s v="29042_2018"/>
    <x v="0"/>
    <x v="0"/>
    <d v="2018-03-15T00:00:00"/>
    <x v="51"/>
    <x v="2894"/>
    <x v="1"/>
    <x v="44"/>
    <x v="51"/>
    <x v="4"/>
    <x v="4"/>
    <x v="5"/>
    <x v="0"/>
    <n v="20000"/>
  </r>
  <r>
    <s v="29044_2018"/>
    <x v="1"/>
    <x v="0"/>
    <d v="2018-03-16T00:00:00"/>
    <x v="28"/>
    <x v="4"/>
    <x v="1"/>
    <x v="4"/>
    <x v="4"/>
    <x v="1"/>
    <x v="1"/>
    <x v="1"/>
    <x v="0"/>
    <n v="12000"/>
  </r>
  <r>
    <s v="29044_2018"/>
    <x v="1"/>
    <x v="0"/>
    <d v="2018-03-16T00:00:00"/>
    <x v="28"/>
    <x v="4"/>
    <x v="1"/>
    <x v="4"/>
    <x v="4"/>
    <x v="1"/>
    <x v="1"/>
    <x v="1"/>
    <x v="0"/>
    <n v="11000"/>
  </r>
  <r>
    <s v="29044_2018"/>
    <x v="1"/>
    <x v="0"/>
    <d v="2018-03-16T00:00:00"/>
    <x v="28"/>
    <x v="4"/>
    <x v="1"/>
    <x v="4"/>
    <x v="4"/>
    <x v="1"/>
    <x v="1"/>
    <x v="1"/>
    <x v="0"/>
    <n v="2000"/>
  </r>
  <r>
    <s v="29044_2018"/>
    <x v="1"/>
    <x v="0"/>
    <d v="2018-03-16T00:00:00"/>
    <x v="28"/>
    <x v="4"/>
    <x v="1"/>
    <x v="4"/>
    <x v="4"/>
    <x v="1"/>
    <x v="1"/>
    <x v="1"/>
    <x v="0"/>
    <n v="2000"/>
  </r>
  <r>
    <s v="29044_2018"/>
    <x v="1"/>
    <x v="0"/>
    <d v="2018-03-16T00:00:00"/>
    <x v="28"/>
    <x v="4"/>
    <x v="1"/>
    <x v="4"/>
    <x v="4"/>
    <x v="1"/>
    <x v="1"/>
    <x v="1"/>
    <x v="0"/>
    <n v="600"/>
  </r>
  <r>
    <s v="29044_2018"/>
    <x v="1"/>
    <x v="0"/>
    <d v="2018-03-16T00:00:00"/>
    <x v="28"/>
    <x v="4"/>
    <x v="1"/>
    <x v="4"/>
    <x v="4"/>
    <x v="1"/>
    <x v="1"/>
    <x v="1"/>
    <x v="0"/>
    <n v="2000"/>
  </r>
  <r>
    <s v="29044_2018"/>
    <x v="1"/>
    <x v="0"/>
    <d v="2018-03-16T00:00:00"/>
    <x v="28"/>
    <x v="4"/>
    <x v="1"/>
    <x v="4"/>
    <x v="4"/>
    <x v="1"/>
    <x v="1"/>
    <x v="1"/>
    <x v="0"/>
    <n v="2000"/>
  </r>
  <r>
    <s v="29045_2018"/>
    <x v="1"/>
    <x v="0"/>
    <d v="2018-03-16T00:00:00"/>
    <x v="29"/>
    <x v="4"/>
    <x v="1"/>
    <x v="4"/>
    <x v="4"/>
    <x v="1"/>
    <x v="1"/>
    <x v="1"/>
    <x v="0"/>
    <n v="1980"/>
  </r>
  <r>
    <s v="29045_2018"/>
    <x v="1"/>
    <x v="0"/>
    <d v="2018-03-16T00:00:00"/>
    <x v="29"/>
    <x v="4"/>
    <x v="1"/>
    <x v="4"/>
    <x v="4"/>
    <x v="1"/>
    <x v="1"/>
    <x v="1"/>
    <x v="0"/>
    <n v="1024"/>
  </r>
  <r>
    <s v="29045_2018"/>
    <x v="1"/>
    <x v="0"/>
    <d v="2018-03-16T00:00:00"/>
    <x v="29"/>
    <x v="4"/>
    <x v="1"/>
    <x v="4"/>
    <x v="4"/>
    <x v="1"/>
    <x v="1"/>
    <x v="1"/>
    <x v="0"/>
    <n v="1620"/>
  </r>
  <r>
    <s v="29045_2018"/>
    <x v="1"/>
    <x v="0"/>
    <d v="2018-03-16T00:00:00"/>
    <x v="29"/>
    <x v="4"/>
    <x v="1"/>
    <x v="4"/>
    <x v="4"/>
    <x v="1"/>
    <x v="1"/>
    <x v="1"/>
    <x v="0"/>
    <n v="2940"/>
  </r>
  <r>
    <s v="29045_2018"/>
    <x v="1"/>
    <x v="0"/>
    <d v="2018-03-16T00:00:00"/>
    <x v="29"/>
    <x v="4"/>
    <x v="1"/>
    <x v="4"/>
    <x v="4"/>
    <x v="1"/>
    <x v="1"/>
    <x v="1"/>
    <x v="0"/>
    <n v="4832"/>
  </r>
  <r>
    <s v="29045_2018"/>
    <x v="1"/>
    <x v="0"/>
    <d v="2018-03-16T00:00:00"/>
    <x v="29"/>
    <x v="4"/>
    <x v="1"/>
    <x v="4"/>
    <x v="4"/>
    <x v="1"/>
    <x v="1"/>
    <x v="1"/>
    <x v="0"/>
    <n v="3660"/>
  </r>
  <r>
    <s v="29045_2018"/>
    <x v="1"/>
    <x v="0"/>
    <d v="2018-03-16T00:00:00"/>
    <x v="29"/>
    <x v="4"/>
    <x v="1"/>
    <x v="4"/>
    <x v="4"/>
    <x v="1"/>
    <x v="1"/>
    <x v="1"/>
    <x v="0"/>
    <n v="2340"/>
  </r>
  <r>
    <s v="29045_2018"/>
    <x v="1"/>
    <x v="0"/>
    <d v="2018-03-16T00:00:00"/>
    <x v="29"/>
    <x v="4"/>
    <x v="1"/>
    <x v="4"/>
    <x v="4"/>
    <x v="1"/>
    <x v="1"/>
    <x v="1"/>
    <x v="0"/>
    <n v="2820"/>
  </r>
  <r>
    <s v="29045_2018"/>
    <x v="1"/>
    <x v="0"/>
    <d v="2018-03-16T00:00:00"/>
    <x v="29"/>
    <x v="4"/>
    <x v="1"/>
    <x v="4"/>
    <x v="4"/>
    <x v="1"/>
    <x v="1"/>
    <x v="1"/>
    <x v="0"/>
    <n v="1024"/>
  </r>
  <r>
    <s v="29045_2018"/>
    <x v="1"/>
    <x v="0"/>
    <d v="2018-03-16T00:00:00"/>
    <x v="29"/>
    <x v="4"/>
    <x v="1"/>
    <x v="4"/>
    <x v="4"/>
    <x v="1"/>
    <x v="1"/>
    <x v="1"/>
    <x v="0"/>
    <n v="1080"/>
  </r>
  <r>
    <s v="29045_2018"/>
    <x v="1"/>
    <x v="0"/>
    <d v="2018-03-16T00:00:00"/>
    <x v="29"/>
    <x v="4"/>
    <x v="1"/>
    <x v="4"/>
    <x v="4"/>
    <x v="1"/>
    <x v="1"/>
    <x v="1"/>
    <x v="0"/>
    <n v="1920"/>
  </r>
  <r>
    <s v="29045_2018"/>
    <x v="1"/>
    <x v="0"/>
    <d v="2018-03-16T00:00:00"/>
    <x v="29"/>
    <x v="4"/>
    <x v="1"/>
    <x v="4"/>
    <x v="4"/>
    <x v="1"/>
    <x v="1"/>
    <x v="1"/>
    <x v="0"/>
    <n v="1008"/>
  </r>
  <r>
    <s v="29049_2018"/>
    <x v="0"/>
    <x v="0"/>
    <d v="2018-03-16T00:00:00"/>
    <x v="4"/>
    <x v="2895"/>
    <x v="1"/>
    <x v="44"/>
    <x v="4"/>
    <x v="0"/>
    <x v="26"/>
    <x v="15"/>
    <x v="0"/>
    <n v="33300"/>
  </r>
  <r>
    <s v="29049_2018"/>
    <x v="0"/>
    <x v="0"/>
    <d v="2018-03-16T00:00:00"/>
    <x v="4"/>
    <x v="2896"/>
    <x v="1"/>
    <x v="44"/>
    <x v="4"/>
    <x v="1"/>
    <x v="26"/>
    <x v="15"/>
    <x v="0"/>
    <n v="23300"/>
  </r>
  <r>
    <s v="29051_2018"/>
    <x v="0"/>
    <x v="0"/>
    <d v="2018-03-16T00:00:00"/>
    <x v="52"/>
    <x v="1610"/>
    <x v="1"/>
    <x v="8"/>
    <x v="4"/>
    <x v="5"/>
    <x v="0"/>
    <x v="4"/>
    <x v="0"/>
    <n v="5856"/>
  </r>
  <r>
    <s v="29051_2018"/>
    <x v="0"/>
    <x v="0"/>
    <d v="2018-03-16T00:00:00"/>
    <x v="52"/>
    <x v="1611"/>
    <x v="1"/>
    <x v="7"/>
    <x v="4"/>
    <x v="5"/>
    <x v="0"/>
    <x v="4"/>
    <x v="0"/>
    <n v="3440"/>
  </r>
  <r>
    <s v="29051_2018"/>
    <x v="0"/>
    <x v="0"/>
    <d v="2018-03-16T00:00:00"/>
    <x v="52"/>
    <x v="1612"/>
    <x v="1"/>
    <x v="7"/>
    <x v="4"/>
    <x v="5"/>
    <x v="22"/>
    <x v="4"/>
    <x v="0"/>
    <n v="560"/>
  </r>
  <r>
    <s v="29054_2018"/>
    <x v="0"/>
    <x v="0"/>
    <d v="2018-03-18T00:00:00"/>
    <x v="51"/>
    <x v="2897"/>
    <x v="1"/>
    <x v="35"/>
    <x v="47"/>
    <x v="3"/>
    <x v="26"/>
    <x v="15"/>
    <x v="0"/>
    <n v="20000"/>
  </r>
  <r>
    <s v="29054_2018"/>
    <x v="0"/>
    <x v="0"/>
    <d v="2018-03-18T00:00:00"/>
    <x v="51"/>
    <x v="2898"/>
    <x v="1"/>
    <x v="35"/>
    <x v="63"/>
    <x v="4"/>
    <x v="26"/>
    <x v="15"/>
    <x v="0"/>
    <n v="10000"/>
  </r>
  <r>
    <s v="29054_2018"/>
    <x v="0"/>
    <x v="0"/>
    <d v="2018-03-18T00:00:00"/>
    <x v="51"/>
    <x v="2899"/>
    <x v="1"/>
    <x v="35"/>
    <x v="63"/>
    <x v="6"/>
    <x v="26"/>
    <x v="15"/>
    <x v="0"/>
    <n v="120000"/>
  </r>
  <r>
    <s v="29188_2018"/>
    <x v="1"/>
    <x v="0"/>
    <d v="2018-03-15T00:00:00"/>
    <x v="19"/>
    <x v="4"/>
    <x v="1"/>
    <x v="4"/>
    <x v="4"/>
    <x v="1"/>
    <x v="1"/>
    <x v="1"/>
    <x v="0"/>
    <n v="1144"/>
  </r>
  <r>
    <s v="29256_2018"/>
    <x v="0"/>
    <x v="0"/>
    <d v="2018-03-16T00:00:00"/>
    <x v="46"/>
    <x v="1044"/>
    <x v="0"/>
    <x v="0"/>
    <x v="4"/>
    <x v="1"/>
    <x v="11"/>
    <x v="19"/>
    <x v="0"/>
    <n v="6300"/>
  </r>
  <r>
    <s v="29257_2018"/>
    <x v="1"/>
    <x v="0"/>
    <d v="2018-03-16T00:00:00"/>
    <x v="83"/>
    <x v="4"/>
    <x v="0"/>
    <x v="4"/>
    <x v="4"/>
    <x v="1"/>
    <x v="1"/>
    <x v="1"/>
    <x v="0"/>
    <n v="400"/>
  </r>
  <r>
    <s v="29259_2018"/>
    <x v="1"/>
    <x v="0"/>
    <d v="2018-03-16T00:00:00"/>
    <x v="45"/>
    <x v="4"/>
    <x v="0"/>
    <x v="4"/>
    <x v="4"/>
    <x v="1"/>
    <x v="1"/>
    <x v="1"/>
    <x v="0"/>
    <n v="7200"/>
  </r>
  <r>
    <s v="29259_2018"/>
    <x v="1"/>
    <x v="0"/>
    <d v="2018-03-16T00:00:00"/>
    <x v="45"/>
    <x v="4"/>
    <x v="0"/>
    <x v="4"/>
    <x v="4"/>
    <x v="1"/>
    <x v="1"/>
    <x v="1"/>
    <x v="0"/>
    <n v="7200"/>
  </r>
  <r>
    <s v="29260_2018"/>
    <x v="0"/>
    <x v="0"/>
    <d v="2018-03-16T00:00:00"/>
    <x v="46"/>
    <x v="1693"/>
    <x v="0"/>
    <x v="0"/>
    <x v="109"/>
    <x v="1"/>
    <x v="0"/>
    <x v="14"/>
    <x v="0"/>
    <n v="14400"/>
  </r>
  <r>
    <s v="29260_2018"/>
    <x v="0"/>
    <x v="0"/>
    <d v="2018-03-16T00:00:00"/>
    <x v="46"/>
    <x v="1513"/>
    <x v="0"/>
    <x v="0"/>
    <x v="109"/>
    <x v="1"/>
    <x v="0"/>
    <x v="14"/>
    <x v="0"/>
    <n v="3600"/>
  </r>
  <r>
    <s v="29260_2018"/>
    <x v="0"/>
    <x v="0"/>
    <d v="2018-03-16T00:00:00"/>
    <x v="46"/>
    <x v="816"/>
    <x v="0"/>
    <x v="3"/>
    <x v="47"/>
    <x v="1"/>
    <x v="0"/>
    <x v="14"/>
    <x v="0"/>
    <n v="3600"/>
  </r>
  <r>
    <s v="29260_2018"/>
    <x v="0"/>
    <x v="0"/>
    <d v="2018-03-16T00:00:00"/>
    <x v="46"/>
    <x v="1909"/>
    <x v="0"/>
    <x v="3"/>
    <x v="186"/>
    <x v="1"/>
    <x v="0"/>
    <x v="12"/>
    <x v="0"/>
    <n v="4900"/>
  </r>
  <r>
    <s v="29260_2018"/>
    <x v="0"/>
    <x v="0"/>
    <d v="2018-03-16T00:00:00"/>
    <x v="46"/>
    <x v="2787"/>
    <x v="0"/>
    <x v="3"/>
    <x v="4"/>
    <x v="1"/>
    <x v="0"/>
    <x v="0"/>
    <x v="0"/>
    <n v="122400"/>
  </r>
  <r>
    <s v="29261_2018"/>
    <x v="1"/>
    <x v="0"/>
    <d v="2018-03-16T00:00:00"/>
    <x v="45"/>
    <x v="4"/>
    <x v="0"/>
    <x v="4"/>
    <x v="4"/>
    <x v="1"/>
    <x v="1"/>
    <x v="1"/>
    <x v="0"/>
    <n v="21600"/>
  </r>
  <r>
    <s v="29261_2018"/>
    <x v="1"/>
    <x v="0"/>
    <d v="2018-03-16T00:00:00"/>
    <x v="45"/>
    <x v="4"/>
    <x v="0"/>
    <x v="4"/>
    <x v="4"/>
    <x v="1"/>
    <x v="1"/>
    <x v="1"/>
    <x v="0"/>
    <n v="15100"/>
  </r>
  <r>
    <s v="29261_2018"/>
    <x v="1"/>
    <x v="0"/>
    <d v="2018-03-16T00:00:00"/>
    <x v="45"/>
    <x v="4"/>
    <x v="0"/>
    <x v="4"/>
    <x v="4"/>
    <x v="1"/>
    <x v="1"/>
    <x v="1"/>
    <x v="0"/>
    <n v="5800"/>
  </r>
  <r>
    <s v="29261_2018"/>
    <x v="1"/>
    <x v="0"/>
    <d v="2018-03-16T00:00:00"/>
    <x v="45"/>
    <x v="4"/>
    <x v="0"/>
    <x v="4"/>
    <x v="4"/>
    <x v="1"/>
    <x v="1"/>
    <x v="1"/>
    <x v="0"/>
    <n v="17280"/>
  </r>
  <r>
    <s v="29261_2018"/>
    <x v="1"/>
    <x v="0"/>
    <d v="2018-03-16T00:00:00"/>
    <x v="45"/>
    <x v="4"/>
    <x v="0"/>
    <x v="4"/>
    <x v="4"/>
    <x v="1"/>
    <x v="1"/>
    <x v="1"/>
    <x v="0"/>
    <n v="900"/>
  </r>
  <r>
    <s v="29262_2018"/>
    <x v="0"/>
    <x v="0"/>
    <d v="2018-03-16T00:00:00"/>
    <x v="46"/>
    <x v="1759"/>
    <x v="0"/>
    <x v="0"/>
    <x v="240"/>
    <x v="1"/>
    <x v="11"/>
    <x v="12"/>
    <x v="0"/>
    <n v="108200"/>
  </r>
  <r>
    <s v="29262_2018"/>
    <x v="0"/>
    <x v="0"/>
    <d v="2018-03-16T00:00:00"/>
    <x v="46"/>
    <x v="2295"/>
    <x v="0"/>
    <x v="3"/>
    <x v="47"/>
    <x v="1"/>
    <x v="0"/>
    <x v="14"/>
    <x v="0"/>
    <n v="18000"/>
  </r>
  <r>
    <s v="29262_2018"/>
    <x v="0"/>
    <x v="0"/>
    <d v="2018-03-16T00:00:00"/>
    <x v="46"/>
    <x v="1513"/>
    <x v="0"/>
    <x v="0"/>
    <x v="109"/>
    <x v="1"/>
    <x v="0"/>
    <x v="14"/>
    <x v="0"/>
    <n v="9500"/>
  </r>
  <r>
    <s v="29262_2018"/>
    <x v="0"/>
    <x v="0"/>
    <d v="2018-03-16T00:00:00"/>
    <x v="46"/>
    <x v="2890"/>
    <x v="0"/>
    <x v="3"/>
    <x v="334"/>
    <x v="1"/>
    <x v="11"/>
    <x v="20"/>
    <x v="0"/>
    <n v="2000"/>
  </r>
  <r>
    <s v="29262_2018"/>
    <x v="0"/>
    <x v="0"/>
    <d v="2018-03-16T00:00:00"/>
    <x v="46"/>
    <x v="2787"/>
    <x v="0"/>
    <x v="3"/>
    <x v="4"/>
    <x v="1"/>
    <x v="0"/>
    <x v="0"/>
    <x v="0"/>
    <n v="48770"/>
  </r>
  <r>
    <s v="29262_2018"/>
    <x v="0"/>
    <x v="0"/>
    <d v="2018-03-16T00:00:00"/>
    <x v="46"/>
    <x v="2891"/>
    <x v="0"/>
    <x v="3"/>
    <x v="4"/>
    <x v="1"/>
    <x v="11"/>
    <x v="12"/>
    <x v="0"/>
    <n v="8400"/>
  </r>
  <r>
    <s v="29268_2018"/>
    <x v="1"/>
    <x v="0"/>
    <d v="2018-03-18T00:00:00"/>
    <x v="30"/>
    <x v="4"/>
    <x v="3"/>
    <x v="4"/>
    <x v="4"/>
    <x v="1"/>
    <x v="1"/>
    <x v="1"/>
    <x v="0"/>
    <n v="3000"/>
  </r>
  <r>
    <s v="29269_2018"/>
    <x v="0"/>
    <x v="0"/>
    <d v="2018-03-16T00:00:00"/>
    <x v="49"/>
    <x v="2190"/>
    <x v="4"/>
    <x v="16"/>
    <x v="92"/>
    <x v="0"/>
    <x v="0"/>
    <x v="8"/>
    <x v="0"/>
    <n v="75000"/>
  </r>
  <r>
    <s v="29271_2018"/>
    <x v="0"/>
    <x v="0"/>
    <d v="2018-03-16T00:00:00"/>
    <x v="6"/>
    <x v="1642"/>
    <x v="1"/>
    <x v="40"/>
    <x v="64"/>
    <x v="3"/>
    <x v="0"/>
    <x v="0"/>
    <x v="0"/>
    <n v="3500"/>
  </r>
  <r>
    <s v="29271_2018"/>
    <x v="0"/>
    <x v="0"/>
    <d v="2018-03-16T00:00:00"/>
    <x v="6"/>
    <x v="1005"/>
    <x v="1"/>
    <x v="40"/>
    <x v="64"/>
    <x v="4"/>
    <x v="0"/>
    <x v="0"/>
    <x v="0"/>
    <n v="7000"/>
  </r>
  <r>
    <s v="29271_2018"/>
    <x v="0"/>
    <x v="0"/>
    <d v="2018-03-16T00:00:00"/>
    <x v="6"/>
    <x v="1643"/>
    <x v="1"/>
    <x v="41"/>
    <x v="126"/>
    <x v="4"/>
    <x v="0"/>
    <x v="0"/>
    <x v="0"/>
    <n v="200"/>
  </r>
  <r>
    <s v="29271_2018"/>
    <x v="0"/>
    <x v="0"/>
    <d v="2018-03-16T00:00:00"/>
    <x v="6"/>
    <x v="1644"/>
    <x v="1"/>
    <x v="22"/>
    <x v="77"/>
    <x v="3"/>
    <x v="11"/>
    <x v="12"/>
    <x v="0"/>
    <n v="800"/>
  </r>
  <r>
    <s v="29271_2018"/>
    <x v="0"/>
    <x v="0"/>
    <d v="2018-03-16T00:00:00"/>
    <x v="6"/>
    <x v="1813"/>
    <x v="1"/>
    <x v="22"/>
    <x v="77"/>
    <x v="3"/>
    <x v="0"/>
    <x v="12"/>
    <x v="0"/>
    <n v="100"/>
  </r>
  <r>
    <s v="29271_2018"/>
    <x v="0"/>
    <x v="0"/>
    <d v="2018-03-16T00:00:00"/>
    <x v="6"/>
    <x v="1657"/>
    <x v="1"/>
    <x v="22"/>
    <x v="77"/>
    <x v="3"/>
    <x v="11"/>
    <x v="13"/>
    <x v="0"/>
    <n v="300"/>
  </r>
  <r>
    <s v="29271_2018"/>
    <x v="0"/>
    <x v="0"/>
    <d v="2018-03-16T00:00:00"/>
    <x v="6"/>
    <x v="1658"/>
    <x v="1"/>
    <x v="46"/>
    <x v="192"/>
    <x v="3"/>
    <x v="0"/>
    <x v="14"/>
    <x v="0"/>
    <n v="300"/>
  </r>
  <r>
    <s v="29271_2018"/>
    <x v="0"/>
    <x v="0"/>
    <d v="2018-03-16T00:00:00"/>
    <x v="6"/>
    <x v="1009"/>
    <x v="1"/>
    <x v="46"/>
    <x v="192"/>
    <x v="4"/>
    <x v="11"/>
    <x v="14"/>
    <x v="0"/>
    <n v="200"/>
  </r>
  <r>
    <s v="29271_2018"/>
    <x v="0"/>
    <x v="0"/>
    <d v="2018-03-16T00:00:00"/>
    <x v="6"/>
    <x v="1010"/>
    <x v="1"/>
    <x v="46"/>
    <x v="192"/>
    <x v="4"/>
    <x v="0"/>
    <x v="14"/>
    <x v="0"/>
    <n v="600"/>
  </r>
  <r>
    <s v="29271_2018"/>
    <x v="0"/>
    <x v="0"/>
    <d v="2018-03-16T00:00:00"/>
    <x v="6"/>
    <x v="1012"/>
    <x v="1"/>
    <x v="22"/>
    <x v="77"/>
    <x v="4"/>
    <x v="0"/>
    <x v="14"/>
    <x v="0"/>
    <n v="500"/>
  </r>
  <r>
    <s v="29271_2018"/>
    <x v="0"/>
    <x v="0"/>
    <d v="2018-03-16T00:00:00"/>
    <x v="6"/>
    <x v="1500"/>
    <x v="1"/>
    <x v="44"/>
    <x v="186"/>
    <x v="3"/>
    <x v="0"/>
    <x v="14"/>
    <x v="0"/>
    <n v="200"/>
  </r>
  <r>
    <s v="29271_2018"/>
    <x v="0"/>
    <x v="0"/>
    <d v="2018-03-16T00:00:00"/>
    <x v="6"/>
    <x v="1014"/>
    <x v="1"/>
    <x v="44"/>
    <x v="186"/>
    <x v="4"/>
    <x v="0"/>
    <x v="14"/>
    <x v="0"/>
    <n v="1300"/>
  </r>
  <r>
    <s v="29271_2018"/>
    <x v="0"/>
    <x v="0"/>
    <d v="2018-03-16T00:00:00"/>
    <x v="6"/>
    <x v="1647"/>
    <x v="1"/>
    <x v="22"/>
    <x v="77"/>
    <x v="3"/>
    <x v="7"/>
    <x v="2"/>
    <x v="0"/>
    <n v="100"/>
  </r>
  <r>
    <s v="29271_2018"/>
    <x v="0"/>
    <x v="0"/>
    <d v="2018-03-16T00:00:00"/>
    <x v="6"/>
    <x v="1000"/>
    <x v="1"/>
    <x v="22"/>
    <x v="77"/>
    <x v="4"/>
    <x v="7"/>
    <x v="2"/>
    <x v="0"/>
    <n v="400"/>
  </r>
  <r>
    <s v="29271_2018"/>
    <x v="0"/>
    <x v="0"/>
    <d v="2018-03-16T00:00:00"/>
    <x v="6"/>
    <x v="1648"/>
    <x v="1"/>
    <x v="44"/>
    <x v="186"/>
    <x v="3"/>
    <x v="7"/>
    <x v="2"/>
    <x v="0"/>
    <n v="800"/>
  </r>
  <r>
    <s v="29271_2018"/>
    <x v="0"/>
    <x v="0"/>
    <d v="2018-03-16T00:00:00"/>
    <x v="6"/>
    <x v="1002"/>
    <x v="1"/>
    <x v="44"/>
    <x v="186"/>
    <x v="4"/>
    <x v="7"/>
    <x v="2"/>
    <x v="0"/>
    <n v="1000"/>
  </r>
  <r>
    <s v="29271_2018"/>
    <x v="0"/>
    <x v="0"/>
    <d v="2018-03-16T00:00:00"/>
    <x v="6"/>
    <x v="1649"/>
    <x v="1"/>
    <x v="22"/>
    <x v="77"/>
    <x v="3"/>
    <x v="2"/>
    <x v="3"/>
    <x v="0"/>
    <n v="900"/>
  </r>
  <r>
    <s v="29271_2018"/>
    <x v="0"/>
    <x v="0"/>
    <d v="2018-03-16T00:00:00"/>
    <x v="6"/>
    <x v="2200"/>
    <x v="1"/>
    <x v="22"/>
    <x v="77"/>
    <x v="3"/>
    <x v="11"/>
    <x v="19"/>
    <x v="0"/>
    <n v="500"/>
  </r>
  <r>
    <s v="29271_2018"/>
    <x v="0"/>
    <x v="0"/>
    <d v="2018-03-16T00:00:00"/>
    <x v="6"/>
    <x v="992"/>
    <x v="1"/>
    <x v="22"/>
    <x v="77"/>
    <x v="4"/>
    <x v="11"/>
    <x v="19"/>
    <x v="0"/>
    <n v="300"/>
  </r>
  <r>
    <s v="29271_2018"/>
    <x v="0"/>
    <x v="0"/>
    <d v="2018-03-16T00:00:00"/>
    <x v="6"/>
    <x v="1895"/>
    <x v="1"/>
    <x v="35"/>
    <x v="112"/>
    <x v="3"/>
    <x v="0"/>
    <x v="19"/>
    <x v="0"/>
    <n v="50"/>
  </r>
  <r>
    <s v="29271_2018"/>
    <x v="0"/>
    <x v="0"/>
    <d v="2018-03-16T00:00:00"/>
    <x v="6"/>
    <x v="1650"/>
    <x v="1"/>
    <x v="23"/>
    <x v="4"/>
    <x v="3"/>
    <x v="0"/>
    <x v="0"/>
    <x v="0"/>
    <n v="200"/>
  </r>
  <r>
    <s v="29271_2018"/>
    <x v="0"/>
    <x v="0"/>
    <d v="2018-03-16T00:00:00"/>
    <x v="6"/>
    <x v="1007"/>
    <x v="1"/>
    <x v="23"/>
    <x v="4"/>
    <x v="4"/>
    <x v="0"/>
    <x v="0"/>
    <x v="0"/>
    <n v="300"/>
  </r>
  <r>
    <s v="29271_2018"/>
    <x v="0"/>
    <x v="0"/>
    <d v="2018-03-16T00:00:00"/>
    <x v="6"/>
    <x v="1651"/>
    <x v="1"/>
    <x v="16"/>
    <x v="4"/>
    <x v="3"/>
    <x v="0"/>
    <x v="0"/>
    <x v="0"/>
    <n v="400"/>
  </r>
  <r>
    <s v="29271_2018"/>
    <x v="0"/>
    <x v="0"/>
    <d v="2018-03-16T00:00:00"/>
    <x v="6"/>
    <x v="1008"/>
    <x v="1"/>
    <x v="16"/>
    <x v="4"/>
    <x v="4"/>
    <x v="0"/>
    <x v="0"/>
    <x v="0"/>
    <n v="200"/>
  </r>
  <r>
    <s v="29271_2018"/>
    <x v="0"/>
    <x v="0"/>
    <d v="2018-03-16T00:00:00"/>
    <x v="6"/>
    <x v="2900"/>
    <x v="1"/>
    <x v="34"/>
    <x v="4"/>
    <x v="4"/>
    <x v="26"/>
    <x v="15"/>
    <x v="0"/>
    <n v="20"/>
  </r>
  <r>
    <s v="29272_2018"/>
    <x v="0"/>
    <x v="0"/>
    <d v="2018-03-16T00:00:00"/>
    <x v="22"/>
    <x v="2901"/>
    <x v="1"/>
    <x v="20"/>
    <x v="4"/>
    <x v="0"/>
    <x v="0"/>
    <x v="12"/>
    <x v="0"/>
    <n v="9900"/>
  </r>
  <r>
    <s v="29272_2018"/>
    <x v="0"/>
    <x v="0"/>
    <d v="2018-03-16T00:00:00"/>
    <x v="22"/>
    <x v="2902"/>
    <x v="1"/>
    <x v="20"/>
    <x v="4"/>
    <x v="13"/>
    <x v="0"/>
    <x v="12"/>
    <x v="0"/>
    <n v="10000"/>
  </r>
  <r>
    <s v="29272_2018"/>
    <x v="0"/>
    <x v="0"/>
    <d v="2018-03-16T00:00:00"/>
    <x v="22"/>
    <x v="2903"/>
    <x v="1"/>
    <x v="20"/>
    <x v="4"/>
    <x v="5"/>
    <x v="0"/>
    <x v="12"/>
    <x v="0"/>
    <n v="9800"/>
  </r>
  <r>
    <s v="29272_2018"/>
    <x v="0"/>
    <x v="0"/>
    <d v="2018-03-16T00:00:00"/>
    <x v="22"/>
    <x v="2904"/>
    <x v="1"/>
    <x v="20"/>
    <x v="4"/>
    <x v="0"/>
    <x v="11"/>
    <x v="14"/>
    <x v="0"/>
    <n v="9700"/>
  </r>
  <r>
    <s v="29272_2018"/>
    <x v="0"/>
    <x v="0"/>
    <d v="2018-03-16T00:00:00"/>
    <x v="22"/>
    <x v="2905"/>
    <x v="1"/>
    <x v="20"/>
    <x v="4"/>
    <x v="13"/>
    <x v="11"/>
    <x v="14"/>
    <x v="0"/>
    <n v="10000"/>
  </r>
  <r>
    <s v="29272_2018"/>
    <x v="0"/>
    <x v="0"/>
    <d v="2018-03-16T00:00:00"/>
    <x v="22"/>
    <x v="2906"/>
    <x v="1"/>
    <x v="20"/>
    <x v="4"/>
    <x v="5"/>
    <x v="11"/>
    <x v="14"/>
    <x v="0"/>
    <n v="10000"/>
  </r>
  <r>
    <s v="29272_2018"/>
    <x v="0"/>
    <x v="0"/>
    <d v="2018-03-16T00:00:00"/>
    <x v="22"/>
    <x v="2907"/>
    <x v="1"/>
    <x v="20"/>
    <x v="4"/>
    <x v="0"/>
    <x v="0"/>
    <x v="14"/>
    <x v="0"/>
    <n v="9700"/>
  </r>
  <r>
    <s v="29272_2018"/>
    <x v="0"/>
    <x v="0"/>
    <d v="2018-03-16T00:00:00"/>
    <x v="22"/>
    <x v="2908"/>
    <x v="1"/>
    <x v="20"/>
    <x v="4"/>
    <x v="13"/>
    <x v="0"/>
    <x v="14"/>
    <x v="0"/>
    <n v="18000"/>
  </r>
  <r>
    <s v="29272_2018"/>
    <x v="0"/>
    <x v="0"/>
    <d v="2018-03-16T00:00:00"/>
    <x v="22"/>
    <x v="2909"/>
    <x v="1"/>
    <x v="20"/>
    <x v="4"/>
    <x v="5"/>
    <x v="0"/>
    <x v="14"/>
    <x v="0"/>
    <n v="12000"/>
  </r>
  <r>
    <s v="29272_2018"/>
    <x v="0"/>
    <x v="0"/>
    <d v="2018-03-16T00:00:00"/>
    <x v="22"/>
    <x v="2910"/>
    <x v="1"/>
    <x v="16"/>
    <x v="101"/>
    <x v="13"/>
    <x v="0"/>
    <x v="0"/>
    <x v="0"/>
    <n v="10000"/>
  </r>
  <r>
    <s v="29272_2018"/>
    <x v="0"/>
    <x v="0"/>
    <d v="2018-03-16T00:00:00"/>
    <x v="22"/>
    <x v="2911"/>
    <x v="1"/>
    <x v="16"/>
    <x v="102"/>
    <x v="5"/>
    <x v="0"/>
    <x v="0"/>
    <x v="0"/>
    <n v="22000"/>
  </r>
  <r>
    <s v="29272_2018"/>
    <x v="0"/>
    <x v="0"/>
    <d v="2018-03-16T00:00:00"/>
    <x v="22"/>
    <x v="2912"/>
    <x v="1"/>
    <x v="17"/>
    <x v="81"/>
    <x v="13"/>
    <x v="0"/>
    <x v="0"/>
    <x v="0"/>
    <n v="10000"/>
  </r>
  <r>
    <s v="29272_2018"/>
    <x v="0"/>
    <x v="0"/>
    <d v="2018-03-16T00:00:00"/>
    <x v="22"/>
    <x v="2913"/>
    <x v="1"/>
    <x v="17"/>
    <x v="335"/>
    <x v="5"/>
    <x v="0"/>
    <x v="0"/>
    <x v="0"/>
    <n v="22000"/>
  </r>
  <r>
    <s v="29275_2018"/>
    <x v="0"/>
    <x v="0"/>
    <d v="2018-03-16T00:00:00"/>
    <x v="22"/>
    <x v="2914"/>
    <x v="1"/>
    <x v="1"/>
    <x v="336"/>
    <x v="5"/>
    <x v="0"/>
    <x v="4"/>
    <x v="0"/>
    <n v="2000"/>
  </r>
  <r>
    <s v="29275_2018"/>
    <x v="0"/>
    <x v="0"/>
    <d v="2018-03-16T00:00:00"/>
    <x v="22"/>
    <x v="2915"/>
    <x v="1"/>
    <x v="96"/>
    <x v="207"/>
    <x v="5"/>
    <x v="0"/>
    <x v="4"/>
    <x v="0"/>
    <n v="2000"/>
  </r>
  <r>
    <s v="29275_2018"/>
    <x v="0"/>
    <x v="0"/>
    <d v="2018-03-16T00:00:00"/>
    <x v="22"/>
    <x v="2916"/>
    <x v="1"/>
    <x v="149"/>
    <x v="337"/>
    <x v="5"/>
    <x v="0"/>
    <x v="4"/>
    <x v="0"/>
    <n v="1000"/>
  </r>
  <r>
    <s v="29275_2018"/>
    <x v="0"/>
    <x v="0"/>
    <d v="2018-03-16T00:00:00"/>
    <x v="22"/>
    <x v="2917"/>
    <x v="1"/>
    <x v="11"/>
    <x v="122"/>
    <x v="5"/>
    <x v="0"/>
    <x v="4"/>
    <x v="0"/>
    <n v="3600"/>
  </r>
  <r>
    <s v="29276_2018"/>
    <x v="1"/>
    <x v="0"/>
    <d v="2018-03-16T00:00:00"/>
    <x v="57"/>
    <x v="4"/>
    <x v="1"/>
    <x v="4"/>
    <x v="4"/>
    <x v="1"/>
    <x v="1"/>
    <x v="1"/>
    <x v="0"/>
    <n v="7100"/>
  </r>
  <r>
    <s v="29276_2018"/>
    <x v="1"/>
    <x v="0"/>
    <d v="2018-03-16T00:00:00"/>
    <x v="57"/>
    <x v="4"/>
    <x v="1"/>
    <x v="4"/>
    <x v="4"/>
    <x v="1"/>
    <x v="1"/>
    <x v="1"/>
    <x v="0"/>
    <n v="2000"/>
  </r>
  <r>
    <s v="29276_2018"/>
    <x v="1"/>
    <x v="0"/>
    <d v="2018-03-16T00:00:00"/>
    <x v="57"/>
    <x v="4"/>
    <x v="1"/>
    <x v="4"/>
    <x v="4"/>
    <x v="1"/>
    <x v="1"/>
    <x v="1"/>
    <x v="0"/>
    <n v="4000"/>
  </r>
  <r>
    <s v="29276_2018"/>
    <x v="1"/>
    <x v="0"/>
    <d v="2018-03-16T00:00:00"/>
    <x v="57"/>
    <x v="4"/>
    <x v="1"/>
    <x v="4"/>
    <x v="4"/>
    <x v="1"/>
    <x v="1"/>
    <x v="1"/>
    <x v="0"/>
    <n v="500"/>
  </r>
  <r>
    <s v="29276_2018"/>
    <x v="1"/>
    <x v="0"/>
    <d v="2018-03-16T00:00:00"/>
    <x v="57"/>
    <x v="4"/>
    <x v="1"/>
    <x v="4"/>
    <x v="4"/>
    <x v="1"/>
    <x v="1"/>
    <x v="1"/>
    <x v="0"/>
    <n v="6500"/>
  </r>
  <r>
    <s v="29276_2018"/>
    <x v="1"/>
    <x v="0"/>
    <d v="2018-03-16T00:00:00"/>
    <x v="57"/>
    <x v="4"/>
    <x v="1"/>
    <x v="4"/>
    <x v="4"/>
    <x v="1"/>
    <x v="1"/>
    <x v="1"/>
    <x v="0"/>
    <n v="3000"/>
  </r>
  <r>
    <s v="29276_2018"/>
    <x v="1"/>
    <x v="0"/>
    <d v="2018-03-16T00:00:00"/>
    <x v="57"/>
    <x v="4"/>
    <x v="1"/>
    <x v="4"/>
    <x v="4"/>
    <x v="1"/>
    <x v="1"/>
    <x v="1"/>
    <x v="0"/>
    <n v="3000"/>
  </r>
  <r>
    <s v="29276_2018"/>
    <x v="1"/>
    <x v="0"/>
    <d v="2018-03-16T00:00:00"/>
    <x v="57"/>
    <x v="4"/>
    <x v="1"/>
    <x v="4"/>
    <x v="4"/>
    <x v="1"/>
    <x v="1"/>
    <x v="1"/>
    <x v="0"/>
    <n v="10000"/>
  </r>
  <r>
    <s v="29276_2018"/>
    <x v="1"/>
    <x v="0"/>
    <d v="2018-03-16T00:00:00"/>
    <x v="57"/>
    <x v="4"/>
    <x v="1"/>
    <x v="4"/>
    <x v="4"/>
    <x v="1"/>
    <x v="1"/>
    <x v="1"/>
    <x v="0"/>
    <n v="4000"/>
  </r>
  <r>
    <s v="29276_2018"/>
    <x v="1"/>
    <x v="0"/>
    <d v="2018-03-16T00:00:00"/>
    <x v="57"/>
    <x v="4"/>
    <x v="1"/>
    <x v="4"/>
    <x v="4"/>
    <x v="1"/>
    <x v="1"/>
    <x v="1"/>
    <x v="0"/>
    <n v="5000"/>
  </r>
  <r>
    <s v="29276_2018"/>
    <x v="1"/>
    <x v="0"/>
    <d v="2018-03-16T00:00:00"/>
    <x v="57"/>
    <x v="4"/>
    <x v="1"/>
    <x v="4"/>
    <x v="4"/>
    <x v="1"/>
    <x v="1"/>
    <x v="1"/>
    <x v="0"/>
    <n v="3000"/>
  </r>
  <r>
    <s v="29276_2018"/>
    <x v="1"/>
    <x v="0"/>
    <d v="2018-03-16T00:00:00"/>
    <x v="57"/>
    <x v="4"/>
    <x v="1"/>
    <x v="4"/>
    <x v="4"/>
    <x v="1"/>
    <x v="1"/>
    <x v="1"/>
    <x v="0"/>
    <n v="5000"/>
  </r>
  <r>
    <s v="29276_2018"/>
    <x v="1"/>
    <x v="0"/>
    <d v="2018-03-16T00:00:00"/>
    <x v="57"/>
    <x v="4"/>
    <x v="1"/>
    <x v="4"/>
    <x v="4"/>
    <x v="1"/>
    <x v="1"/>
    <x v="1"/>
    <x v="0"/>
    <n v="9000"/>
  </r>
  <r>
    <s v="29276_2018"/>
    <x v="1"/>
    <x v="0"/>
    <d v="2018-03-16T00:00:00"/>
    <x v="57"/>
    <x v="4"/>
    <x v="1"/>
    <x v="4"/>
    <x v="4"/>
    <x v="1"/>
    <x v="1"/>
    <x v="1"/>
    <x v="0"/>
    <n v="10000"/>
  </r>
  <r>
    <s v="29276_2018"/>
    <x v="1"/>
    <x v="0"/>
    <d v="2018-03-16T00:00:00"/>
    <x v="57"/>
    <x v="4"/>
    <x v="1"/>
    <x v="4"/>
    <x v="4"/>
    <x v="1"/>
    <x v="1"/>
    <x v="1"/>
    <x v="0"/>
    <n v="14000"/>
  </r>
  <r>
    <s v="29276_2018"/>
    <x v="1"/>
    <x v="0"/>
    <d v="2018-03-16T00:00:00"/>
    <x v="57"/>
    <x v="4"/>
    <x v="1"/>
    <x v="4"/>
    <x v="4"/>
    <x v="1"/>
    <x v="1"/>
    <x v="1"/>
    <x v="0"/>
    <n v="2000"/>
  </r>
  <r>
    <s v="29276_2018"/>
    <x v="1"/>
    <x v="0"/>
    <d v="2018-03-16T00:00:00"/>
    <x v="57"/>
    <x v="4"/>
    <x v="1"/>
    <x v="4"/>
    <x v="4"/>
    <x v="1"/>
    <x v="1"/>
    <x v="1"/>
    <x v="0"/>
    <n v="10000"/>
  </r>
  <r>
    <s v="29276_2018"/>
    <x v="1"/>
    <x v="0"/>
    <d v="2018-03-16T00:00:00"/>
    <x v="57"/>
    <x v="4"/>
    <x v="1"/>
    <x v="4"/>
    <x v="4"/>
    <x v="1"/>
    <x v="1"/>
    <x v="1"/>
    <x v="0"/>
    <n v="10000"/>
  </r>
  <r>
    <s v="29276_2018"/>
    <x v="1"/>
    <x v="0"/>
    <d v="2018-03-16T00:00:00"/>
    <x v="57"/>
    <x v="4"/>
    <x v="1"/>
    <x v="4"/>
    <x v="4"/>
    <x v="1"/>
    <x v="1"/>
    <x v="1"/>
    <x v="0"/>
    <n v="15000"/>
  </r>
  <r>
    <s v="29276_2018"/>
    <x v="1"/>
    <x v="0"/>
    <d v="2018-03-16T00:00:00"/>
    <x v="57"/>
    <x v="4"/>
    <x v="1"/>
    <x v="4"/>
    <x v="4"/>
    <x v="1"/>
    <x v="1"/>
    <x v="1"/>
    <x v="0"/>
    <n v="4000"/>
  </r>
  <r>
    <s v="29276_2018"/>
    <x v="1"/>
    <x v="0"/>
    <d v="2018-03-16T00:00:00"/>
    <x v="57"/>
    <x v="4"/>
    <x v="1"/>
    <x v="4"/>
    <x v="4"/>
    <x v="1"/>
    <x v="1"/>
    <x v="1"/>
    <x v="0"/>
    <n v="4000"/>
  </r>
  <r>
    <s v="29276_2018"/>
    <x v="1"/>
    <x v="0"/>
    <d v="2018-03-16T00:00:00"/>
    <x v="57"/>
    <x v="4"/>
    <x v="1"/>
    <x v="4"/>
    <x v="4"/>
    <x v="1"/>
    <x v="1"/>
    <x v="1"/>
    <x v="0"/>
    <n v="10000"/>
  </r>
  <r>
    <s v="29276_2018"/>
    <x v="1"/>
    <x v="0"/>
    <d v="2018-03-16T00:00:00"/>
    <x v="57"/>
    <x v="4"/>
    <x v="1"/>
    <x v="4"/>
    <x v="4"/>
    <x v="1"/>
    <x v="1"/>
    <x v="1"/>
    <x v="0"/>
    <n v="3000"/>
  </r>
  <r>
    <s v="29276_2018"/>
    <x v="1"/>
    <x v="0"/>
    <d v="2018-03-16T00:00:00"/>
    <x v="57"/>
    <x v="4"/>
    <x v="1"/>
    <x v="4"/>
    <x v="4"/>
    <x v="1"/>
    <x v="1"/>
    <x v="1"/>
    <x v="0"/>
    <n v="5000"/>
  </r>
  <r>
    <s v="29276_2018"/>
    <x v="1"/>
    <x v="0"/>
    <d v="2018-03-16T00:00:00"/>
    <x v="57"/>
    <x v="4"/>
    <x v="1"/>
    <x v="4"/>
    <x v="4"/>
    <x v="1"/>
    <x v="1"/>
    <x v="1"/>
    <x v="0"/>
    <n v="10000"/>
  </r>
  <r>
    <s v="29276_2018"/>
    <x v="1"/>
    <x v="0"/>
    <d v="2018-03-16T00:00:00"/>
    <x v="57"/>
    <x v="4"/>
    <x v="1"/>
    <x v="4"/>
    <x v="4"/>
    <x v="1"/>
    <x v="1"/>
    <x v="1"/>
    <x v="0"/>
    <n v="4000"/>
  </r>
  <r>
    <s v="29276_2018"/>
    <x v="1"/>
    <x v="0"/>
    <d v="2018-03-16T00:00:00"/>
    <x v="57"/>
    <x v="4"/>
    <x v="1"/>
    <x v="4"/>
    <x v="4"/>
    <x v="1"/>
    <x v="1"/>
    <x v="1"/>
    <x v="0"/>
    <n v="11500"/>
  </r>
  <r>
    <s v="29276_2018"/>
    <x v="1"/>
    <x v="0"/>
    <d v="2018-03-16T00:00:00"/>
    <x v="57"/>
    <x v="4"/>
    <x v="1"/>
    <x v="4"/>
    <x v="4"/>
    <x v="1"/>
    <x v="1"/>
    <x v="1"/>
    <x v="0"/>
    <n v="4000"/>
  </r>
  <r>
    <s v="29277_2018"/>
    <x v="1"/>
    <x v="0"/>
    <d v="2018-03-16T00:00:00"/>
    <x v="31"/>
    <x v="4"/>
    <x v="1"/>
    <x v="4"/>
    <x v="4"/>
    <x v="1"/>
    <x v="1"/>
    <x v="1"/>
    <x v="0"/>
    <n v="500"/>
  </r>
  <r>
    <s v="29277_2018"/>
    <x v="1"/>
    <x v="0"/>
    <d v="2018-03-16T00:00:00"/>
    <x v="31"/>
    <x v="4"/>
    <x v="1"/>
    <x v="4"/>
    <x v="4"/>
    <x v="1"/>
    <x v="1"/>
    <x v="1"/>
    <x v="0"/>
    <n v="300"/>
  </r>
  <r>
    <s v="29277_2018"/>
    <x v="1"/>
    <x v="0"/>
    <d v="2018-03-16T00:00:00"/>
    <x v="31"/>
    <x v="4"/>
    <x v="1"/>
    <x v="4"/>
    <x v="4"/>
    <x v="1"/>
    <x v="1"/>
    <x v="1"/>
    <x v="0"/>
    <n v="1000"/>
  </r>
  <r>
    <s v="29277_2018"/>
    <x v="1"/>
    <x v="0"/>
    <d v="2018-03-16T00:00:00"/>
    <x v="31"/>
    <x v="4"/>
    <x v="1"/>
    <x v="4"/>
    <x v="4"/>
    <x v="1"/>
    <x v="1"/>
    <x v="1"/>
    <x v="0"/>
    <n v="2500"/>
  </r>
  <r>
    <s v="29277_2018"/>
    <x v="1"/>
    <x v="0"/>
    <d v="2018-03-16T00:00:00"/>
    <x v="31"/>
    <x v="4"/>
    <x v="1"/>
    <x v="4"/>
    <x v="4"/>
    <x v="1"/>
    <x v="1"/>
    <x v="1"/>
    <x v="0"/>
    <n v="1000"/>
  </r>
  <r>
    <s v="29277_2018"/>
    <x v="1"/>
    <x v="0"/>
    <d v="2018-03-16T00:00:00"/>
    <x v="31"/>
    <x v="4"/>
    <x v="1"/>
    <x v="4"/>
    <x v="4"/>
    <x v="1"/>
    <x v="1"/>
    <x v="1"/>
    <x v="0"/>
    <n v="1000"/>
  </r>
  <r>
    <s v="29277_2018"/>
    <x v="1"/>
    <x v="0"/>
    <d v="2018-03-16T00:00:00"/>
    <x v="31"/>
    <x v="4"/>
    <x v="1"/>
    <x v="4"/>
    <x v="4"/>
    <x v="1"/>
    <x v="1"/>
    <x v="1"/>
    <x v="0"/>
    <n v="500"/>
  </r>
  <r>
    <s v="29277_2018"/>
    <x v="1"/>
    <x v="0"/>
    <d v="2018-03-16T00:00:00"/>
    <x v="31"/>
    <x v="4"/>
    <x v="1"/>
    <x v="4"/>
    <x v="4"/>
    <x v="1"/>
    <x v="1"/>
    <x v="1"/>
    <x v="0"/>
    <n v="500"/>
  </r>
  <r>
    <s v="29277_2018"/>
    <x v="1"/>
    <x v="0"/>
    <d v="2018-03-16T00:00:00"/>
    <x v="31"/>
    <x v="4"/>
    <x v="1"/>
    <x v="4"/>
    <x v="4"/>
    <x v="1"/>
    <x v="1"/>
    <x v="1"/>
    <x v="0"/>
    <n v="500"/>
  </r>
  <r>
    <s v="29280_2018"/>
    <x v="1"/>
    <x v="0"/>
    <d v="2018-03-16T00:00:00"/>
    <x v="117"/>
    <x v="4"/>
    <x v="1"/>
    <x v="4"/>
    <x v="4"/>
    <x v="1"/>
    <x v="1"/>
    <x v="1"/>
    <x v="0"/>
    <n v="57600"/>
  </r>
  <r>
    <s v="29281_2018"/>
    <x v="0"/>
    <x v="0"/>
    <d v="2018-03-16T00:00:00"/>
    <x v="25"/>
    <x v="2918"/>
    <x v="1"/>
    <x v="65"/>
    <x v="54"/>
    <x v="0"/>
    <x v="5"/>
    <x v="27"/>
    <x v="0"/>
    <n v="48000"/>
  </r>
  <r>
    <s v="29281_2018"/>
    <x v="0"/>
    <x v="0"/>
    <d v="2018-03-16T00:00:00"/>
    <x v="25"/>
    <x v="2010"/>
    <x v="1"/>
    <x v="44"/>
    <x v="42"/>
    <x v="0"/>
    <x v="4"/>
    <x v="27"/>
    <x v="0"/>
    <n v="19200"/>
  </r>
  <r>
    <s v="29281_2018"/>
    <x v="0"/>
    <x v="0"/>
    <d v="2018-03-16T00:00:00"/>
    <x v="25"/>
    <x v="2919"/>
    <x v="1"/>
    <x v="20"/>
    <x v="4"/>
    <x v="5"/>
    <x v="12"/>
    <x v="6"/>
    <x v="0"/>
    <n v="10000"/>
  </r>
  <r>
    <s v="29281_2018"/>
    <x v="0"/>
    <x v="0"/>
    <d v="2018-03-16T00:00:00"/>
    <x v="25"/>
    <x v="771"/>
    <x v="1"/>
    <x v="28"/>
    <x v="142"/>
    <x v="5"/>
    <x v="12"/>
    <x v="6"/>
    <x v="0"/>
    <n v="10000"/>
  </r>
  <r>
    <s v="29281_2018"/>
    <x v="0"/>
    <x v="0"/>
    <d v="2018-03-16T00:00:00"/>
    <x v="25"/>
    <x v="2014"/>
    <x v="1"/>
    <x v="44"/>
    <x v="42"/>
    <x v="4"/>
    <x v="4"/>
    <x v="27"/>
    <x v="0"/>
    <n v="15000"/>
  </r>
  <r>
    <s v="29281_2018"/>
    <x v="0"/>
    <x v="0"/>
    <d v="2018-03-16T00:00:00"/>
    <x v="25"/>
    <x v="2015"/>
    <x v="1"/>
    <x v="65"/>
    <x v="54"/>
    <x v="0"/>
    <x v="4"/>
    <x v="27"/>
    <x v="0"/>
    <n v="10000"/>
  </r>
  <r>
    <s v="29281_2018"/>
    <x v="0"/>
    <x v="0"/>
    <d v="2018-03-16T00:00:00"/>
    <x v="25"/>
    <x v="2920"/>
    <x v="1"/>
    <x v="22"/>
    <x v="51"/>
    <x v="0"/>
    <x v="5"/>
    <x v="27"/>
    <x v="0"/>
    <n v="18000"/>
  </r>
  <r>
    <s v="29281_2018"/>
    <x v="0"/>
    <x v="0"/>
    <d v="2018-03-16T00:00:00"/>
    <x v="25"/>
    <x v="2017"/>
    <x v="1"/>
    <x v="22"/>
    <x v="51"/>
    <x v="0"/>
    <x v="4"/>
    <x v="27"/>
    <x v="0"/>
    <n v="18000"/>
  </r>
  <r>
    <s v="29282_2018"/>
    <x v="0"/>
    <x v="0"/>
    <d v="2018-03-16T00:00:00"/>
    <x v="25"/>
    <x v="2565"/>
    <x v="1"/>
    <x v="41"/>
    <x v="112"/>
    <x v="5"/>
    <x v="12"/>
    <x v="6"/>
    <x v="0"/>
    <n v="24500"/>
  </r>
  <r>
    <s v="29282_2018"/>
    <x v="0"/>
    <x v="0"/>
    <d v="2018-03-16T00:00:00"/>
    <x v="25"/>
    <x v="2921"/>
    <x v="1"/>
    <x v="40"/>
    <x v="127"/>
    <x v="4"/>
    <x v="0"/>
    <x v="0"/>
    <x v="0"/>
    <n v="51200"/>
  </r>
  <r>
    <s v="29282_2018"/>
    <x v="0"/>
    <x v="0"/>
    <d v="2018-03-16T00:00:00"/>
    <x v="25"/>
    <x v="2564"/>
    <x v="1"/>
    <x v="41"/>
    <x v="112"/>
    <x v="4"/>
    <x v="12"/>
    <x v="6"/>
    <x v="0"/>
    <n v="12700"/>
  </r>
  <r>
    <s v="29282_2018"/>
    <x v="0"/>
    <x v="0"/>
    <d v="2018-03-16T00:00:00"/>
    <x v="25"/>
    <x v="2922"/>
    <x v="1"/>
    <x v="41"/>
    <x v="4"/>
    <x v="11"/>
    <x v="0"/>
    <x v="12"/>
    <x v="0"/>
    <n v="11300"/>
  </r>
  <r>
    <s v="29282_2018"/>
    <x v="0"/>
    <x v="0"/>
    <d v="2018-03-16T00:00:00"/>
    <x v="25"/>
    <x v="2923"/>
    <x v="1"/>
    <x v="40"/>
    <x v="127"/>
    <x v="0"/>
    <x v="0"/>
    <x v="0"/>
    <x v="0"/>
    <n v="17700"/>
  </r>
  <r>
    <s v="29285_2018"/>
    <x v="0"/>
    <x v="0"/>
    <d v="2018-03-17T00:00:00"/>
    <x v="52"/>
    <x v="2870"/>
    <x v="1"/>
    <x v="35"/>
    <x v="4"/>
    <x v="3"/>
    <x v="11"/>
    <x v="14"/>
    <x v="0"/>
    <n v="2100"/>
  </r>
  <r>
    <s v="29285_2018"/>
    <x v="0"/>
    <x v="0"/>
    <d v="2018-03-17T00:00:00"/>
    <x v="52"/>
    <x v="2871"/>
    <x v="1"/>
    <x v="35"/>
    <x v="4"/>
    <x v="3"/>
    <x v="0"/>
    <x v="14"/>
    <x v="0"/>
    <n v="3700"/>
  </r>
  <r>
    <s v="29285_2018"/>
    <x v="0"/>
    <x v="0"/>
    <d v="2018-03-17T00:00:00"/>
    <x v="52"/>
    <x v="2872"/>
    <x v="1"/>
    <x v="35"/>
    <x v="4"/>
    <x v="4"/>
    <x v="11"/>
    <x v="14"/>
    <x v="0"/>
    <n v="7900"/>
  </r>
  <r>
    <s v="29285_2018"/>
    <x v="0"/>
    <x v="0"/>
    <d v="2018-03-17T00:00:00"/>
    <x v="52"/>
    <x v="2873"/>
    <x v="1"/>
    <x v="35"/>
    <x v="4"/>
    <x v="4"/>
    <x v="0"/>
    <x v="14"/>
    <x v="0"/>
    <n v="23400"/>
  </r>
  <r>
    <s v="29285_2018"/>
    <x v="0"/>
    <x v="0"/>
    <d v="2018-03-17T00:00:00"/>
    <x v="52"/>
    <x v="2874"/>
    <x v="1"/>
    <x v="35"/>
    <x v="4"/>
    <x v="4"/>
    <x v="11"/>
    <x v="12"/>
    <x v="0"/>
    <n v="9300"/>
  </r>
  <r>
    <s v="29285_2018"/>
    <x v="0"/>
    <x v="0"/>
    <d v="2018-03-17T00:00:00"/>
    <x v="52"/>
    <x v="2875"/>
    <x v="1"/>
    <x v="35"/>
    <x v="4"/>
    <x v="3"/>
    <x v="11"/>
    <x v="12"/>
    <x v="0"/>
    <n v="2200"/>
  </r>
  <r>
    <s v="29285_2018"/>
    <x v="0"/>
    <x v="0"/>
    <d v="2018-03-17T00:00:00"/>
    <x v="52"/>
    <x v="2876"/>
    <x v="1"/>
    <x v="35"/>
    <x v="4"/>
    <x v="4"/>
    <x v="0"/>
    <x v="12"/>
    <x v="0"/>
    <n v="17100"/>
  </r>
  <r>
    <s v="29285_2018"/>
    <x v="0"/>
    <x v="0"/>
    <d v="2018-03-17T00:00:00"/>
    <x v="52"/>
    <x v="2877"/>
    <x v="1"/>
    <x v="35"/>
    <x v="4"/>
    <x v="3"/>
    <x v="0"/>
    <x v="12"/>
    <x v="0"/>
    <n v="1000"/>
  </r>
  <r>
    <s v="29285_2018"/>
    <x v="0"/>
    <x v="0"/>
    <d v="2018-03-17T00:00:00"/>
    <x v="52"/>
    <x v="2878"/>
    <x v="1"/>
    <x v="35"/>
    <x v="4"/>
    <x v="4"/>
    <x v="11"/>
    <x v="13"/>
    <x v="0"/>
    <n v="7500"/>
  </r>
  <r>
    <s v="29285_2018"/>
    <x v="0"/>
    <x v="0"/>
    <d v="2018-03-17T00:00:00"/>
    <x v="52"/>
    <x v="2879"/>
    <x v="1"/>
    <x v="35"/>
    <x v="4"/>
    <x v="3"/>
    <x v="11"/>
    <x v="13"/>
    <x v="0"/>
    <n v="600"/>
  </r>
  <r>
    <s v="29285_2018"/>
    <x v="0"/>
    <x v="0"/>
    <d v="2018-03-17T00:00:00"/>
    <x v="52"/>
    <x v="947"/>
    <x v="1"/>
    <x v="20"/>
    <x v="139"/>
    <x v="4"/>
    <x v="0"/>
    <x v="13"/>
    <x v="0"/>
    <n v="1500"/>
  </r>
  <r>
    <s v="29285_2018"/>
    <x v="0"/>
    <x v="0"/>
    <d v="2018-03-17T00:00:00"/>
    <x v="52"/>
    <x v="942"/>
    <x v="1"/>
    <x v="20"/>
    <x v="4"/>
    <x v="3"/>
    <x v="0"/>
    <x v="14"/>
    <x v="0"/>
    <n v="1500"/>
  </r>
  <r>
    <s v="29285_2018"/>
    <x v="0"/>
    <x v="0"/>
    <d v="2018-03-17T00:00:00"/>
    <x v="52"/>
    <x v="944"/>
    <x v="1"/>
    <x v="20"/>
    <x v="4"/>
    <x v="3"/>
    <x v="11"/>
    <x v="12"/>
    <x v="0"/>
    <n v="2000"/>
  </r>
  <r>
    <s v="29285_2018"/>
    <x v="0"/>
    <x v="0"/>
    <d v="2018-03-17T00:00:00"/>
    <x v="52"/>
    <x v="1505"/>
    <x v="1"/>
    <x v="20"/>
    <x v="4"/>
    <x v="3"/>
    <x v="0"/>
    <x v="12"/>
    <x v="0"/>
    <n v="700"/>
  </r>
  <r>
    <s v="29285_2018"/>
    <x v="0"/>
    <x v="0"/>
    <d v="2018-03-17T00:00:00"/>
    <x v="52"/>
    <x v="1504"/>
    <x v="1"/>
    <x v="20"/>
    <x v="4"/>
    <x v="4"/>
    <x v="0"/>
    <x v="14"/>
    <x v="0"/>
    <n v="10000"/>
  </r>
  <r>
    <s v="29285_2018"/>
    <x v="0"/>
    <x v="0"/>
    <d v="2018-03-17T00:00:00"/>
    <x v="52"/>
    <x v="943"/>
    <x v="1"/>
    <x v="20"/>
    <x v="4"/>
    <x v="4"/>
    <x v="11"/>
    <x v="14"/>
    <x v="0"/>
    <n v="11700"/>
  </r>
  <r>
    <s v="29285_2018"/>
    <x v="0"/>
    <x v="0"/>
    <d v="2018-03-17T00:00:00"/>
    <x v="52"/>
    <x v="945"/>
    <x v="1"/>
    <x v="20"/>
    <x v="4"/>
    <x v="4"/>
    <x v="0"/>
    <x v="12"/>
    <x v="0"/>
    <n v="20000"/>
  </r>
  <r>
    <s v="29285_2018"/>
    <x v="0"/>
    <x v="0"/>
    <d v="2018-03-17T00:00:00"/>
    <x v="52"/>
    <x v="946"/>
    <x v="1"/>
    <x v="20"/>
    <x v="4"/>
    <x v="4"/>
    <x v="11"/>
    <x v="12"/>
    <x v="0"/>
    <n v="10000"/>
  </r>
  <r>
    <s v="29285_2018"/>
    <x v="0"/>
    <x v="0"/>
    <d v="2018-03-17T00:00:00"/>
    <x v="52"/>
    <x v="2880"/>
    <x v="1"/>
    <x v="35"/>
    <x v="4"/>
    <x v="5"/>
    <x v="11"/>
    <x v="14"/>
    <x v="0"/>
    <n v="2600"/>
  </r>
  <r>
    <s v="29285_2018"/>
    <x v="0"/>
    <x v="0"/>
    <d v="2018-03-17T00:00:00"/>
    <x v="52"/>
    <x v="2881"/>
    <x v="1"/>
    <x v="35"/>
    <x v="4"/>
    <x v="5"/>
    <x v="0"/>
    <x v="14"/>
    <x v="0"/>
    <n v="4800"/>
  </r>
  <r>
    <s v="29285_2018"/>
    <x v="0"/>
    <x v="0"/>
    <d v="2018-03-17T00:00:00"/>
    <x v="52"/>
    <x v="2882"/>
    <x v="1"/>
    <x v="35"/>
    <x v="4"/>
    <x v="11"/>
    <x v="11"/>
    <x v="12"/>
    <x v="0"/>
    <n v="1700"/>
  </r>
  <r>
    <s v="29285_2018"/>
    <x v="0"/>
    <x v="0"/>
    <d v="2018-03-17T00:00:00"/>
    <x v="52"/>
    <x v="2883"/>
    <x v="1"/>
    <x v="35"/>
    <x v="4"/>
    <x v="11"/>
    <x v="0"/>
    <x v="12"/>
    <x v="0"/>
    <n v="4100"/>
  </r>
  <r>
    <s v="29285_2018"/>
    <x v="0"/>
    <x v="0"/>
    <d v="2018-03-17T00:00:00"/>
    <x v="52"/>
    <x v="2884"/>
    <x v="1"/>
    <x v="35"/>
    <x v="4"/>
    <x v="11"/>
    <x v="11"/>
    <x v="13"/>
    <x v="0"/>
    <n v="2300"/>
  </r>
  <r>
    <s v="29285_2018"/>
    <x v="0"/>
    <x v="0"/>
    <d v="2018-03-17T00:00:00"/>
    <x v="52"/>
    <x v="2328"/>
    <x v="1"/>
    <x v="23"/>
    <x v="4"/>
    <x v="3"/>
    <x v="0"/>
    <x v="0"/>
    <x v="0"/>
    <n v="2400"/>
  </r>
  <r>
    <s v="29285_2018"/>
    <x v="0"/>
    <x v="0"/>
    <d v="2018-03-17T00:00:00"/>
    <x v="52"/>
    <x v="1509"/>
    <x v="1"/>
    <x v="23"/>
    <x v="4"/>
    <x v="4"/>
    <x v="0"/>
    <x v="0"/>
    <x v="0"/>
    <n v="40000"/>
  </r>
  <r>
    <s v="29285_2018"/>
    <x v="0"/>
    <x v="0"/>
    <d v="2018-03-17T00:00:00"/>
    <x v="52"/>
    <x v="1510"/>
    <x v="1"/>
    <x v="23"/>
    <x v="4"/>
    <x v="11"/>
    <x v="0"/>
    <x v="0"/>
    <x v="0"/>
    <n v="19600"/>
  </r>
  <r>
    <s v="29286_2018"/>
    <x v="1"/>
    <x v="0"/>
    <d v="2018-03-20T00:00:00"/>
    <x v="78"/>
    <x v="4"/>
    <x v="1"/>
    <x v="4"/>
    <x v="4"/>
    <x v="1"/>
    <x v="1"/>
    <x v="1"/>
    <x v="0"/>
    <n v="2430"/>
  </r>
  <r>
    <s v="29286_2018"/>
    <x v="1"/>
    <x v="0"/>
    <d v="2018-03-20T00:00:00"/>
    <x v="78"/>
    <x v="4"/>
    <x v="1"/>
    <x v="4"/>
    <x v="4"/>
    <x v="1"/>
    <x v="1"/>
    <x v="1"/>
    <x v="0"/>
    <n v="2550"/>
  </r>
  <r>
    <s v="29286_2018"/>
    <x v="1"/>
    <x v="0"/>
    <d v="2018-03-20T00:00:00"/>
    <x v="78"/>
    <x v="4"/>
    <x v="1"/>
    <x v="4"/>
    <x v="4"/>
    <x v="1"/>
    <x v="1"/>
    <x v="1"/>
    <x v="0"/>
    <n v="2520"/>
  </r>
  <r>
    <s v="29286_2018"/>
    <x v="1"/>
    <x v="0"/>
    <d v="2018-03-20T00:00:00"/>
    <x v="78"/>
    <x v="4"/>
    <x v="1"/>
    <x v="4"/>
    <x v="4"/>
    <x v="1"/>
    <x v="1"/>
    <x v="1"/>
    <x v="0"/>
    <n v="2520"/>
  </r>
  <r>
    <s v="29286_2018"/>
    <x v="1"/>
    <x v="0"/>
    <d v="2018-03-20T00:00:00"/>
    <x v="78"/>
    <x v="4"/>
    <x v="1"/>
    <x v="4"/>
    <x v="4"/>
    <x v="1"/>
    <x v="1"/>
    <x v="1"/>
    <x v="0"/>
    <n v="990"/>
  </r>
  <r>
    <s v="29286_2018"/>
    <x v="1"/>
    <x v="0"/>
    <d v="2018-03-20T00:00:00"/>
    <x v="78"/>
    <x v="4"/>
    <x v="1"/>
    <x v="4"/>
    <x v="4"/>
    <x v="1"/>
    <x v="1"/>
    <x v="1"/>
    <x v="0"/>
    <n v="990"/>
  </r>
  <r>
    <s v="29452_2018"/>
    <x v="1"/>
    <x v="0"/>
    <d v="2018-03-17T00:00:00"/>
    <x v="108"/>
    <x v="4"/>
    <x v="2"/>
    <x v="4"/>
    <x v="4"/>
    <x v="1"/>
    <x v="1"/>
    <x v="1"/>
    <x v="0"/>
    <n v="10"/>
  </r>
  <r>
    <s v="29457_2018"/>
    <x v="1"/>
    <x v="0"/>
    <d v="2018-03-18T00:00:00"/>
    <x v="1"/>
    <x v="4"/>
    <x v="3"/>
    <x v="4"/>
    <x v="4"/>
    <x v="1"/>
    <x v="1"/>
    <x v="1"/>
    <x v="0"/>
    <n v="275"/>
  </r>
  <r>
    <s v="29457_2018"/>
    <x v="1"/>
    <x v="0"/>
    <d v="2018-03-18T00:00:00"/>
    <x v="1"/>
    <x v="4"/>
    <x v="3"/>
    <x v="4"/>
    <x v="4"/>
    <x v="1"/>
    <x v="1"/>
    <x v="1"/>
    <x v="0"/>
    <n v="100"/>
  </r>
  <r>
    <s v="29463_2018"/>
    <x v="1"/>
    <x v="0"/>
    <d v="2018-03-18T00:00:00"/>
    <x v="86"/>
    <x v="4"/>
    <x v="1"/>
    <x v="4"/>
    <x v="4"/>
    <x v="1"/>
    <x v="1"/>
    <x v="1"/>
    <x v="0"/>
    <n v="10500"/>
  </r>
  <r>
    <s v="29464_2018"/>
    <x v="1"/>
    <x v="0"/>
    <d v="2018-03-20T00:00:00"/>
    <x v="86"/>
    <x v="4"/>
    <x v="1"/>
    <x v="4"/>
    <x v="4"/>
    <x v="1"/>
    <x v="1"/>
    <x v="1"/>
    <x v="0"/>
    <n v="2500"/>
  </r>
  <r>
    <s v="29465_2018"/>
    <x v="1"/>
    <x v="0"/>
    <d v="2018-03-21T00:00:00"/>
    <x v="118"/>
    <x v="4"/>
    <x v="1"/>
    <x v="4"/>
    <x v="4"/>
    <x v="1"/>
    <x v="1"/>
    <x v="1"/>
    <x v="0"/>
    <n v="16000"/>
  </r>
  <r>
    <s v="29533_2018"/>
    <x v="1"/>
    <x v="0"/>
    <d v="2018-03-18T00:00:00"/>
    <x v="3"/>
    <x v="4"/>
    <x v="2"/>
    <x v="4"/>
    <x v="4"/>
    <x v="1"/>
    <x v="1"/>
    <x v="1"/>
    <x v="0"/>
    <n v="6"/>
  </r>
  <r>
    <s v="29536_2018"/>
    <x v="1"/>
    <x v="0"/>
    <d v="2018-03-18T00:00:00"/>
    <x v="3"/>
    <x v="4"/>
    <x v="2"/>
    <x v="4"/>
    <x v="4"/>
    <x v="1"/>
    <x v="1"/>
    <x v="1"/>
    <x v="0"/>
    <n v="230"/>
  </r>
  <r>
    <s v="29539_2018"/>
    <x v="1"/>
    <x v="0"/>
    <d v="2018-03-19T00:00:00"/>
    <x v="19"/>
    <x v="4"/>
    <x v="3"/>
    <x v="4"/>
    <x v="4"/>
    <x v="1"/>
    <x v="1"/>
    <x v="1"/>
    <x v="0"/>
    <n v="220"/>
  </r>
  <r>
    <s v="29541_2018"/>
    <x v="1"/>
    <x v="0"/>
    <d v="2018-03-18T00:00:00"/>
    <x v="19"/>
    <x v="4"/>
    <x v="4"/>
    <x v="4"/>
    <x v="4"/>
    <x v="1"/>
    <x v="1"/>
    <x v="1"/>
    <x v="0"/>
    <n v="350"/>
  </r>
  <r>
    <s v="29629_2018"/>
    <x v="0"/>
    <x v="0"/>
    <d v="2018-03-20T00:00:00"/>
    <x v="4"/>
    <x v="2532"/>
    <x v="2"/>
    <x v="139"/>
    <x v="4"/>
    <x v="1"/>
    <x v="3"/>
    <x v="1"/>
    <x v="0"/>
    <n v="50"/>
  </r>
  <r>
    <s v="29629_2018"/>
    <x v="0"/>
    <x v="0"/>
    <d v="2018-03-20T00:00:00"/>
    <x v="4"/>
    <x v="2924"/>
    <x v="2"/>
    <x v="43"/>
    <x v="4"/>
    <x v="1"/>
    <x v="3"/>
    <x v="1"/>
    <x v="0"/>
    <n v="50"/>
  </r>
  <r>
    <s v="29630_2018"/>
    <x v="0"/>
    <x v="0"/>
    <d v="2018-03-20T00:00:00"/>
    <x v="4"/>
    <x v="458"/>
    <x v="2"/>
    <x v="69"/>
    <x v="4"/>
    <x v="1"/>
    <x v="6"/>
    <x v="1"/>
    <x v="0"/>
    <n v="60"/>
  </r>
  <r>
    <s v="29631_2018"/>
    <x v="0"/>
    <x v="0"/>
    <d v="2018-03-20T00:00:00"/>
    <x v="4"/>
    <x v="12"/>
    <x v="2"/>
    <x v="9"/>
    <x v="4"/>
    <x v="1"/>
    <x v="0"/>
    <x v="1"/>
    <x v="0"/>
    <n v="156"/>
  </r>
  <r>
    <s v="29631_2018"/>
    <x v="0"/>
    <x v="0"/>
    <d v="2018-03-20T00:00:00"/>
    <x v="4"/>
    <x v="21"/>
    <x v="2"/>
    <x v="16"/>
    <x v="6"/>
    <x v="0"/>
    <x v="4"/>
    <x v="5"/>
    <x v="0"/>
    <n v="300"/>
  </r>
  <r>
    <s v="29631_2018"/>
    <x v="0"/>
    <x v="0"/>
    <d v="2018-03-20T00:00:00"/>
    <x v="4"/>
    <x v="1036"/>
    <x v="2"/>
    <x v="18"/>
    <x v="8"/>
    <x v="0"/>
    <x v="4"/>
    <x v="5"/>
    <x v="0"/>
    <n v="460"/>
  </r>
  <r>
    <s v="29631_2018"/>
    <x v="0"/>
    <x v="0"/>
    <d v="2018-03-20T00:00:00"/>
    <x v="4"/>
    <x v="26"/>
    <x v="2"/>
    <x v="3"/>
    <x v="4"/>
    <x v="1"/>
    <x v="4"/>
    <x v="1"/>
    <x v="0"/>
    <n v="3000"/>
  </r>
  <r>
    <s v="29632_2018"/>
    <x v="0"/>
    <x v="0"/>
    <d v="2018-03-20T00:00:00"/>
    <x v="4"/>
    <x v="9"/>
    <x v="2"/>
    <x v="2"/>
    <x v="4"/>
    <x v="1"/>
    <x v="0"/>
    <x v="1"/>
    <x v="0"/>
    <n v="6555"/>
  </r>
  <r>
    <s v="29640_2018"/>
    <x v="0"/>
    <x v="0"/>
    <d v="2018-03-20T00:00:00"/>
    <x v="4"/>
    <x v="1583"/>
    <x v="2"/>
    <x v="102"/>
    <x v="49"/>
    <x v="3"/>
    <x v="9"/>
    <x v="5"/>
    <x v="0"/>
    <n v="40"/>
  </r>
  <r>
    <s v="29640_2018"/>
    <x v="0"/>
    <x v="0"/>
    <d v="2018-03-20T00:00:00"/>
    <x v="4"/>
    <x v="55"/>
    <x v="2"/>
    <x v="9"/>
    <x v="12"/>
    <x v="3"/>
    <x v="9"/>
    <x v="5"/>
    <x v="0"/>
    <n v="54"/>
  </r>
  <r>
    <s v="29644_2018"/>
    <x v="0"/>
    <x v="0"/>
    <d v="2018-03-20T00:00:00"/>
    <x v="4"/>
    <x v="30"/>
    <x v="2"/>
    <x v="6"/>
    <x v="4"/>
    <x v="1"/>
    <x v="7"/>
    <x v="1"/>
    <x v="0"/>
    <n v="500"/>
  </r>
  <r>
    <s v="29644_2018"/>
    <x v="0"/>
    <x v="0"/>
    <d v="2018-03-20T00:00:00"/>
    <x v="4"/>
    <x v="35"/>
    <x v="2"/>
    <x v="16"/>
    <x v="4"/>
    <x v="1"/>
    <x v="7"/>
    <x v="2"/>
    <x v="0"/>
    <n v="40"/>
  </r>
  <r>
    <s v="29644_2018"/>
    <x v="0"/>
    <x v="0"/>
    <d v="2018-03-20T00:00:00"/>
    <x v="4"/>
    <x v="470"/>
    <x v="2"/>
    <x v="16"/>
    <x v="10"/>
    <x v="15"/>
    <x v="5"/>
    <x v="5"/>
    <x v="0"/>
    <n v="10000"/>
  </r>
  <r>
    <s v="29644_2018"/>
    <x v="0"/>
    <x v="0"/>
    <d v="2018-03-20T00:00:00"/>
    <x v="4"/>
    <x v="48"/>
    <x v="2"/>
    <x v="16"/>
    <x v="10"/>
    <x v="3"/>
    <x v="5"/>
    <x v="5"/>
    <x v="0"/>
    <n v="80"/>
  </r>
  <r>
    <s v="29644_2018"/>
    <x v="0"/>
    <x v="0"/>
    <d v="2018-03-20T00:00:00"/>
    <x v="4"/>
    <x v="50"/>
    <x v="2"/>
    <x v="16"/>
    <x v="4"/>
    <x v="1"/>
    <x v="5"/>
    <x v="5"/>
    <x v="0"/>
    <n v="240"/>
  </r>
  <r>
    <s v="29644_2018"/>
    <x v="0"/>
    <x v="0"/>
    <d v="2018-03-20T00:00:00"/>
    <x v="4"/>
    <x v="53"/>
    <x v="2"/>
    <x v="21"/>
    <x v="4"/>
    <x v="1"/>
    <x v="9"/>
    <x v="5"/>
    <x v="0"/>
    <n v="200"/>
  </r>
  <r>
    <s v="29645_2018"/>
    <x v="0"/>
    <x v="0"/>
    <d v="2018-03-20T00:00:00"/>
    <x v="4"/>
    <x v="1393"/>
    <x v="2"/>
    <x v="2"/>
    <x v="4"/>
    <x v="1"/>
    <x v="10"/>
    <x v="1"/>
    <x v="0"/>
    <n v="12"/>
  </r>
  <r>
    <s v="29650_2018"/>
    <x v="0"/>
    <x v="0"/>
    <d v="2018-03-19T00:00:00"/>
    <x v="46"/>
    <x v="1044"/>
    <x v="0"/>
    <x v="0"/>
    <x v="4"/>
    <x v="1"/>
    <x v="11"/>
    <x v="19"/>
    <x v="0"/>
    <n v="15750"/>
  </r>
  <r>
    <s v="29651_2018"/>
    <x v="1"/>
    <x v="0"/>
    <d v="2018-03-19T00:00:00"/>
    <x v="45"/>
    <x v="4"/>
    <x v="0"/>
    <x v="4"/>
    <x v="4"/>
    <x v="1"/>
    <x v="1"/>
    <x v="1"/>
    <x v="0"/>
    <n v="20040"/>
  </r>
  <r>
    <s v="29652_2018"/>
    <x v="0"/>
    <x v="0"/>
    <d v="2018-03-19T00:00:00"/>
    <x v="46"/>
    <x v="1683"/>
    <x v="0"/>
    <x v="2"/>
    <x v="4"/>
    <x v="1"/>
    <x v="0"/>
    <x v="19"/>
    <x v="0"/>
    <n v="10530"/>
  </r>
  <r>
    <s v="29652_2018"/>
    <x v="0"/>
    <x v="0"/>
    <d v="2018-03-19T00:00:00"/>
    <x v="46"/>
    <x v="1401"/>
    <x v="0"/>
    <x v="3"/>
    <x v="4"/>
    <x v="1"/>
    <x v="0"/>
    <x v="19"/>
    <x v="0"/>
    <n v="1080"/>
  </r>
  <r>
    <s v="29652_2018"/>
    <x v="0"/>
    <x v="0"/>
    <d v="2018-03-19T00:00:00"/>
    <x v="46"/>
    <x v="812"/>
    <x v="0"/>
    <x v="0"/>
    <x v="4"/>
    <x v="1"/>
    <x v="0"/>
    <x v="19"/>
    <x v="0"/>
    <n v="27420"/>
  </r>
  <r>
    <s v="29652_2018"/>
    <x v="0"/>
    <x v="0"/>
    <d v="2018-03-19T00:00:00"/>
    <x v="46"/>
    <x v="1044"/>
    <x v="0"/>
    <x v="0"/>
    <x v="4"/>
    <x v="1"/>
    <x v="11"/>
    <x v="19"/>
    <x v="0"/>
    <n v="14940"/>
  </r>
  <r>
    <s v="29653_2018"/>
    <x v="1"/>
    <x v="0"/>
    <d v="2018-03-19T00:00:00"/>
    <x v="45"/>
    <x v="4"/>
    <x v="0"/>
    <x v="4"/>
    <x v="4"/>
    <x v="1"/>
    <x v="1"/>
    <x v="1"/>
    <x v="0"/>
    <n v="8460"/>
  </r>
  <r>
    <s v="29653_2018"/>
    <x v="1"/>
    <x v="0"/>
    <d v="2018-03-19T00:00:00"/>
    <x v="45"/>
    <x v="4"/>
    <x v="0"/>
    <x v="4"/>
    <x v="4"/>
    <x v="1"/>
    <x v="1"/>
    <x v="1"/>
    <x v="0"/>
    <n v="3780"/>
  </r>
  <r>
    <s v="29654_2018"/>
    <x v="0"/>
    <x v="0"/>
    <d v="2018-03-19T00:00:00"/>
    <x v="46"/>
    <x v="1044"/>
    <x v="0"/>
    <x v="0"/>
    <x v="4"/>
    <x v="1"/>
    <x v="11"/>
    <x v="19"/>
    <x v="0"/>
    <n v="15750"/>
  </r>
  <r>
    <s v="29655_2018"/>
    <x v="0"/>
    <x v="0"/>
    <d v="2018-03-19T00:00:00"/>
    <x v="46"/>
    <x v="1683"/>
    <x v="0"/>
    <x v="2"/>
    <x v="4"/>
    <x v="1"/>
    <x v="0"/>
    <x v="19"/>
    <x v="0"/>
    <n v="3030"/>
  </r>
  <r>
    <s v="29655_2018"/>
    <x v="0"/>
    <x v="0"/>
    <d v="2018-03-19T00:00:00"/>
    <x v="46"/>
    <x v="812"/>
    <x v="0"/>
    <x v="0"/>
    <x v="4"/>
    <x v="1"/>
    <x v="0"/>
    <x v="19"/>
    <x v="0"/>
    <n v="10080"/>
  </r>
  <r>
    <s v="29656_2018"/>
    <x v="1"/>
    <x v="0"/>
    <d v="2018-03-19T00:00:00"/>
    <x v="45"/>
    <x v="4"/>
    <x v="0"/>
    <x v="4"/>
    <x v="4"/>
    <x v="1"/>
    <x v="1"/>
    <x v="1"/>
    <x v="0"/>
    <n v="17520"/>
  </r>
  <r>
    <s v="29656_2018"/>
    <x v="1"/>
    <x v="0"/>
    <d v="2018-03-19T00:00:00"/>
    <x v="45"/>
    <x v="4"/>
    <x v="0"/>
    <x v="4"/>
    <x v="4"/>
    <x v="1"/>
    <x v="1"/>
    <x v="1"/>
    <x v="0"/>
    <n v="2520"/>
  </r>
  <r>
    <s v="29658_2018"/>
    <x v="1"/>
    <x v="0"/>
    <d v="2018-03-19T00:00:00"/>
    <x v="45"/>
    <x v="4"/>
    <x v="0"/>
    <x v="4"/>
    <x v="4"/>
    <x v="1"/>
    <x v="1"/>
    <x v="1"/>
    <x v="0"/>
    <n v="5760"/>
  </r>
  <r>
    <s v="29658_2018"/>
    <x v="1"/>
    <x v="0"/>
    <d v="2018-03-19T00:00:00"/>
    <x v="45"/>
    <x v="4"/>
    <x v="0"/>
    <x v="4"/>
    <x v="4"/>
    <x v="1"/>
    <x v="1"/>
    <x v="1"/>
    <x v="0"/>
    <n v="2200"/>
  </r>
  <r>
    <s v="29659_2018"/>
    <x v="0"/>
    <x v="0"/>
    <d v="2018-03-19T00:00:00"/>
    <x v="46"/>
    <x v="816"/>
    <x v="0"/>
    <x v="3"/>
    <x v="47"/>
    <x v="1"/>
    <x v="0"/>
    <x v="14"/>
    <x v="0"/>
    <n v="10800"/>
  </r>
  <r>
    <s v="29659_2018"/>
    <x v="0"/>
    <x v="0"/>
    <d v="2018-03-19T00:00:00"/>
    <x v="46"/>
    <x v="2696"/>
    <x v="0"/>
    <x v="0"/>
    <x v="109"/>
    <x v="1"/>
    <x v="0"/>
    <x v="12"/>
    <x v="0"/>
    <n v="14400"/>
  </r>
  <r>
    <s v="29659_2018"/>
    <x v="0"/>
    <x v="0"/>
    <d v="2018-03-19T00:00:00"/>
    <x v="46"/>
    <x v="1364"/>
    <x v="0"/>
    <x v="0"/>
    <x v="240"/>
    <x v="1"/>
    <x v="11"/>
    <x v="12"/>
    <x v="0"/>
    <n v="20100"/>
  </r>
  <r>
    <s v="29659_2018"/>
    <x v="0"/>
    <x v="0"/>
    <d v="2018-03-19T00:00:00"/>
    <x v="46"/>
    <x v="2787"/>
    <x v="0"/>
    <x v="3"/>
    <x v="4"/>
    <x v="1"/>
    <x v="0"/>
    <x v="0"/>
    <x v="0"/>
    <n v="88680"/>
  </r>
  <r>
    <s v="29660_2018"/>
    <x v="1"/>
    <x v="0"/>
    <d v="2018-03-19T00:00:00"/>
    <x v="45"/>
    <x v="4"/>
    <x v="0"/>
    <x v="4"/>
    <x v="4"/>
    <x v="1"/>
    <x v="1"/>
    <x v="1"/>
    <x v="0"/>
    <n v="14400"/>
  </r>
  <r>
    <s v="29660_2018"/>
    <x v="1"/>
    <x v="0"/>
    <d v="2018-03-19T00:00:00"/>
    <x v="45"/>
    <x v="4"/>
    <x v="0"/>
    <x v="4"/>
    <x v="4"/>
    <x v="1"/>
    <x v="1"/>
    <x v="1"/>
    <x v="0"/>
    <n v="1200"/>
  </r>
  <r>
    <s v="29660_2018"/>
    <x v="1"/>
    <x v="0"/>
    <d v="2018-03-19T00:00:00"/>
    <x v="45"/>
    <x v="4"/>
    <x v="0"/>
    <x v="4"/>
    <x v="4"/>
    <x v="1"/>
    <x v="1"/>
    <x v="1"/>
    <x v="0"/>
    <n v="2880"/>
  </r>
  <r>
    <s v="29661_2018"/>
    <x v="0"/>
    <x v="0"/>
    <d v="2018-03-19T00:00:00"/>
    <x v="46"/>
    <x v="2787"/>
    <x v="0"/>
    <x v="3"/>
    <x v="4"/>
    <x v="1"/>
    <x v="0"/>
    <x v="0"/>
    <x v="0"/>
    <n v="25920"/>
  </r>
  <r>
    <s v="29661_2018"/>
    <x v="0"/>
    <x v="0"/>
    <d v="2018-03-19T00:00:00"/>
    <x v="46"/>
    <x v="2891"/>
    <x v="0"/>
    <x v="3"/>
    <x v="4"/>
    <x v="1"/>
    <x v="11"/>
    <x v="12"/>
    <x v="0"/>
    <n v="37800"/>
  </r>
  <r>
    <s v="29662_2018"/>
    <x v="0"/>
    <x v="0"/>
    <d v="2018-03-19T00:00:00"/>
    <x v="5"/>
    <x v="1687"/>
    <x v="0"/>
    <x v="1"/>
    <x v="146"/>
    <x v="0"/>
    <x v="0"/>
    <x v="0"/>
    <x v="0"/>
    <n v="240000"/>
  </r>
  <r>
    <s v="29663_2018"/>
    <x v="0"/>
    <x v="0"/>
    <d v="2018-03-19T00:00:00"/>
    <x v="46"/>
    <x v="1513"/>
    <x v="0"/>
    <x v="0"/>
    <x v="109"/>
    <x v="1"/>
    <x v="0"/>
    <x v="14"/>
    <x v="0"/>
    <n v="3600"/>
  </r>
  <r>
    <s v="29663_2018"/>
    <x v="0"/>
    <x v="0"/>
    <d v="2018-03-19T00:00:00"/>
    <x v="46"/>
    <x v="2787"/>
    <x v="0"/>
    <x v="3"/>
    <x v="4"/>
    <x v="1"/>
    <x v="0"/>
    <x v="0"/>
    <x v="0"/>
    <n v="93600"/>
  </r>
  <r>
    <s v="29663_2018"/>
    <x v="0"/>
    <x v="0"/>
    <d v="2018-03-19T00:00:00"/>
    <x v="46"/>
    <x v="2891"/>
    <x v="0"/>
    <x v="3"/>
    <x v="4"/>
    <x v="1"/>
    <x v="11"/>
    <x v="12"/>
    <x v="0"/>
    <n v="84000"/>
  </r>
  <r>
    <s v="29664_2018"/>
    <x v="1"/>
    <x v="0"/>
    <d v="2018-03-19T00:00:00"/>
    <x v="45"/>
    <x v="4"/>
    <x v="0"/>
    <x v="4"/>
    <x v="4"/>
    <x v="1"/>
    <x v="1"/>
    <x v="1"/>
    <x v="0"/>
    <n v="3300"/>
  </r>
  <r>
    <s v="29665_2018"/>
    <x v="0"/>
    <x v="0"/>
    <d v="2018-03-19T00:00:00"/>
    <x v="46"/>
    <x v="2787"/>
    <x v="0"/>
    <x v="3"/>
    <x v="4"/>
    <x v="1"/>
    <x v="0"/>
    <x v="0"/>
    <x v="0"/>
    <n v="41760"/>
  </r>
  <r>
    <s v="29665_2018"/>
    <x v="0"/>
    <x v="0"/>
    <d v="2018-03-19T00:00:00"/>
    <x v="46"/>
    <x v="2891"/>
    <x v="0"/>
    <x v="3"/>
    <x v="4"/>
    <x v="1"/>
    <x v="11"/>
    <x v="12"/>
    <x v="0"/>
    <n v="92400"/>
  </r>
  <r>
    <s v="29666_2018"/>
    <x v="1"/>
    <x v="0"/>
    <d v="2018-03-19T00:00:00"/>
    <x v="45"/>
    <x v="4"/>
    <x v="0"/>
    <x v="4"/>
    <x v="4"/>
    <x v="1"/>
    <x v="1"/>
    <x v="1"/>
    <x v="0"/>
    <n v="4800"/>
  </r>
  <r>
    <s v="29666_2018"/>
    <x v="1"/>
    <x v="0"/>
    <d v="2018-03-19T00:00:00"/>
    <x v="45"/>
    <x v="4"/>
    <x v="0"/>
    <x v="4"/>
    <x v="4"/>
    <x v="1"/>
    <x v="1"/>
    <x v="1"/>
    <x v="0"/>
    <n v="14400"/>
  </r>
  <r>
    <s v="29674_2018"/>
    <x v="0"/>
    <x v="0"/>
    <d v="2018-03-19T00:00:00"/>
    <x v="46"/>
    <x v="2375"/>
    <x v="3"/>
    <x v="26"/>
    <x v="310"/>
    <x v="5"/>
    <x v="13"/>
    <x v="7"/>
    <x v="0"/>
    <n v="120"/>
  </r>
  <r>
    <s v="29674_2018"/>
    <x v="0"/>
    <x v="0"/>
    <d v="2018-03-19T00:00:00"/>
    <x v="46"/>
    <x v="1055"/>
    <x v="3"/>
    <x v="28"/>
    <x v="105"/>
    <x v="5"/>
    <x v="12"/>
    <x v="6"/>
    <x v="0"/>
    <n v="40"/>
  </r>
  <r>
    <s v="29674_2018"/>
    <x v="0"/>
    <x v="0"/>
    <d v="2018-03-19T00:00:00"/>
    <x v="46"/>
    <x v="1048"/>
    <x v="3"/>
    <x v="27"/>
    <x v="195"/>
    <x v="4"/>
    <x v="13"/>
    <x v="7"/>
    <x v="0"/>
    <n v="120"/>
  </r>
  <r>
    <s v="29674_2018"/>
    <x v="0"/>
    <x v="0"/>
    <d v="2018-03-19T00:00:00"/>
    <x v="46"/>
    <x v="1049"/>
    <x v="3"/>
    <x v="30"/>
    <x v="113"/>
    <x v="4"/>
    <x v="13"/>
    <x v="7"/>
    <x v="0"/>
    <n v="80"/>
  </r>
  <r>
    <s v="29674_2018"/>
    <x v="0"/>
    <x v="0"/>
    <d v="2018-03-19T00:00:00"/>
    <x v="46"/>
    <x v="1617"/>
    <x v="3"/>
    <x v="78"/>
    <x v="156"/>
    <x v="3"/>
    <x v="13"/>
    <x v="7"/>
    <x v="0"/>
    <n v="40"/>
  </r>
  <r>
    <s v="29674_2018"/>
    <x v="0"/>
    <x v="0"/>
    <d v="2018-03-19T00:00:00"/>
    <x v="46"/>
    <x v="849"/>
    <x v="3"/>
    <x v="6"/>
    <x v="163"/>
    <x v="4"/>
    <x v="13"/>
    <x v="7"/>
    <x v="0"/>
    <n v="80"/>
  </r>
  <r>
    <s v="29678_2018"/>
    <x v="0"/>
    <x v="0"/>
    <d v="2018-03-20T00:00:00"/>
    <x v="4"/>
    <x v="62"/>
    <x v="3"/>
    <x v="25"/>
    <x v="4"/>
    <x v="4"/>
    <x v="13"/>
    <x v="7"/>
    <x v="0"/>
    <n v="3920"/>
  </r>
  <r>
    <s v="29678_2018"/>
    <x v="0"/>
    <x v="0"/>
    <d v="2018-03-20T00:00:00"/>
    <x v="4"/>
    <x v="1277"/>
    <x v="3"/>
    <x v="29"/>
    <x v="4"/>
    <x v="5"/>
    <x v="12"/>
    <x v="6"/>
    <x v="0"/>
    <n v="25"/>
  </r>
  <r>
    <s v="29678_2018"/>
    <x v="0"/>
    <x v="0"/>
    <d v="2018-03-20T00:00:00"/>
    <x v="4"/>
    <x v="2925"/>
    <x v="3"/>
    <x v="95"/>
    <x v="4"/>
    <x v="3"/>
    <x v="12"/>
    <x v="6"/>
    <x v="0"/>
    <n v="25"/>
  </r>
  <r>
    <s v="29679_2018"/>
    <x v="0"/>
    <x v="0"/>
    <d v="2018-03-20T00:00:00"/>
    <x v="4"/>
    <x v="68"/>
    <x v="3"/>
    <x v="11"/>
    <x v="4"/>
    <x v="4"/>
    <x v="13"/>
    <x v="7"/>
    <x v="0"/>
    <n v="2040"/>
  </r>
  <r>
    <s v="29679_2018"/>
    <x v="0"/>
    <x v="0"/>
    <d v="2018-03-20T00:00:00"/>
    <x v="4"/>
    <x v="1057"/>
    <x v="3"/>
    <x v="11"/>
    <x v="4"/>
    <x v="5"/>
    <x v="13"/>
    <x v="7"/>
    <x v="0"/>
    <n v="3160"/>
  </r>
  <r>
    <s v="29679_2018"/>
    <x v="0"/>
    <x v="0"/>
    <d v="2018-03-20T00:00:00"/>
    <x v="4"/>
    <x v="69"/>
    <x v="3"/>
    <x v="20"/>
    <x v="4"/>
    <x v="0"/>
    <x v="12"/>
    <x v="6"/>
    <x v="0"/>
    <n v="100"/>
  </r>
  <r>
    <s v="29679_2018"/>
    <x v="0"/>
    <x v="0"/>
    <d v="2018-03-20T00:00:00"/>
    <x v="4"/>
    <x v="1058"/>
    <x v="3"/>
    <x v="28"/>
    <x v="4"/>
    <x v="1"/>
    <x v="12"/>
    <x v="6"/>
    <x v="0"/>
    <n v="200"/>
  </r>
  <r>
    <s v="29679_2018"/>
    <x v="0"/>
    <x v="0"/>
    <d v="2018-03-20T00:00:00"/>
    <x v="4"/>
    <x v="72"/>
    <x v="3"/>
    <x v="29"/>
    <x v="4"/>
    <x v="1"/>
    <x v="12"/>
    <x v="6"/>
    <x v="0"/>
    <n v="400"/>
  </r>
  <r>
    <s v="29679_2018"/>
    <x v="0"/>
    <x v="0"/>
    <d v="2018-03-20T00:00:00"/>
    <x v="4"/>
    <x v="73"/>
    <x v="3"/>
    <x v="29"/>
    <x v="14"/>
    <x v="3"/>
    <x v="12"/>
    <x v="6"/>
    <x v="0"/>
    <n v="25"/>
  </r>
  <r>
    <s v="29679_2018"/>
    <x v="0"/>
    <x v="0"/>
    <d v="2018-03-20T00:00:00"/>
    <x v="4"/>
    <x v="76"/>
    <x v="3"/>
    <x v="24"/>
    <x v="4"/>
    <x v="6"/>
    <x v="12"/>
    <x v="6"/>
    <x v="0"/>
    <n v="10"/>
  </r>
  <r>
    <s v="29679_2018"/>
    <x v="0"/>
    <x v="0"/>
    <d v="2018-03-20T00:00:00"/>
    <x v="4"/>
    <x v="1416"/>
    <x v="3"/>
    <x v="92"/>
    <x v="4"/>
    <x v="1"/>
    <x v="12"/>
    <x v="6"/>
    <x v="0"/>
    <n v="100"/>
  </r>
  <r>
    <s v="29679_2018"/>
    <x v="0"/>
    <x v="0"/>
    <d v="2018-03-20T00:00:00"/>
    <x v="4"/>
    <x v="2926"/>
    <x v="3"/>
    <x v="92"/>
    <x v="262"/>
    <x v="5"/>
    <x v="12"/>
    <x v="6"/>
    <x v="0"/>
    <n v="125"/>
  </r>
  <r>
    <s v="29680_2018"/>
    <x v="0"/>
    <x v="0"/>
    <d v="2018-03-20T00:00:00"/>
    <x v="4"/>
    <x v="78"/>
    <x v="3"/>
    <x v="30"/>
    <x v="4"/>
    <x v="4"/>
    <x v="13"/>
    <x v="7"/>
    <x v="0"/>
    <n v="480"/>
  </r>
  <r>
    <s v="29680_2018"/>
    <x v="0"/>
    <x v="0"/>
    <d v="2018-03-20T00:00:00"/>
    <x v="4"/>
    <x v="81"/>
    <x v="3"/>
    <x v="32"/>
    <x v="4"/>
    <x v="3"/>
    <x v="13"/>
    <x v="7"/>
    <x v="0"/>
    <n v="200"/>
  </r>
  <r>
    <s v="29680_2018"/>
    <x v="0"/>
    <x v="0"/>
    <d v="2018-03-20T00:00:00"/>
    <x v="4"/>
    <x v="2238"/>
    <x v="3"/>
    <x v="32"/>
    <x v="4"/>
    <x v="4"/>
    <x v="13"/>
    <x v="7"/>
    <x v="0"/>
    <n v="240"/>
  </r>
  <r>
    <s v="29681_2018"/>
    <x v="0"/>
    <x v="0"/>
    <d v="2018-03-20T00:00:00"/>
    <x v="4"/>
    <x v="489"/>
    <x v="3"/>
    <x v="6"/>
    <x v="4"/>
    <x v="4"/>
    <x v="13"/>
    <x v="7"/>
    <x v="0"/>
    <n v="5771"/>
  </r>
  <r>
    <s v="29682_2018"/>
    <x v="0"/>
    <x v="0"/>
    <d v="2018-03-20T00:00:00"/>
    <x v="46"/>
    <x v="1366"/>
    <x v="3"/>
    <x v="24"/>
    <x v="185"/>
    <x v="21"/>
    <x v="12"/>
    <x v="6"/>
    <x v="0"/>
    <n v="3000"/>
  </r>
  <r>
    <s v="29683_2018"/>
    <x v="0"/>
    <x v="0"/>
    <d v="2018-03-19T00:00:00"/>
    <x v="46"/>
    <x v="2927"/>
    <x v="4"/>
    <x v="37"/>
    <x v="49"/>
    <x v="3"/>
    <x v="15"/>
    <x v="1"/>
    <x v="0"/>
    <n v="1250"/>
  </r>
  <r>
    <s v="29683_2018"/>
    <x v="0"/>
    <x v="0"/>
    <d v="2018-03-19T00:00:00"/>
    <x v="46"/>
    <x v="1074"/>
    <x v="4"/>
    <x v="28"/>
    <x v="92"/>
    <x v="3"/>
    <x v="19"/>
    <x v="1"/>
    <x v="0"/>
    <n v="25"/>
  </r>
  <r>
    <s v="29683_2018"/>
    <x v="0"/>
    <x v="0"/>
    <d v="2018-03-19T00:00:00"/>
    <x v="46"/>
    <x v="2600"/>
    <x v="4"/>
    <x v="37"/>
    <x v="49"/>
    <x v="4"/>
    <x v="14"/>
    <x v="9"/>
    <x v="0"/>
    <n v="50"/>
  </r>
  <r>
    <s v="29686_2018"/>
    <x v="0"/>
    <x v="0"/>
    <d v="2018-03-20T00:00:00"/>
    <x v="4"/>
    <x v="1077"/>
    <x v="4"/>
    <x v="40"/>
    <x v="4"/>
    <x v="0"/>
    <x v="0"/>
    <x v="9"/>
    <x v="0"/>
    <n v="960"/>
  </r>
  <r>
    <s v="29686_2018"/>
    <x v="0"/>
    <x v="0"/>
    <d v="2018-03-20T00:00:00"/>
    <x v="4"/>
    <x v="490"/>
    <x v="4"/>
    <x v="33"/>
    <x v="16"/>
    <x v="4"/>
    <x v="14"/>
    <x v="9"/>
    <x v="0"/>
    <n v="1000"/>
  </r>
  <r>
    <s v="29686_2018"/>
    <x v="0"/>
    <x v="0"/>
    <d v="2018-03-20T00:00:00"/>
    <x v="4"/>
    <x v="492"/>
    <x v="4"/>
    <x v="37"/>
    <x v="49"/>
    <x v="4"/>
    <x v="14"/>
    <x v="9"/>
    <x v="0"/>
    <n v="1000"/>
  </r>
  <r>
    <s v="29686_2018"/>
    <x v="0"/>
    <x v="0"/>
    <d v="2018-03-20T00:00:00"/>
    <x v="4"/>
    <x v="1282"/>
    <x v="4"/>
    <x v="28"/>
    <x v="4"/>
    <x v="0"/>
    <x v="15"/>
    <x v="1"/>
    <x v="0"/>
    <n v="30"/>
  </r>
  <r>
    <s v="29686_2018"/>
    <x v="0"/>
    <x v="0"/>
    <d v="2018-03-20T00:00:00"/>
    <x v="4"/>
    <x v="1078"/>
    <x v="4"/>
    <x v="24"/>
    <x v="4"/>
    <x v="4"/>
    <x v="16"/>
    <x v="9"/>
    <x v="0"/>
    <n v="300"/>
  </r>
  <r>
    <s v="29686_2018"/>
    <x v="0"/>
    <x v="0"/>
    <d v="2018-03-20T00:00:00"/>
    <x v="4"/>
    <x v="2928"/>
    <x v="4"/>
    <x v="37"/>
    <x v="4"/>
    <x v="4"/>
    <x v="17"/>
    <x v="1"/>
    <x v="0"/>
    <n v="20"/>
  </r>
  <r>
    <s v="29686_2018"/>
    <x v="0"/>
    <x v="0"/>
    <d v="2018-03-20T00:00:00"/>
    <x v="4"/>
    <x v="2425"/>
    <x v="4"/>
    <x v="37"/>
    <x v="4"/>
    <x v="3"/>
    <x v="14"/>
    <x v="1"/>
    <x v="0"/>
    <n v="100"/>
  </r>
  <r>
    <s v="29686_2018"/>
    <x v="0"/>
    <x v="0"/>
    <d v="2018-03-20T00:00:00"/>
    <x v="4"/>
    <x v="1588"/>
    <x v="4"/>
    <x v="68"/>
    <x v="4"/>
    <x v="4"/>
    <x v="14"/>
    <x v="1"/>
    <x v="0"/>
    <n v="500"/>
  </r>
  <r>
    <s v="29686_2018"/>
    <x v="0"/>
    <x v="0"/>
    <d v="2018-03-20T00:00:00"/>
    <x v="4"/>
    <x v="499"/>
    <x v="4"/>
    <x v="39"/>
    <x v="4"/>
    <x v="4"/>
    <x v="18"/>
    <x v="10"/>
    <x v="0"/>
    <n v="530"/>
  </r>
  <r>
    <s v="29686_2018"/>
    <x v="0"/>
    <x v="0"/>
    <d v="2018-03-20T00:00:00"/>
    <x v="4"/>
    <x v="102"/>
    <x v="4"/>
    <x v="0"/>
    <x v="4"/>
    <x v="4"/>
    <x v="18"/>
    <x v="1"/>
    <x v="0"/>
    <n v="60"/>
  </r>
  <r>
    <s v="29687_2018"/>
    <x v="0"/>
    <x v="0"/>
    <d v="2018-03-20T00:00:00"/>
    <x v="4"/>
    <x v="1590"/>
    <x v="4"/>
    <x v="40"/>
    <x v="16"/>
    <x v="4"/>
    <x v="21"/>
    <x v="9"/>
    <x v="0"/>
    <n v="2850"/>
  </r>
  <r>
    <s v="29688_2018"/>
    <x v="0"/>
    <x v="0"/>
    <d v="2018-03-20T00:00:00"/>
    <x v="4"/>
    <x v="1079"/>
    <x v="4"/>
    <x v="31"/>
    <x v="4"/>
    <x v="3"/>
    <x v="19"/>
    <x v="1"/>
    <x v="0"/>
    <n v="60"/>
  </r>
  <r>
    <s v="29688_2018"/>
    <x v="0"/>
    <x v="0"/>
    <d v="2018-03-20T00:00:00"/>
    <x v="4"/>
    <x v="103"/>
    <x v="4"/>
    <x v="24"/>
    <x v="4"/>
    <x v="3"/>
    <x v="19"/>
    <x v="1"/>
    <x v="0"/>
    <n v="300"/>
  </r>
  <r>
    <s v="29688_2018"/>
    <x v="0"/>
    <x v="0"/>
    <d v="2018-03-20T00:00:00"/>
    <x v="4"/>
    <x v="503"/>
    <x v="4"/>
    <x v="24"/>
    <x v="4"/>
    <x v="4"/>
    <x v="19"/>
    <x v="1"/>
    <x v="0"/>
    <n v="2520"/>
  </r>
  <r>
    <s v="29688_2018"/>
    <x v="0"/>
    <x v="0"/>
    <d v="2018-03-20T00:00:00"/>
    <x v="4"/>
    <x v="1827"/>
    <x v="4"/>
    <x v="41"/>
    <x v="45"/>
    <x v="0"/>
    <x v="20"/>
    <x v="9"/>
    <x v="0"/>
    <n v="500"/>
  </r>
  <r>
    <s v="29688_2018"/>
    <x v="0"/>
    <x v="0"/>
    <d v="2018-03-20T00:00:00"/>
    <x v="4"/>
    <x v="106"/>
    <x v="4"/>
    <x v="0"/>
    <x v="4"/>
    <x v="4"/>
    <x v="1"/>
    <x v="1"/>
    <x v="0"/>
    <n v="108"/>
  </r>
  <r>
    <s v="29689_2018"/>
    <x v="0"/>
    <x v="0"/>
    <d v="2018-03-20T00:00:00"/>
    <x v="4"/>
    <x v="2242"/>
    <x v="4"/>
    <x v="33"/>
    <x v="4"/>
    <x v="3"/>
    <x v="14"/>
    <x v="1"/>
    <x v="0"/>
    <n v="700"/>
  </r>
  <r>
    <s v="29689_2018"/>
    <x v="0"/>
    <x v="0"/>
    <d v="2018-03-20T00:00:00"/>
    <x v="4"/>
    <x v="1422"/>
    <x v="4"/>
    <x v="28"/>
    <x v="92"/>
    <x v="3"/>
    <x v="14"/>
    <x v="9"/>
    <x v="0"/>
    <n v="500"/>
  </r>
  <r>
    <s v="29689_2018"/>
    <x v="0"/>
    <x v="0"/>
    <d v="2018-03-20T00:00:00"/>
    <x v="4"/>
    <x v="495"/>
    <x v="4"/>
    <x v="28"/>
    <x v="92"/>
    <x v="4"/>
    <x v="15"/>
    <x v="9"/>
    <x v="0"/>
    <n v="2610"/>
  </r>
  <r>
    <s v="29689_2018"/>
    <x v="0"/>
    <x v="0"/>
    <d v="2018-03-20T00:00:00"/>
    <x v="4"/>
    <x v="1285"/>
    <x v="4"/>
    <x v="68"/>
    <x v="4"/>
    <x v="3"/>
    <x v="14"/>
    <x v="1"/>
    <x v="0"/>
    <n v="140"/>
  </r>
  <r>
    <s v="29690_2018"/>
    <x v="0"/>
    <x v="0"/>
    <d v="2018-03-20T00:00:00"/>
    <x v="46"/>
    <x v="868"/>
    <x v="4"/>
    <x v="40"/>
    <x v="16"/>
    <x v="4"/>
    <x v="21"/>
    <x v="9"/>
    <x v="0"/>
    <n v="2800"/>
  </r>
  <r>
    <s v="29692_2018"/>
    <x v="1"/>
    <x v="0"/>
    <d v="2018-03-20T00:00:00"/>
    <x v="35"/>
    <x v="4"/>
    <x v="5"/>
    <x v="4"/>
    <x v="4"/>
    <x v="1"/>
    <x v="1"/>
    <x v="1"/>
    <x v="0"/>
    <n v="3325"/>
  </r>
  <r>
    <s v="29692_2018"/>
    <x v="1"/>
    <x v="0"/>
    <d v="2018-03-20T00:00:00"/>
    <x v="35"/>
    <x v="4"/>
    <x v="5"/>
    <x v="4"/>
    <x v="4"/>
    <x v="1"/>
    <x v="1"/>
    <x v="1"/>
    <x v="0"/>
    <n v="8340"/>
  </r>
  <r>
    <s v="29692_2018"/>
    <x v="1"/>
    <x v="0"/>
    <d v="2018-03-20T00:00:00"/>
    <x v="35"/>
    <x v="4"/>
    <x v="5"/>
    <x v="4"/>
    <x v="4"/>
    <x v="1"/>
    <x v="1"/>
    <x v="1"/>
    <x v="0"/>
    <n v="670"/>
  </r>
  <r>
    <s v="29692_2018"/>
    <x v="1"/>
    <x v="0"/>
    <d v="2018-03-20T00:00:00"/>
    <x v="35"/>
    <x v="4"/>
    <x v="5"/>
    <x v="4"/>
    <x v="4"/>
    <x v="1"/>
    <x v="1"/>
    <x v="1"/>
    <x v="0"/>
    <n v="1825"/>
  </r>
  <r>
    <s v="29692_2018"/>
    <x v="1"/>
    <x v="0"/>
    <d v="2018-03-20T00:00:00"/>
    <x v="35"/>
    <x v="4"/>
    <x v="5"/>
    <x v="4"/>
    <x v="4"/>
    <x v="1"/>
    <x v="1"/>
    <x v="1"/>
    <x v="0"/>
    <n v="8680"/>
  </r>
  <r>
    <s v="29692_2018"/>
    <x v="1"/>
    <x v="0"/>
    <d v="2018-03-20T00:00:00"/>
    <x v="35"/>
    <x v="4"/>
    <x v="5"/>
    <x v="4"/>
    <x v="4"/>
    <x v="1"/>
    <x v="1"/>
    <x v="1"/>
    <x v="0"/>
    <n v="3180"/>
  </r>
  <r>
    <s v="29694_2018"/>
    <x v="1"/>
    <x v="0"/>
    <d v="2018-03-20T00:00:00"/>
    <x v="35"/>
    <x v="4"/>
    <x v="5"/>
    <x v="4"/>
    <x v="4"/>
    <x v="1"/>
    <x v="1"/>
    <x v="1"/>
    <x v="0"/>
    <n v="3375"/>
  </r>
  <r>
    <s v="29694_2018"/>
    <x v="1"/>
    <x v="0"/>
    <d v="2018-03-20T00:00:00"/>
    <x v="35"/>
    <x v="4"/>
    <x v="5"/>
    <x v="4"/>
    <x v="4"/>
    <x v="1"/>
    <x v="1"/>
    <x v="1"/>
    <x v="0"/>
    <n v="7220"/>
  </r>
  <r>
    <s v="29694_2018"/>
    <x v="1"/>
    <x v="0"/>
    <d v="2018-03-20T00:00:00"/>
    <x v="35"/>
    <x v="4"/>
    <x v="5"/>
    <x v="4"/>
    <x v="4"/>
    <x v="1"/>
    <x v="1"/>
    <x v="1"/>
    <x v="0"/>
    <n v="900"/>
  </r>
  <r>
    <s v="29694_2018"/>
    <x v="1"/>
    <x v="0"/>
    <d v="2018-03-20T00:00:00"/>
    <x v="35"/>
    <x v="4"/>
    <x v="5"/>
    <x v="4"/>
    <x v="4"/>
    <x v="1"/>
    <x v="1"/>
    <x v="1"/>
    <x v="0"/>
    <n v="1825"/>
  </r>
  <r>
    <s v="29694_2018"/>
    <x v="1"/>
    <x v="0"/>
    <d v="2018-03-20T00:00:00"/>
    <x v="35"/>
    <x v="4"/>
    <x v="5"/>
    <x v="4"/>
    <x v="4"/>
    <x v="1"/>
    <x v="1"/>
    <x v="1"/>
    <x v="0"/>
    <n v="8680"/>
  </r>
  <r>
    <s v="29694_2018"/>
    <x v="1"/>
    <x v="0"/>
    <d v="2018-03-20T00:00:00"/>
    <x v="35"/>
    <x v="4"/>
    <x v="5"/>
    <x v="4"/>
    <x v="4"/>
    <x v="1"/>
    <x v="1"/>
    <x v="1"/>
    <x v="0"/>
    <n v="3490"/>
  </r>
  <r>
    <s v="29695_2018"/>
    <x v="1"/>
    <x v="0"/>
    <d v="2018-03-20T00:00:00"/>
    <x v="35"/>
    <x v="4"/>
    <x v="5"/>
    <x v="4"/>
    <x v="4"/>
    <x v="1"/>
    <x v="1"/>
    <x v="1"/>
    <x v="0"/>
    <n v="3325"/>
  </r>
  <r>
    <s v="29695_2018"/>
    <x v="1"/>
    <x v="0"/>
    <d v="2018-03-20T00:00:00"/>
    <x v="35"/>
    <x v="4"/>
    <x v="5"/>
    <x v="4"/>
    <x v="4"/>
    <x v="1"/>
    <x v="1"/>
    <x v="1"/>
    <x v="0"/>
    <n v="8340"/>
  </r>
  <r>
    <s v="29695_2018"/>
    <x v="1"/>
    <x v="0"/>
    <d v="2018-03-20T00:00:00"/>
    <x v="35"/>
    <x v="4"/>
    <x v="5"/>
    <x v="4"/>
    <x v="4"/>
    <x v="1"/>
    <x v="1"/>
    <x v="1"/>
    <x v="0"/>
    <n v="670"/>
  </r>
  <r>
    <s v="29695_2018"/>
    <x v="1"/>
    <x v="0"/>
    <d v="2018-03-20T00:00:00"/>
    <x v="35"/>
    <x v="4"/>
    <x v="5"/>
    <x v="4"/>
    <x v="4"/>
    <x v="1"/>
    <x v="1"/>
    <x v="1"/>
    <x v="0"/>
    <n v="1825"/>
  </r>
  <r>
    <s v="29695_2018"/>
    <x v="1"/>
    <x v="0"/>
    <d v="2018-03-20T00:00:00"/>
    <x v="35"/>
    <x v="4"/>
    <x v="5"/>
    <x v="4"/>
    <x v="4"/>
    <x v="1"/>
    <x v="1"/>
    <x v="1"/>
    <x v="0"/>
    <n v="8660"/>
  </r>
  <r>
    <s v="29695_2018"/>
    <x v="1"/>
    <x v="0"/>
    <d v="2018-03-20T00:00:00"/>
    <x v="35"/>
    <x v="4"/>
    <x v="5"/>
    <x v="4"/>
    <x v="4"/>
    <x v="1"/>
    <x v="1"/>
    <x v="1"/>
    <x v="0"/>
    <n v="3200"/>
  </r>
  <r>
    <s v="29696_2018"/>
    <x v="0"/>
    <x v="0"/>
    <d v="2018-03-22T00:00:00"/>
    <x v="4"/>
    <x v="108"/>
    <x v="5"/>
    <x v="42"/>
    <x v="22"/>
    <x v="7"/>
    <x v="22"/>
    <x v="11"/>
    <x v="0"/>
    <n v="5664"/>
  </r>
  <r>
    <s v="29698_2018"/>
    <x v="0"/>
    <x v="0"/>
    <d v="2018-03-20T00:00:00"/>
    <x v="4"/>
    <x v="676"/>
    <x v="6"/>
    <x v="7"/>
    <x v="4"/>
    <x v="1"/>
    <x v="22"/>
    <x v="4"/>
    <x v="0"/>
    <n v="108"/>
  </r>
  <r>
    <s v="29700_2018"/>
    <x v="0"/>
    <x v="0"/>
    <d v="2018-03-20T00:00:00"/>
    <x v="4"/>
    <x v="2929"/>
    <x v="6"/>
    <x v="8"/>
    <x v="93"/>
    <x v="17"/>
    <x v="0"/>
    <x v="11"/>
    <x v="0"/>
    <n v="24"/>
  </r>
  <r>
    <s v="29700_2018"/>
    <x v="0"/>
    <x v="0"/>
    <d v="2018-03-20T00:00:00"/>
    <x v="4"/>
    <x v="115"/>
    <x v="6"/>
    <x v="9"/>
    <x v="25"/>
    <x v="9"/>
    <x v="23"/>
    <x v="4"/>
    <x v="0"/>
    <n v="96"/>
  </r>
  <r>
    <s v="29700_2018"/>
    <x v="0"/>
    <x v="0"/>
    <d v="2018-03-20T00:00:00"/>
    <x v="4"/>
    <x v="116"/>
    <x v="6"/>
    <x v="8"/>
    <x v="26"/>
    <x v="9"/>
    <x v="23"/>
    <x v="4"/>
    <x v="0"/>
    <n v="288"/>
  </r>
  <r>
    <s v="29701_2018"/>
    <x v="0"/>
    <x v="0"/>
    <d v="2018-03-19T00:00:00"/>
    <x v="46"/>
    <x v="898"/>
    <x v="7"/>
    <x v="32"/>
    <x v="174"/>
    <x v="3"/>
    <x v="24"/>
    <x v="4"/>
    <x v="0"/>
    <n v="312"/>
  </r>
  <r>
    <s v="29701_2018"/>
    <x v="0"/>
    <x v="0"/>
    <d v="2018-03-19T00:00:00"/>
    <x v="46"/>
    <x v="893"/>
    <x v="7"/>
    <x v="6"/>
    <x v="21"/>
    <x v="10"/>
    <x v="24"/>
    <x v="4"/>
    <x v="0"/>
    <n v="12"/>
  </r>
  <r>
    <s v="29701_2018"/>
    <x v="0"/>
    <x v="0"/>
    <d v="2018-03-19T00:00:00"/>
    <x v="46"/>
    <x v="896"/>
    <x v="7"/>
    <x v="32"/>
    <x v="173"/>
    <x v="3"/>
    <x v="25"/>
    <x v="4"/>
    <x v="0"/>
    <n v="300"/>
  </r>
  <r>
    <s v="29701_2018"/>
    <x v="0"/>
    <x v="0"/>
    <d v="2018-03-19T00:00:00"/>
    <x v="46"/>
    <x v="2930"/>
    <x v="7"/>
    <x v="32"/>
    <x v="171"/>
    <x v="10"/>
    <x v="25"/>
    <x v="4"/>
    <x v="0"/>
    <n v="12"/>
  </r>
  <r>
    <s v="29701_2018"/>
    <x v="0"/>
    <x v="0"/>
    <d v="2018-03-19T00:00:00"/>
    <x v="46"/>
    <x v="1624"/>
    <x v="7"/>
    <x v="121"/>
    <x v="23"/>
    <x v="10"/>
    <x v="23"/>
    <x v="4"/>
    <x v="0"/>
    <n v="12"/>
  </r>
  <r>
    <s v="29701_2018"/>
    <x v="0"/>
    <x v="0"/>
    <d v="2018-03-19T00:00:00"/>
    <x v="46"/>
    <x v="1091"/>
    <x v="7"/>
    <x v="9"/>
    <x v="209"/>
    <x v="3"/>
    <x v="24"/>
    <x v="4"/>
    <x v="0"/>
    <n v="696"/>
  </r>
  <r>
    <s v="29701_2018"/>
    <x v="0"/>
    <x v="0"/>
    <d v="2018-03-19T00:00:00"/>
    <x v="46"/>
    <x v="1623"/>
    <x v="7"/>
    <x v="121"/>
    <x v="122"/>
    <x v="3"/>
    <x v="23"/>
    <x v="4"/>
    <x v="0"/>
    <n v="48"/>
  </r>
  <r>
    <s v="29701_2018"/>
    <x v="0"/>
    <x v="0"/>
    <d v="2018-03-19T00:00:00"/>
    <x v="46"/>
    <x v="1929"/>
    <x v="7"/>
    <x v="71"/>
    <x v="170"/>
    <x v="3"/>
    <x v="25"/>
    <x v="4"/>
    <x v="0"/>
    <n v="120"/>
  </r>
  <r>
    <s v="29701_2018"/>
    <x v="0"/>
    <x v="0"/>
    <d v="2018-03-19T00:00:00"/>
    <x v="46"/>
    <x v="904"/>
    <x v="7"/>
    <x v="71"/>
    <x v="179"/>
    <x v="15"/>
    <x v="0"/>
    <x v="4"/>
    <x v="0"/>
    <n v="48"/>
  </r>
  <r>
    <s v="29701_2018"/>
    <x v="0"/>
    <x v="0"/>
    <d v="2018-03-19T00:00:00"/>
    <x v="46"/>
    <x v="908"/>
    <x v="7"/>
    <x v="101"/>
    <x v="183"/>
    <x v="15"/>
    <x v="22"/>
    <x v="4"/>
    <x v="0"/>
    <n v="24"/>
  </r>
  <r>
    <s v="29703_2018"/>
    <x v="0"/>
    <x v="0"/>
    <d v="2018-03-20T00:00:00"/>
    <x v="4"/>
    <x v="123"/>
    <x v="7"/>
    <x v="8"/>
    <x v="26"/>
    <x v="1"/>
    <x v="24"/>
    <x v="4"/>
    <x v="0"/>
    <n v="132"/>
  </r>
  <r>
    <s v="29703_2018"/>
    <x v="0"/>
    <x v="0"/>
    <d v="2018-03-20T00:00:00"/>
    <x v="4"/>
    <x v="2446"/>
    <x v="7"/>
    <x v="16"/>
    <x v="4"/>
    <x v="3"/>
    <x v="1"/>
    <x v="1"/>
    <x v="0"/>
    <n v="12"/>
  </r>
  <r>
    <s v="29703_2018"/>
    <x v="0"/>
    <x v="0"/>
    <d v="2018-03-20T00:00:00"/>
    <x v="4"/>
    <x v="125"/>
    <x v="7"/>
    <x v="6"/>
    <x v="30"/>
    <x v="1"/>
    <x v="25"/>
    <x v="4"/>
    <x v="0"/>
    <n v="60"/>
  </r>
  <r>
    <s v="29703_2018"/>
    <x v="0"/>
    <x v="0"/>
    <d v="2018-03-20T00:00:00"/>
    <x v="4"/>
    <x v="135"/>
    <x v="7"/>
    <x v="5"/>
    <x v="4"/>
    <x v="1"/>
    <x v="22"/>
    <x v="4"/>
    <x v="0"/>
    <n v="4"/>
  </r>
  <r>
    <s v="29703_2018"/>
    <x v="0"/>
    <x v="0"/>
    <d v="2018-03-20T00:00:00"/>
    <x v="4"/>
    <x v="1102"/>
    <x v="7"/>
    <x v="43"/>
    <x v="178"/>
    <x v="27"/>
    <x v="36"/>
    <x v="4"/>
    <x v="0"/>
    <n v="200"/>
  </r>
  <r>
    <s v="29703_2018"/>
    <x v="0"/>
    <x v="0"/>
    <d v="2018-03-20T00:00:00"/>
    <x v="4"/>
    <x v="525"/>
    <x v="7"/>
    <x v="9"/>
    <x v="40"/>
    <x v="1"/>
    <x v="23"/>
    <x v="4"/>
    <x v="0"/>
    <n v="504"/>
  </r>
  <r>
    <s v="29703_2018"/>
    <x v="0"/>
    <x v="0"/>
    <d v="2018-03-20T00:00:00"/>
    <x v="4"/>
    <x v="528"/>
    <x v="7"/>
    <x v="8"/>
    <x v="96"/>
    <x v="3"/>
    <x v="23"/>
    <x v="4"/>
    <x v="0"/>
    <n v="228"/>
  </r>
  <r>
    <s v="29704_2018"/>
    <x v="0"/>
    <x v="0"/>
    <d v="2018-03-20T00:00:00"/>
    <x v="4"/>
    <x v="1835"/>
    <x v="7"/>
    <x v="8"/>
    <x v="4"/>
    <x v="3"/>
    <x v="23"/>
    <x v="1"/>
    <x v="0"/>
    <n v="12"/>
  </r>
  <r>
    <s v="29704_2018"/>
    <x v="0"/>
    <x v="0"/>
    <d v="2018-03-20T00:00:00"/>
    <x v="4"/>
    <x v="1839"/>
    <x v="7"/>
    <x v="19"/>
    <x v="260"/>
    <x v="10"/>
    <x v="45"/>
    <x v="4"/>
    <x v="0"/>
    <n v="24"/>
  </r>
  <r>
    <s v="29704_2018"/>
    <x v="0"/>
    <x v="0"/>
    <d v="2018-03-20T00:00:00"/>
    <x v="4"/>
    <x v="1933"/>
    <x v="7"/>
    <x v="14"/>
    <x v="288"/>
    <x v="1"/>
    <x v="45"/>
    <x v="4"/>
    <x v="0"/>
    <n v="24"/>
  </r>
  <r>
    <s v="29705_2018"/>
    <x v="1"/>
    <x v="0"/>
    <d v="2018-03-20T00:00:00"/>
    <x v="35"/>
    <x v="4"/>
    <x v="7"/>
    <x v="4"/>
    <x v="4"/>
    <x v="1"/>
    <x v="1"/>
    <x v="1"/>
    <x v="0"/>
    <n v="100"/>
  </r>
  <r>
    <s v="29705_2018"/>
    <x v="1"/>
    <x v="0"/>
    <d v="2018-03-20T00:00:00"/>
    <x v="35"/>
    <x v="4"/>
    <x v="7"/>
    <x v="4"/>
    <x v="4"/>
    <x v="1"/>
    <x v="1"/>
    <x v="1"/>
    <x v="0"/>
    <n v="650"/>
  </r>
  <r>
    <s v="29705_2018"/>
    <x v="1"/>
    <x v="0"/>
    <d v="2018-03-20T00:00:00"/>
    <x v="35"/>
    <x v="4"/>
    <x v="7"/>
    <x v="4"/>
    <x v="4"/>
    <x v="1"/>
    <x v="1"/>
    <x v="1"/>
    <x v="0"/>
    <n v="325"/>
  </r>
  <r>
    <s v="29707_2018"/>
    <x v="0"/>
    <x v="0"/>
    <d v="2018-03-20T00:00:00"/>
    <x v="4"/>
    <x v="121"/>
    <x v="7"/>
    <x v="6"/>
    <x v="30"/>
    <x v="1"/>
    <x v="24"/>
    <x v="4"/>
    <x v="0"/>
    <n v="120"/>
  </r>
  <r>
    <s v="29707_2018"/>
    <x v="0"/>
    <x v="0"/>
    <d v="2018-03-20T00:00:00"/>
    <x v="4"/>
    <x v="126"/>
    <x v="7"/>
    <x v="6"/>
    <x v="32"/>
    <x v="4"/>
    <x v="25"/>
    <x v="4"/>
    <x v="0"/>
    <n v="48"/>
  </r>
  <r>
    <s v="29707_2018"/>
    <x v="0"/>
    <x v="0"/>
    <d v="2018-03-20T00:00:00"/>
    <x v="4"/>
    <x v="1930"/>
    <x v="7"/>
    <x v="14"/>
    <x v="4"/>
    <x v="10"/>
    <x v="22"/>
    <x v="11"/>
    <x v="0"/>
    <n v="252"/>
  </r>
  <r>
    <s v="29707_2018"/>
    <x v="0"/>
    <x v="0"/>
    <d v="2018-03-20T00:00:00"/>
    <x v="4"/>
    <x v="1101"/>
    <x v="7"/>
    <x v="14"/>
    <x v="4"/>
    <x v="1"/>
    <x v="22"/>
    <x v="4"/>
    <x v="0"/>
    <n v="12"/>
  </r>
  <r>
    <s v="29708_2018"/>
    <x v="0"/>
    <x v="0"/>
    <d v="2018-03-20T00:00:00"/>
    <x v="4"/>
    <x v="1289"/>
    <x v="7"/>
    <x v="19"/>
    <x v="4"/>
    <x v="1"/>
    <x v="22"/>
    <x v="11"/>
    <x v="0"/>
    <n v="24"/>
  </r>
  <r>
    <s v="29709_2018"/>
    <x v="0"/>
    <x v="0"/>
    <d v="2018-03-20T00:00:00"/>
    <x v="4"/>
    <x v="137"/>
    <x v="7"/>
    <x v="9"/>
    <x v="37"/>
    <x v="3"/>
    <x v="0"/>
    <x v="11"/>
    <x v="0"/>
    <n v="20"/>
  </r>
  <r>
    <s v="29711_2018"/>
    <x v="1"/>
    <x v="0"/>
    <d v="2018-03-20T00:00:00"/>
    <x v="35"/>
    <x v="4"/>
    <x v="7"/>
    <x v="4"/>
    <x v="4"/>
    <x v="1"/>
    <x v="1"/>
    <x v="1"/>
    <x v="0"/>
    <n v="100"/>
  </r>
  <r>
    <s v="29711_2018"/>
    <x v="1"/>
    <x v="0"/>
    <d v="2018-03-20T00:00:00"/>
    <x v="35"/>
    <x v="4"/>
    <x v="7"/>
    <x v="4"/>
    <x v="4"/>
    <x v="1"/>
    <x v="1"/>
    <x v="1"/>
    <x v="0"/>
    <n v="850"/>
  </r>
  <r>
    <s v="29711_2018"/>
    <x v="1"/>
    <x v="0"/>
    <d v="2018-03-20T00:00:00"/>
    <x v="35"/>
    <x v="4"/>
    <x v="7"/>
    <x v="4"/>
    <x v="4"/>
    <x v="1"/>
    <x v="1"/>
    <x v="1"/>
    <x v="0"/>
    <n v="325"/>
  </r>
  <r>
    <s v="29712_2018"/>
    <x v="1"/>
    <x v="0"/>
    <d v="2018-03-20T00:00:00"/>
    <x v="35"/>
    <x v="4"/>
    <x v="7"/>
    <x v="4"/>
    <x v="4"/>
    <x v="1"/>
    <x v="1"/>
    <x v="1"/>
    <x v="0"/>
    <n v="200"/>
  </r>
  <r>
    <s v="29712_2018"/>
    <x v="1"/>
    <x v="0"/>
    <d v="2018-03-20T00:00:00"/>
    <x v="35"/>
    <x v="4"/>
    <x v="7"/>
    <x v="4"/>
    <x v="4"/>
    <x v="1"/>
    <x v="1"/>
    <x v="1"/>
    <x v="0"/>
    <n v="650"/>
  </r>
  <r>
    <s v="29712_2018"/>
    <x v="1"/>
    <x v="0"/>
    <d v="2018-03-20T00:00:00"/>
    <x v="35"/>
    <x v="4"/>
    <x v="7"/>
    <x v="4"/>
    <x v="4"/>
    <x v="1"/>
    <x v="1"/>
    <x v="1"/>
    <x v="0"/>
    <n v="325"/>
  </r>
  <r>
    <s v="29714_2018"/>
    <x v="0"/>
    <x v="0"/>
    <d v="2018-03-19T00:00:00"/>
    <x v="9"/>
    <x v="1529"/>
    <x v="1"/>
    <x v="64"/>
    <x v="4"/>
    <x v="4"/>
    <x v="12"/>
    <x v="4"/>
    <x v="0"/>
    <n v="15000"/>
  </r>
  <r>
    <s v="29714_2018"/>
    <x v="0"/>
    <x v="0"/>
    <d v="2018-03-19T00:00:00"/>
    <x v="9"/>
    <x v="1530"/>
    <x v="1"/>
    <x v="64"/>
    <x v="4"/>
    <x v="4"/>
    <x v="12"/>
    <x v="4"/>
    <x v="0"/>
    <n v="3000"/>
  </r>
  <r>
    <s v="29714_2018"/>
    <x v="0"/>
    <x v="0"/>
    <d v="2018-03-19T00:00:00"/>
    <x v="9"/>
    <x v="1531"/>
    <x v="1"/>
    <x v="64"/>
    <x v="4"/>
    <x v="5"/>
    <x v="12"/>
    <x v="4"/>
    <x v="0"/>
    <n v="3192"/>
  </r>
  <r>
    <s v="29714_2018"/>
    <x v="0"/>
    <x v="0"/>
    <d v="2018-03-19T00:00:00"/>
    <x v="9"/>
    <x v="1532"/>
    <x v="1"/>
    <x v="64"/>
    <x v="4"/>
    <x v="5"/>
    <x v="12"/>
    <x v="4"/>
    <x v="0"/>
    <n v="7008"/>
  </r>
  <r>
    <s v="29714_2018"/>
    <x v="0"/>
    <x v="0"/>
    <d v="2018-03-19T00:00:00"/>
    <x v="9"/>
    <x v="2931"/>
    <x v="1"/>
    <x v="30"/>
    <x v="4"/>
    <x v="0"/>
    <x v="12"/>
    <x v="4"/>
    <x v="0"/>
    <n v="4008"/>
  </r>
  <r>
    <s v="29714_2018"/>
    <x v="0"/>
    <x v="0"/>
    <d v="2018-03-19T00:00:00"/>
    <x v="9"/>
    <x v="1785"/>
    <x v="1"/>
    <x v="30"/>
    <x v="4"/>
    <x v="4"/>
    <x v="12"/>
    <x v="4"/>
    <x v="0"/>
    <n v="5016"/>
  </r>
  <r>
    <s v="29714_2018"/>
    <x v="0"/>
    <x v="0"/>
    <d v="2018-03-19T00:00:00"/>
    <x v="9"/>
    <x v="1533"/>
    <x v="1"/>
    <x v="30"/>
    <x v="4"/>
    <x v="4"/>
    <x v="12"/>
    <x v="4"/>
    <x v="0"/>
    <n v="3000"/>
  </r>
  <r>
    <s v="29714_2018"/>
    <x v="0"/>
    <x v="0"/>
    <d v="2018-03-19T00:00:00"/>
    <x v="9"/>
    <x v="1534"/>
    <x v="1"/>
    <x v="30"/>
    <x v="4"/>
    <x v="5"/>
    <x v="12"/>
    <x v="4"/>
    <x v="0"/>
    <n v="5136"/>
  </r>
  <r>
    <s v="29714_2018"/>
    <x v="0"/>
    <x v="0"/>
    <d v="2018-03-19T00:00:00"/>
    <x v="9"/>
    <x v="1535"/>
    <x v="1"/>
    <x v="30"/>
    <x v="4"/>
    <x v="5"/>
    <x v="12"/>
    <x v="4"/>
    <x v="0"/>
    <n v="6000"/>
  </r>
  <r>
    <s v="29716_2018"/>
    <x v="0"/>
    <x v="0"/>
    <d v="2018-03-19T00:00:00"/>
    <x v="46"/>
    <x v="2610"/>
    <x v="1"/>
    <x v="24"/>
    <x v="4"/>
    <x v="1"/>
    <x v="13"/>
    <x v="7"/>
    <x v="0"/>
    <n v="570"/>
  </r>
  <r>
    <s v="29716_2018"/>
    <x v="0"/>
    <x v="0"/>
    <d v="2018-03-19T00:00:00"/>
    <x v="46"/>
    <x v="2932"/>
    <x v="1"/>
    <x v="56"/>
    <x v="103"/>
    <x v="0"/>
    <x v="5"/>
    <x v="5"/>
    <x v="0"/>
    <n v="12"/>
  </r>
  <r>
    <s v="29716_2018"/>
    <x v="0"/>
    <x v="0"/>
    <d v="2018-03-19T00:00:00"/>
    <x v="46"/>
    <x v="2933"/>
    <x v="1"/>
    <x v="83"/>
    <x v="73"/>
    <x v="4"/>
    <x v="15"/>
    <x v="9"/>
    <x v="0"/>
    <n v="40"/>
  </r>
  <r>
    <s v="29717_2018"/>
    <x v="0"/>
    <x v="0"/>
    <d v="2018-03-19T00:00:00"/>
    <x v="10"/>
    <x v="2892"/>
    <x v="1"/>
    <x v="28"/>
    <x v="81"/>
    <x v="18"/>
    <x v="12"/>
    <x v="6"/>
    <x v="0"/>
    <n v="52800"/>
  </r>
  <r>
    <s v="29719_2018"/>
    <x v="0"/>
    <x v="0"/>
    <d v="2018-03-20T00:00:00"/>
    <x v="4"/>
    <x v="2934"/>
    <x v="1"/>
    <x v="16"/>
    <x v="4"/>
    <x v="0"/>
    <x v="0"/>
    <x v="0"/>
    <x v="0"/>
    <n v="10"/>
  </r>
  <r>
    <s v="29719_2018"/>
    <x v="0"/>
    <x v="0"/>
    <d v="2018-03-20T00:00:00"/>
    <x v="4"/>
    <x v="2865"/>
    <x v="1"/>
    <x v="103"/>
    <x v="4"/>
    <x v="0"/>
    <x v="0"/>
    <x v="0"/>
    <x v="1"/>
    <n v="490"/>
  </r>
  <r>
    <s v="29719_2018"/>
    <x v="0"/>
    <x v="0"/>
    <d v="2018-03-20T00:00:00"/>
    <x v="4"/>
    <x v="230"/>
    <x v="1"/>
    <x v="62"/>
    <x v="70"/>
    <x v="0"/>
    <x v="10"/>
    <x v="3"/>
    <x v="0"/>
    <n v="120"/>
  </r>
  <r>
    <s v="29719_2018"/>
    <x v="0"/>
    <x v="0"/>
    <d v="2018-03-20T00:00:00"/>
    <x v="4"/>
    <x v="1992"/>
    <x v="1"/>
    <x v="47"/>
    <x v="4"/>
    <x v="0"/>
    <x v="10"/>
    <x v="1"/>
    <x v="0"/>
    <n v="300"/>
  </r>
  <r>
    <s v="29724_2018"/>
    <x v="0"/>
    <x v="0"/>
    <d v="2018-03-20T00:00:00"/>
    <x v="4"/>
    <x v="219"/>
    <x v="1"/>
    <x v="59"/>
    <x v="4"/>
    <x v="1"/>
    <x v="0"/>
    <x v="14"/>
    <x v="1"/>
    <n v="120"/>
  </r>
  <r>
    <s v="29724_2018"/>
    <x v="0"/>
    <x v="0"/>
    <d v="2018-03-20T00:00:00"/>
    <x v="4"/>
    <x v="2246"/>
    <x v="1"/>
    <x v="131"/>
    <x v="4"/>
    <x v="1"/>
    <x v="0"/>
    <x v="14"/>
    <x v="1"/>
    <n v="100"/>
  </r>
  <r>
    <s v="29724_2018"/>
    <x v="0"/>
    <x v="0"/>
    <d v="2018-03-20T00:00:00"/>
    <x v="4"/>
    <x v="220"/>
    <x v="1"/>
    <x v="59"/>
    <x v="4"/>
    <x v="1"/>
    <x v="0"/>
    <x v="17"/>
    <x v="1"/>
    <n v="120"/>
  </r>
  <r>
    <s v="29724_2018"/>
    <x v="0"/>
    <x v="0"/>
    <d v="2018-03-20T00:00:00"/>
    <x v="4"/>
    <x v="2935"/>
    <x v="1"/>
    <x v="34"/>
    <x v="69"/>
    <x v="0"/>
    <x v="0"/>
    <x v="17"/>
    <x v="1"/>
    <n v="100"/>
  </r>
  <r>
    <s v="29724_2018"/>
    <x v="0"/>
    <x v="0"/>
    <d v="2018-03-20T00:00:00"/>
    <x v="4"/>
    <x v="2865"/>
    <x v="1"/>
    <x v="103"/>
    <x v="4"/>
    <x v="0"/>
    <x v="0"/>
    <x v="0"/>
    <x v="1"/>
    <n v="40"/>
  </r>
  <r>
    <s v="29724_2018"/>
    <x v="0"/>
    <x v="0"/>
    <d v="2018-03-20T00:00:00"/>
    <x v="4"/>
    <x v="1443"/>
    <x v="1"/>
    <x v="83"/>
    <x v="4"/>
    <x v="0"/>
    <x v="0"/>
    <x v="1"/>
    <x v="0"/>
    <n v="240"/>
  </r>
  <r>
    <s v="29724_2018"/>
    <x v="0"/>
    <x v="0"/>
    <d v="2018-03-20T00:00:00"/>
    <x v="4"/>
    <x v="2288"/>
    <x v="1"/>
    <x v="35"/>
    <x v="4"/>
    <x v="0"/>
    <x v="0"/>
    <x v="1"/>
    <x v="1"/>
    <n v="60"/>
  </r>
  <r>
    <s v="29724_2018"/>
    <x v="0"/>
    <x v="0"/>
    <d v="2018-03-20T00:00:00"/>
    <x v="4"/>
    <x v="229"/>
    <x v="1"/>
    <x v="34"/>
    <x v="4"/>
    <x v="0"/>
    <x v="11"/>
    <x v="12"/>
    <x v="0"/>
    <n v="180"/>
  </r>
  <r>
    <s v="29724_2018"/>
    <x v="0"/>
    <x v="0"/>
    <d v="2018-03-20T00:00:00"/>
    <x v="4"/>
    <x v="2252"/>
    <x v="1"/>
    <x v="34"/>
    <x v="4"/>
    <x v="0"/>
    <x v="0"/>
    <x v="14"/>
    <x v="1"/>
    <n v="60"/>
  </r>
  <r>
    <s v="29724_2018"/>
    <x v="0"/>
    <x v="0"/>
    <d v="2018-03-20T00:00:00"/>
    <x v="4"/>
    <x v="1448"/>
    <x v="1"/>
    <x v="107"/>
    <x v="219"/>
    <x v="3"/>
    <x v="7"/>
    <x v="2"/>
    <x v="0"/>
    <n v="200"/>
  </r>
  <r>
    <s v="29724_2018"/>
    <x v="0"/>
    <x v="0"/>
    <d v="2018-03-20T00:00:00"/>
    <x v="4"/>
    <x v="2936"/>
    <x v="1"/>
    <x v="34"/>
    <x v="57"/>
    <x v="3"/>
    <x v="2"/>
    <x v="3"/>
    <x v="0"/>
    <n v="4"/>
  </r>
  <r>
    <s v="29724_2018"/>
    <x v="0"/>
    <x v="0"/>
    <d v="2018-03-20T00:00:00"/>
    <x v="4"/>
    <x v="1720"/>
    <x v="1"/>
    <x v="65"/>
    <x v="4"/>
    <x v="0"/>
    <x v="11"/>
    <x v="1"/>
    <x v="0"/>
    <n v="10"/>
  </r>
  <r>
    <s v="29724_2018"/>
    <x v="0"/>
    <x v="0"/>
    <d v="2018-03-20T00:00:00"/>
    <x v="4"/>
    <x v="2510"/>
    <x v="1"/>
    <x v="34"/>
    <x v="4"/>
    <x v="0"/>
    <x v="11"/>
    <x v="1"/>
    <x v="0"/>
    <n v="18"/>
  </r>
  <r>
    <s v="29725_2018"/>
    <x v="0"/>
    <x v="0"/>
    <d v="2018-03-20T00:00:00"/>
    <x v="4"/>
    <x v="240"/>
    <x v="1"/>
    <x v="34"/>
    <x v="46"/>
    <x v="0"/>
    <x v="28"/>
    <x v="4"/>
    <x v="0"/>
    <n v="50"/>
  </r>
  <r>
    <s v="29725_2018"/>
    <x v="0"/>
    <x v="0"/>
    <d v="2018-03-20T00:00:00"/>
    <x v="4"/>
    <x v="2000"/>
    <x v="1"/>
    <x v="34"/>
    <x v="57"/>
    <x v="4"/>
    <x v="2"/>
    <x v="3"/>
    <x v="0"/>
    <n v="200"/>
  </r>
  <r>
    <s v="29726_2018"/>
    <x v="0"/>
    <x v="0"/>
    <d v="2018-03-21T00:00:00"/>
    <x v="10"/>
    <x v="2937"/>
    <x v="1"/>
    <x v="22"/>
    <x v="84"/>
    <x v="3"/>
    <x v="0"/>
    <x v="0"/>
    <x v="1"/>
    <n v="3000"/>
  </r>
  <r>
    <s v="29726_2018"/>
    <x v="0"/>
    <x v="0"/>
    <d v="2018-03-21T00:00:00"/>
    <x v="10"/>
    <x v="2938"/>
    <x v="1"/>
    <x v="22"/>
    <x v="75"/>
    <x v="4"/>
    <x v="0"/>
    <x v="0"/>
    <x v="1"/>
    <n v="3000"/>
  </r>
  <r>
    <s v="29726_2018"/>
    <x v="0"/>
    <x v="0"/>
    <d v="2018-03-21T00:00:00"/>
    <x v="10"/>
    <x v="2286"/>
    <x v="1"/>
    <x v="44"/>
    <x v="45"/>
    <x v="4"/>
    <x v="0"/>
    <x v="14"/>
    <x v="0"/>
    <n v="22000"/>
  </r>
  <r>
    <s v="29726_2018"/>
    <x v="0"/>
    <x v="0"/>
    <d v="2018-03-21T00:00:00"/>
    <x v="10"/>
    <x v="1189"/>
    <x v="1"/>
    <x v="29"/>
    <x v="65"/>
    <x v="4"/>
    <x v="0"/>
    <x v="4"/>
    <x v="0"/>
    <n v="18000"/>
  </r>
  <r>
    <s v="29726_2018"/>
    <x v="0"/>
    <x v="0"/>
    <d v="2018-03-21T00:00:00"/>
    <x v="10"/>
    <x v="1190"/>
    <x v="1"/>
    <x v="29"/>
    <x v="65"/>
    <x v="5"/>
    <x v="0"/>
    <x v="4"/>
    <x v="0"/>
    <n v="8000"/>
  </r>
  <r>
    <s v="29727_2018"/>
    <x v="0"/>
    <x v="0"/>
    <d v="2018-03-22T00:00:00"/>
    <x v="4"/>
    <x v="2008"/>
    <x v="1"/>
    <x v="35"/>
    <x v="4"/>
    <x v="0"/>
    <x v="2"/>
    <x v="3"/>
    <x v="0"/>
    <n v="4000"/>
  </r>
  <r>
    <s v="29727_2018"/>
    <x v="0"/>
    <x v="0"/>
    <d v="2018-03-22T00:00:00"/>
    <x v="4"/>
    <x v="2869"/>
    <x v="1"/>
    <x v="35"/>
    <x v="4"/>
    <x v="4"/>
    <x v="2"/>
    <x v="3"/>
    <x v="0"/>
    <n v="3040"/>
  </r>
  <r>
    <s v="29895_2018"/>
    <x v="0"/>
    <x v="0"/>
    <d v="2018-03-20T00:00:00"/>
    <x v="46"/>
    <x v="1044"/>
    <x v="0"/>
    <x v="0"/>
    <x v="4"/>
    <x v="1"/>
    <x v="11"/>
    <x v="19"/>
    <x v="0"/>
    <n v="28350"/>
  </r>
  <r>
    <s v="29896_2018"/>
    <x v="0"/>
    <x v="0"/>
    <d v="2018-03-20T00:00:00"/>
    <x v="46"/>
    <x v="1683"/>
    <x v="0"/>
    <x v="2"/>
    <x v="4"/>
    <x v="1"/>
    <x v="0"/>
    <x v="19"/>
    <x v="0"/>
    <n v="1080"/>
  </r>
  <r>
    <s v="29896_2018"/>
    <x v="0"/>
    <x v="0"/>
    <d v="2018-03-20T00:00:00"/>
    <x v="46"/>
    <x v="811"/>
    <x v="0"/>
    <x v="17"/>
    <x v="4"/>
    <x v="1"/>
    <x v="11"/>
    <x v="19"/>
    <x v="0"/>
    <n v="3810"/>
  </r>
  <r>
    <s v="29896_2018"/>
    <x v="0"/>
    <x v="0"/>
    <d v="2018-03-20T00:00:00"/>
    <x v="46"/>
    <x v="1043"/>
    <x v="0"/>
    <x v="3"/>
    <x v="4"/>
    <x v="1"/>
    <x v="11"/>
    <x v="19"/>
    <x v="0"/>
    <n v="7770"/>
  </r>
  <r>
    <s v="29896_2018"/>
    <x v="0"/>
    <x v="0"/>
    <d v="2018-03-20T00:00:00"/>
    <x v="46"/>
    <x v="1045"/>
    <x v="0"/>
    <x v="3"/>
    <x v="4"/>
    <x v="1"/>
    <x v="0"/>
    <x v="19"/>
    <x v="0"/>
    <n v="46650"/>
  </r>
  <r>
    <s v="29896_2018"/>
    <x v="0"/>
    <x v="0"/>
    <d v="2018-03-20T00:00:00"/>
    <x v="46"/>
    <x v="812"/>
    <x v="0"/>
    <x v="0"/>
    <x v="4"/>
    <x v="1"/>
    <x v="0"/>
    <x v="19"/>
    <x v="0"/>
    <n v="5040"/>
  </r>
  <r>
    <s v="29897_2018"/>
    <x v="1"/>
    <x v="0"/>
    <d v="2018-03-20T00:00:00"/>
    <x v="45"/>
    <x v="4"/>
    <x v="0"/>
    <x v="4"/>
    <x v="4"/>
    <x v="1"/>
    <x v="1"/>
    <x v="1"/>
    <x v="0"/>
    <n v="18900"/>
  </r>
  <r>
    <s v="29898_2018"/>
    <x v="0"/>
    <x v="0"/>
    <d v="2018-03-20T00:00:00"/>
    <x v="46"/>
    <x v="1683"/>
    <x v="0"/>
    <x v="2"/>
    <x v="4"/>
    <x v="1"/>
    <x v="0"/>
    <x v="19"/>
    <x v="0"/>
    <n v="4050"/>
  </r>
  <r>
    <s v="29898_2018"/>
    <x v="0"/>
    <x v="0"/>
    <d v="2018-03-20T00:00:00"/>
    <x v="46"/>
    <x v="1401"/>
    <x v="0"/>
    <x v="3"/>
    <x v="4"/>
    <x v="1"/>
    <x v="0"/>
    <x v="19"/>
    <x v="0"/>
    <n v="420"/>
  </r>
  <r>
    <s v="29898_2018"/>
    <x v="0"/>
    <x v="0"/>
    <d v="2018-03-20T00:00:00"/>
    <x v="46"/>
    <x v="812"/>
    <x v="0"/>
    <x v="0"/>
    <x v="4"/>
    <x v="1"/>
    <x v="0"/>
    <x v="19"/>
    <x v="0"/>
    <n v="5040"/>
  </r>
  <r>
    <s v="29899_2018"/>
    <x v="1"/>
    <x v="0"/>
    <d v="2018-03-20T00:00:00"/>
    <x v="45"/>
    <x v="4"/>
    <x v="0"/>
    <x v="4"/>
    <x v="4"/>
    <x v="1"/>
    <x v="1"/>
    <x v="1"/>
    <x v="0"/>
    <n v="8820"/>
  </r>
  <r>
    <s v="29900_2018"/>
    <x v="1"/>
    <x v="0"/>
    <d v="2018-03-20T00:00:00"/>
    <x v="45"/>
    <x v="4"/>
    <x v="0"/>
    <x v="4"/>
    <x v="4"/>
    <x v="1"/>
    <x v="1"/>
    <x v="1"/>
    <x v="0"/>
    <n v="23040"/>
  </r>
  <r>
    <s v="29901_2018"/>
    <x v="0"/>
    <x v="0"/>
    <d v="2018-03-20T00:00:00"/>
    <x v="46"/>
    <x v="2787"/>
    <x v="0"/>
    <x v="3"/>
    <x v="4"/>
    <x v="1"/>
    <x v="0"/>
    <x v="0"/>
    <x v="0"/>
    <n v="89280"/>
  </r>
  <r>
    <s v="29901_2018"/>
    <x v="0"/>
    <x v="0"/>
    <d v="2018-03-20T00:00:00"/>
    <x v="46"/>
    <x v="2891"/>
    <x v="0"/>
    <x v="3"/>
    <x v="4"/>
    <x v="1"/>
    <x v="11"/>
    <x v="12"/>
    <x v="0"/>
    <n v="46200"/>
  </r>
  <r>
    <s v="29903_2018"/>
    <x v="0"/>
    <x v="0"/>
    <d v="2018-03-20T00:00:00"/>
    <x v="46"/>
    <x v="2787"/>
    <x v="0"/>
    <x v="3"/>
    <x v="4"/>
    <x v="1"/>
    <x v="0"/>
    <x v="0"/>
    <x v="0"/>
    <n v="44640"/>
  </r>
  <r>
    <s v="29903_2018"/>
    <x v="0"/>
    <x v="0"/>
    <d v="2018-03-20T00:00:00"/>
    <x v="46"/>
    <x v="2891"/>
    <x v="0"/>
    <x v="3"/>
    <x v="4"/>
    <x v="1"/>
    <x v="11"/>
    <x v="12"/>
    <x v="0"/>
    <n v="8400"/>
  </r>
  <r>
    <s v="29904_2018"/>
    <x v="1"/>
    <x v="0"/>
    <d v="2018-03-20T00:00:00"/>
    <x v="45"/>
    <x v="4"/>
    <x v="0"/>
    <x v="4"/>
    <x v="4"/>
    <x v="1"/>
    <x v="1"/>
    <x v="1"/>
    <x v="0"/>
    <n v="16800"/>
  </r>
  <r>
    <s v="29904_2018"/>
    <x v="1"/>
    <x v="0"/>
    <d v="2018-03-20T00:00:00"/>
    <x v="45"/>
    <x v="4"/>
    <x v="0"/>
    <x v="4"/>
    <x v="4"/>
    <x v="1"/>
    <x v="1"/>
    <x v="1"/>
    <x v="0"/>
    <n v="15900"/>
  </r>
  <r>
    <s v="29904_2018"/>
    <x v="1"/>
    <x v="0"/>
    <d v="2018-03-20T00:00:00"/>
    <x v="45"/>
    <x v="4"/>
    <x v="0"/>
    <x v="4"/>
    <x v="4"/>
    <x v="1"/>
    <x v="1"/>
    <x v="1"/>
    <x v="0"/>
    <n v="2880"/>
  </r>
  <r>
    <s v="29904_2018"/>
    <x v="1"/>
    <x v="0"/>
    <d v="2018-03-20T00:00:00"/>
    <x v="45"/>
    <x v="4"/>
    <x v="0"/>
    <x v="4"/>
    <x v="4"/>
    <x v="1"/>
    <x v="1"/>
    <x v="1"/>
    <x v="0"/>
    <n v="2900"/>
  </r>
  <r>
    <s v="29904_2018"/>
    <x v="1"/>
    <x v="0"/>
    <d v="2018-03-20T00:00:00"/>
    <x v="45"/>
    <x v="4"/>
    <x v="0"/>
    <x v="4"/>
    <x v="4"/>
    <x v="1"/>
    <x v="1"/>
    <x v="1"/>
    <x v="0"/>
    <n v="900"/>
  </r>
  <r>
    <s v="29904_2018"/>
    <x v="1"/>
    <x v="0"/>
    <d v="2018-03-20T00:00:00"/>
    <x v="45"/>
    <x v="4"/>
    <x v="0"/>
    <x v="4"/>
    <x v="4"/>
    <x v="1"/>
    <x v="1"/>
    <x v="1"/>
    <x v="0"/>
    <n v="8160"/>
  </r>
  <r>
    <s v="29904_2018"/>
    <x v="1"/>
    <x v="0"/>
    <d v="2018-03-20T00:00:00"/>
    <x v="45"/>
    <x v="4"/>
    <x v="0"/>
    <x v="4"/>
    <x v="4"/>
    <x v="1"/>
    <x v="1"/>
    <x v="1"/>
    <x v="0"/>
    <n v="5800"/>
  </r>
  <r>
    <s v="29905_2018"/>
    <x v="0"/>
    <x v="0"/>
    <d v="2018-03-20T00:00:00"/>
    <x v="46"/>
    <x v="2787"/>
    <x v="0"/>
    <x v="3"/>
    <x v="4"/>
    <x v="1"/>
    <x v="0"/>
    <x v="0"/>
    <x v="0"/>
    <n v="14400"/>
  </r>
  <r>
    <s v="29905_2018"/>
    <x v="0"/>
    <x v="0"/>
    <d v="2018-03-20T00:00:00"/>
    <x v="46"/>
    <x v="2891"/>
    <x v="0"/>
    <x v="3"/>
    <x v="4"/>
    <x v="1"/>
    <x v="11"/>
    <x v="12"/>
    <x v="0"/>
    <n v="42000"/>
  </r>
  <r>
    <s v="29905_2018"/>
    <x v="0"/>
    <x v="0"/>
    <d v="2018-03-20T00:00:00"/>
    <x v="46"/>
    <x v="1513"/>
    <x v="0"/>
    <x v="0"/>
    <x v="109"/>
    <x v="1"/>
    <x v="0"/>
    <x v="14"/>
    <x v="0"/>
    <n v="9500"/>
  </r>
  <r>
    <s v="29905_2018"/>
    <x v="0"/>
    <x v="0"/>
    <d v="2018-03-20T00:00:00"/>
    <x v="46"/>
    <x v="2653"/>
    <x v="0"/>
    <x v="3"/>
    <x v="70"/>
    <x v="1"/>
    <x v="11"/>
    <x v="14"/>
    <x v="0"/>
    <n v="5300"/>
  </r>
  <r>
    <s v="29905_2018"/>
    <x v="0"/>
    <x v="0"/>
    <d v="2018-03-20T00:00:00"/>
    <x v="46"/>
    <x v="2786"/>
    <x v="0"/>
    <x v="0"/>
    <x v="241"/>
    <x v="1"/>
    <x v="11"/>
    <x v="14"/>
    <x v="0"/>
    <n v="4300"/>
  </r>
  <r>
    <s v="29905_2018"/>
    <x v="0"/>
    <x v="0"/>
    <d v="2018-03-20T00:00:00"/>
    <x v="46"/>
    <x v="1760"/>
    <x v="0"/>
    <x v="0"/>
    <x v="241"/>
    <x v="1"/>
    <x v="11"/>
    <x v="14"/>
    <x v="0"/>
    <n v="800"/>
  </r>
  <r>
    <s v="29907_2018"/>
    <x v="0"/>
    <x v="0"/>
    <d v="2018-03-20T00:00:00"/>
    <x v="46"/>
    <x v="816"/>
    <x v="0"/>
    <x v="3"/>
    <x v="47"/>
    <x v="1"/>
    <x v="0"/>
    <x v="14"/>
    <x v="0"/>
    <n v="3600"/>
  </r>
  <r>
    <s v="29908_2018"/>
    <x v="0"/>
    <x v="0"/>
    <d v="2018-03-21T00:00:00"/>
    <x v="51"/>
    <x v="2939"/>
    <x v="0"/>
    <x v="0"/>
    <x v="300"/>
    <x v="0"/>
    <x v="0"/>
    <x v="0"/>
    <x v="0"/>
    <n v="10000"/>
  </r>
  <r>
    <s v="29908_2018"/>
    <x v="0"/>
    <x v="0"/>
    <d v="2018-03-21T00:00:00"/>
    <x v="51"/>
    <x v="2940"/>
    <x v="0"/>
    <x v="1"/>
    <x v="103"/>
    <x v="0"/>
    <x v="0"/>
    <x v="0"/>
    <x v="0"/>
    <n v="80000"/>
  </r>
  <r>
    <s v="29913_2018"/>
    <x v="0"/>
    <x v="0"/>
    <d v="2018-03-20T00:00:00"/>
    <x v="46"/>
    <x v="1366"/>
    <x v="3"/>
    <x v="24"/>
    <x v="185"/>
    <x v="21"/>
    <x v="12"/>
    <x v="6"/>
    <x v="0"/>
    <n v="2000"/>
  </r>
  <r>
    <s v="29913_2018"/>
    <x v="0"/>
    <x v="0"/>
    <d v="2018-03-20T00:00:00"/>
    <x v="46"/>
    <x v="818"/>
    <x v="3"/>
    <x v="29"/>
    <x v="115"/>
    <x v="7"/>
    <x v="12"/>
    <x v="6"/>
    <x v="0"/>
    <n v="1050"/>
  </r>
  <r>
    <s v="29913_2018"/>
    <x v="0"/>
    <x v="0"/>
    <d v="2018-03-20T00:00:00"/>
    <x v="46"/>
    <x v="1417"/>
    <x v="3"/>
    <x v="28"/>
    <x v="246"/>
    <x v="21"/>
    <x v="12"/>
    <x v="6"/>
    <x v="0"/>
    <n v="7300"/>
  </r>
  <r>
    <s v="29913_2018"/>
    <x v="0"/>
    <x v="0"/>
    <d v="2018-03-20T00:00:00"/>
    <x v="46"/>
    <x v="819"/>
    <x v="3"/>
    <x v="24"/>
    <x v="150"/>
    <x v="5"/>
    <x v="12"/>
    <x v="6"/>
    <x v="0"/>
    <n v="1000"/>
  </r>
  <r>
    <s v="29913_2018"/>
    <x v="0"/>
    <x v="0"/>
    <d v="2018-03-20T00:00:00"/>
    <x v="46"/>
    <x v="1614"/>
    <x v="3"/>
    <x v="28"/>
    <x v="20"/>
    <x v="5"/>
    <x v="12"/>
    <x v="6"/>
    <x v="0"/>
    <n v="4000"/>
  </r>
  <r>
    <s v="29913_2018"/>
    <x v="0"/>
    <x v="0"/>
    <d v="2018-03-20T00:00:00"/>
    <x v="46"/>
    <x v="820"/>
    <x v="3"/>
    <x v="29"/>
    <x v="151"/>
    <x v="21"/>
    <x v="12"/>
    <x v="6"/>
    <x v="0"/>
    <n v="175"/>
  </r>
  <r>
    <s v="29915_2018"/>
    <x v="0"/>
    <x v="0"/>
    <d v="2018-03-20T00:00:00"/>
    <x v="46"/>
    <x v="2941"/>
    <x v="3"/>
    <x v="24"/>
    <x v="150"/>
    <x v="4"/>
    <x v="12"/>
    <x v="6"/>
    <x v="0"/>
    <n v="25"/>
  </r>
  <r>
    <s v="29918_2018"/>
    <x v="0"/>
    <x v="0"/>
    <d v="2018-03-20T00:00:00"/>
    <x v="46"/>
    <x v="1073"/>
    <x v="4"/>
    <x v="33"/>
    <x v="16"/>
    <x v="4"/>
    <x v="14"/>
    <x v="9"/>
    <x v="0"/>
    <n v="500"/>
  </r>
  <r>
    <s v="29919_2018"/>
    <x v="1"/>
    <x v="0"/>
    <d v="2018-03-21T00:00:00"/>
    <x v="93"/>
    <x v="4"/>
    <x v="4"/>
    <x v="4"/>
    <x v="4"/>
    <x v="1"/>
    <x v="1"/>
    <x v="1"/>
    <x v="0"/>
    <n v="1011"/>
  </r>
  <r>
    <s v="29920_2018"/>
    <x v="1"/>
    <x v="0"/>
    <d v="2018-03-21T00:00:00"/>
    <x v="21"/>
    <x v="4"/>
    <x v="4"/>
    <x v="4"/>
    <x v="4"/>
    <x v="1"/>
    <x v="1"/>
    <x v="1"/>
    <x v="0"/>
    <n v="120"/>
  </r>
  <r>
    <s v="29921_2018"/>
    <x v="0"/>
    <x v="0"/>
    <d v="2018-03-20T00:00:00"/>
    <x v="46"/>
    <x v="2602"/>
    <x v="6"/>
    <x v="141"/>
    <x v="38"/>
    <x v="17"/>
    <x v="22"/>
    <x v="11"/>
    <x v="0"/>
    <n v="120"/>
  </r>
  <r>
    <s v="29921_2018"/>
    <x v="0"/>
    <x v="0"/>
    <d v="2018-03-20T00:00:00"/>
    <x v="46"/>
    <x v="1085"/>
    <x v="6"/>
    <x v="19"/>
    <x v="205"/>
    <x v="17"/>
    <x v="22"/>
    <x v="4"/>
    <x v="0"/>
    <n v="300"/>
  </r>
  <r>
    <s v="29921_2018"/>
    <x v="0"/>
    <x v="0"/>
    <d v="2018-03-20T00:00:00"/>
    <x v="46"/>
    <x v="2603"/>
    <x v="6"/>
    <x v="71"/>
    <x v="323"/>
    <x v="17"/>
    <x v="0"/>
    <x v="4"/>
    <x v="0"/>
    <n v="300"/>
  </r>
  <r>
    <s v="29925_2018"/>
    <x v="0"/>
    <x v="0"/>
    <d v="2018-03-20T00:00:00"/>
    <x v="46"/>
    <x v="1623"/>
    <x v="7"/>
    <x v="121"/>
    <x v="122"/>
    <x v="3"/>
    <x v="23"/>
    <x v="4"/>
    <x v="0"/>
    <n v="1512"/>
  </r>
  <r>
    <s v="29925_2018"/>
    <x v="0"/>
    <x v="0"/>
    <d v="2018-03-20T00:00:00"/>
    <x v="46"/>
    <x v="1624"/>
    <x v="7"/>
    <x v="121"/>
    <x v="23"/>
    <x v="10"/>
    <x v="23"/>
    <x v="4"/>
    <x v="0"/>
    <n v="948"/>
  </r>
  <r>
    <s v="29925_2018"/>
    <x v="0"/>
    <x v="0"/>
    <d v="2018-03-20T00:00:00"/>
    <x v="46"/>
    <x v="2605"/>
    <x v="7"/>
    <x v="19"/>
    <x v="324"/>
    <x v="3"/>
    <x v="24"/>
    <x v="4"/>
    <x v="0"/>
    <n v="60"/>
  </r>
  <r>
    <s v="29925_2018"/>
    <x v="0"/>
    <x v="0"/>
    <d v="2018-03-20T00:00:00"/>
    <x v="46"/>
    <x v="902"/>
    <x v="7"/>
    <x v="98"/>
    <x v="178"/>
    <x v="22"/>
    <x v="37"/>
    <x v="4"/>
    <x v="0"/>
    <n v="14"/>
  </r>
  <r>
    <s v="29925_2018"/>
    <x v="0"/>
    <x v="0"/>
    <d v="2018-03-20T00:00:00"/>
    <x v="46"/>
    <x v="907"/>
    <x v="7"/>
    <x v="100"/>
    <x v="182"/>
    <x v="22"/>
    <x v="38"/>
    <x v="4"/>
    <x v="0"/>
    <n v="20"/>
  </r>
  <r>
    <s v="29927_2018"/>
    <x v="0"/>
    <x v="0"/>
    <d v="2018-03-20T00:00:00"/>
    <x v="8"/>
    <x v="2942"/>
    <x v="1"/>
    <x v="16"/>
    <x v="4"/>
    <x v="4"/>
    <x v="12"/>
    <x v="6"/>
    <x v="0"/>
    <n v="3850"/>
  </r>
  <r>
    <s v="29927_2018"/>
    <x v="0"/>
    <x v="0"/>
    <d v="2018-03-20T00:00:00"/>
    <x v="8"/>
    <x v="2943"/>
    <x v="1"/>
    <x v="16"/>
    <x v="4"/>
    <x v="5"/>
    <x v="12"/>
    <x v="6"/>
    <x v="0"/>
    <n v="7150"/>
  </r>
  <r>
    <s v="29927_2018"/>
    <x v="0"/>
    <x v="0"/>
    <d v="2018-03-20T00:00:00"/>
    <x v="8"/>
    <x v="2944"/>
    <x v="1"/>
    <x v="20"/>
    <x v="4"/>
    <x v="4"/>
    <x v="12"/>
    <x v="6"/>
    <x v="0"/>
    <n v="1925"/>
  </r>
  <r>
    <s v="29927_2018"/>
    <x v="0"/>
    <x v="0"/>
    <d v="2018-03-20T00:00:00"/>
    <x v="8"/>
    <x v="2945"/>
    <x v="1"/>
    <x v="20"/>
    <x v="4"/>
    <x v="5"/>
    <x v="12"/>
    <x v="6"/>
    <x v="0"/>
    <n v="3575"/>
  </r>
  <r>
    <s v="29928_2018"/>
    <x v="0"/>
    <x v="0"/>
    <d v="2018-03-20T00:00:00"/>
    <x v="8"/>
    <x v="2946"/>
    <x v="1"/>
    <x v="4"/>
    <x v="4"/>
    <x v="1"/>
    <x v="0"/>
    <x v="0"/>
    <x v="1"/>
    <n v="726"/>
  </r>
  <r>
    <s v="29928_2018"/>
    <x v="0"/>
    <x v="0"/>
    <d v="2018-03-20T00:00:00"/>
    <x v="8"/>
    <x v="2947"/>
    <x v="1"/>
    <x v="4"/>
    <x v="4"/>
    <x v="1"/>
    <x v="0"/>
    <x v="0"/>
    <x v="1"/>
    <n v="726"/>
  </r>
  <r>
    <s v="29928_2018"/>
    <x v="0"/>
    <x v="0"/>
    <d v="2018-03-20T00:00:00"/>
    <x v="8"/>
    <x v="2948"/>
    <x v="1"/>
    <x v="4"/>
    <x v="4"/>
    <x v="1"/>
    <x v="0"/>
    <x v="28"/>
    <x v="1"/>
    <n v="726"/>
  </r>
  <r>
    <s v="29928_2018"/>
    <x v="0"/>
    <x v="0"/>
    <d v="2018-03-20T00:00:00"/>
    <x v="8"/>
    <x v="2949"/>
    <x v="1"/>
    <x v="4"/>
    <x v="4"/>
    <x v="1"/>
    <x v="0"/>
    <x v="28"/>
    <x v="1"/>
    <n v="726"/>
  </r>
  <r>
    <s v="29928_2018"/>
    <x v="0"/>
    <x v="0"/>
    <d v="2018-03-20T00:00:00"/>
    <x v="8"/>
    <x v="2950"/>
    <x v="1"/>
    <x v="4"/>
    <x v="4"/>
    <x v="1"/>
    <x v="0"/>
    <x v="14"/>
    <x v="1"/>
    <n v="726"/>
  </r>
  <r>
    <s v="29928_2018"/>
    <x v="0"/>
    <x v="0"/>
    <d v="2018-03-20T00:00:00"/>
    <x v="8"/>
    <x v="2951"/>
    <x v="1"/>
    <x v="4"/>
    <x v="4"/>
    <x v="1"/>
    <x v="0"/>
    <x v="14"/>
    <x v="1"/>
    <n v="726"/>
  </r>
  <r>
    <s v="29929_2018"/>
    <x v="1"/>
    <x v="0"/>
    <d v="2018-03-20T00:00:00"/>
    <x v="19"/>
    <x v="4"/>
    <x v="1"/>
    <x v="4"/>
    <x v="4"/>
    <x v="1"/>
    <x v="1"/>
    <x v="1"/>
    <x v="0"/>
    <n v="420"/>
  </r>
  <r>
    <s v="29929_2018"/>
    <x v="1"/>
    <x v="0"/>
    <d v="2018-03-20T00:00:00"/>
    <x v="19"/>
    <x v="4"/>
    <x v="1"/>
    <x v="4"/>
    <x v="4"/>
    <x v="1"/>
    <x v="1"/>
    <x v="1"/>
    <x v="0"/>
    <n v="1148"/>
  </r>
  <r>
    <s v="29929_2018"/>
    <x v="1"/>
    <x v="0"/>
    <d v="2018-03-20T00:00:00"/>
    <x v="19"/>
    <x v="4"/>
    <x v="1"/>
    <x v="4"/>
    <x v="4"/>
    <x v="1"/>
    <x v="1"/>
    <x v="1"/>
    <x v="0"/>
    <n v="1646"/>
  </r>
  <r>
    <s v="29931_2018"/>
    <x v="0"/>
    <x v="0"/>
    <d v="2018-03-20T00:00:00"/>
    <x v="25"/>
    <x v="602"/>
    <x v="1"/>
    <x v="20"/>
    <x v="73"/>
    <x v="4"/>
    <x v="0"/>
    <x v="0"/>
    <x v="0"/>
    <n v="30000"/>
  </r>
  <r>
    <s v="29931_2018"/>
    <x v="0"/>
    <x v="0"/>
    <d v="2018-03-20T00:00:00"/>
    <x v="25"/>
    <x v="601"/>
    <x v="1"/>
    <x v="20"/>
    <x v="73"/>
    <x v="0"/>
    <x v="0"/>
    <x v="0"/>
    <x v="0"/>
    <n v="33000"/>
  </r>
  <r>
    <s v="29931_2018"/>
    <x v="0"/>
    <x v="0"/>
    <d v="2018-03-20T00:00:00"/>
    <x v="25"/>
    <x v="601"/>
    <x v="1"/>
    <x v="20"/>
    <x v="73"/>
    <x v="0"/>
    <x v="0"/>
    <x v="0"/>
    <x v="0"/>
    <n v="32500"/>
  </r>
  <r>
    <s v="29931_2018"/>
    <x v="0"/>
    <x v="0"/>
    <d v="2018-03-20T00:00:00"/>
    <x v="25"/>
    <x v="602"/>
    <x v="1"/>
    <x v="20"/>
    <x v="73"/>
    <x v="4"/>
    <x v="0"/>
    <x v="0"/>
    <x v="0"/>
    <n v="60000"/>
  </r>
  <r>
    <s v="29931_2018"/>
    <x v="0"/>
    <x v="0"/>
    <d v="2018-03-20T00:00:00"/>
    <x v="25"/>
    <x v="2952"/>
    <x v="1"/>
    <x v="34"/>
    <x v="4"/>
    <x v="0"/>
    <x v="0"/>
    <x v="0"/>
    <x v="0"/>
    <n v="60000"/>
  </r>
  <r>
    <s v="29931_2018"/>
    <x v="0"/>
    <x v="0"/>
    <d v="2018-03-20T00:00:00"/>
    <x v="25"/>
    <x v="2953"/>
    <x v="1"/>
    <x v="34"/>
    <x v="4"/>
    <x v="4"/>
    <x v="0"/>
    <x v="0"/>
    <x v="0"/>
    <n v="75000"/>
  </r>
  <r>
    <s v="29935_2018"/>
    <x v="0"/>
    <x v="0"/>
    <d v="2018-03-20T00:00:00"/>
    <x v="25"/>
    <x v="2954"/>
    <x v="1"/>
    <x v="40"/>
    <x v="127"/>
    <x v="11"/>
    <x v="0"/>
    <x v="0"/>
    <x v="0"/>
    <n v="77000"/>
  </r>
  <r>
    <s v="29935_2018"/>
    <x v="0"/>
    <x v="0"/>
    <d v="2018-03-20T00:00:00"/>
    <x v="25"/>
    <x v="2923"/>
    <x v="1"/>
    <x v="40"/>
    <x v="127"/>
    <x v="0"/>
    <x v="0"/>
    <x v="0"/>
    <x v="0"/>
    <n v="35000"/>
  </r>
  <r>
    <s v="29935_2018"/>
    <x v="0"/>
    <x v="0"/>
    <d v="2018-03-20T00:00:00"/>
    <x v="25"/>
    <x v="2954"/>
    <x v="1"/>
    <x v="40"/>
    <x v="127"/>
    <x v="11"/>
    <x v="0"/>
    <x v="0"/>
    <x v="0"/>
    <n v="68600"/>
  </r>
  <r>
    <s v="29935_2018"/>
    <x v="0"/>
    <x v="0"/>
    <d v="2018-03-20T00:00:00"/>
    <x v="25"/>
    <x v="2955"/>
    <x v="1"/>
    <x v="33"/>
    <x v="4"/>
    <x v="11"/>
    <x v="0"/>
    <x v="0"/>
    <x v="0"/>
    <n v="45000"/>
  </r>
  <r>
    <s v="29936_2018"/>
    <x v="0"/>
    <x v="0"/>
    <d v="2018-03-20T00:00:00"/>
    <x v="8"/>
    <x v="2956"/>
    <x v="1"/>
    <x v="20"/>
    <x v="127"/>
    <x v="0"/>
    <x v="0"/>
    <x v="0"/>
    <x v="0"/>
    <n v="4000"/>
  </r>
  <r>
    <s v="29936_2018"/>
    <x v="0"/>
    <x v="0"/>
    <d v="2018-03-20T00:00:00"/>
    <x v="8"/>
    <x v="2957"/>
    <x v="1"/>
    <x v="40"/>
    <x v="217"/>
    <x v="3"/>
    <x v="0"/>
    <x v="0"/>
    <x v="0"/>
    <n v="2000"/>
  </r>
  <r>
    <s v="29936_2018"/>
    <x v="0"/>
    <x v="0"/>
    <d v="2018-03-20T00:00:00"/>
    <x v="8"/>
    <x v="2958"/>
    <x v="1"/>
    <x v="40"/>
    <x v="64"/>
    <x v="7"/>
    <x v="0"/>
    <x v="0"/>
    <x v="0"/>
    <n v="2000"/>
  </r>
  <r>
    <s v="29936_2018"/>
    <x v="0"/>
    <x v="0"/>
    <d v="2018-03-20T00:00:00"/>
    <x v="8"/>
    <x v="2959"/>
    <x v="1"/>
    <x v="44"/>
    <x v="233"/>
    <x v="0"/>
    <x v="0"/>
    <x v="0"/>
    <x v="0"/>
    <n v="2000"/>
  </r>
  <r>
    <s v="29936_2018"/>
    <x v="0"/>
    <x v="0"/>
    <d v="2018-03-20T00:00:00"/>
    <x v="8"/>
    <x v="2960"/>
    <x v="1"/>
    <x v="22"/>
    <x v="75"/>
    <x v="0"/>
    <x v="7"/>
    <x v="2"/>
    <x v="0"/>
    <n v="4000"/>
  </r>
  <r>
    <s v="29936_2018"/>
    <x v="0"/>
    <x v="0"/>
    <d v="2018-03-20T00:00:00"/>
    <x v="8"/>
    <x v="2961"/>
    <x v="1"/>
    <x v="22"/>
    <x v="320"/>
    <x v="7"/>
    <x v="7"/>
    <x v="2"/>
    <x v="0"/>
    <n v="4000"/>
  </r>
  <r>
    <s v="29937_2018"/>
    <x v="0"/>
    <x v="0"/>
    <d v="2018-03-20T00:00:00"/>
    <x v="8"/>
    <x v="1351"/>
    <x v="1"/>
    <x v="35"/>
    <x v="233"/>
    <x v="0"/>
    <x v="11"/>
    <x v="14"/>
    <x v="0"/>
    <n v="4000"/>
  </r>
  <r>
    <s v="29937_2018"/>
    <x v="0"/>
    <x v="0"/>
    <d v="2018-03-20T00:00:00"/>
    <x v="8"/>
    <x v="1352"/>
    <x v="1"/>
    <x v="35"/>
    <x v="125"/>
    <x v="7"/>
    <x v="11"/>
    <x v="14"/>
    <x v="0"/>
    <n v="16000"/>
  </r>
  <r>
    <s v="29938_2018"/>
    <x v="0"/>
    <x v="0"/>
    <d v="2018-03-20T00:00:00"/>
    <x v="8"/>
    <x v="1351"/>
    <x v="1"/>
    <x v="35"/>
    <x v="233"/>
    <x v="0"/>
    <x v="11"/>
    <x v="14"/>
    <x v="0"/>
    <n v="15600"/>
  </r>
  <r>
    <s v="29938_2018"/>
    <x v="0"/>
    <x v="0"/>
    <d v="2018-03-20T00:00:00"/>
    <x v="8"/>
    <x v="1352"/>
    <x v="1"/>
    <x v="35"/>
    <x v="125"/>
    <x v="7"/>
    <x v="11"/>
    <x v="14"/>
    <x v="0"/>
    <n v="45000"/>
  </r>
  <r>
    <s v="29938_2018"/>
    <x v="0"/>
    <x v="0"/>
    <d v="2018-03-20T00:00:00"/>
    <x v="8"/>
    <x v="1353"/>
    <x v="1"/>
    <x v="35"/>
    <x v="233"/>
    <x v="0"/>
    <x v="0"/>
    <x v="14"/>
    <x v="0"/>
    <n v="5600"/>
  </r>
  <r>
    <s v="29939_2018"/>
    <x v="0"/>
    <x v="0"/>
    <d v="2018-03-20T00:00:00"/>
    <x v="8"/>
    <x v="2942"/>
    <x v="1"/>
    <x v="16"/>
    <x v="4"/>
    <x v="4"/>
    <x v="12"/>
    <x v="6"/>
    <x v="0"/>
    <n v="29200"/>
  </r>
  <r>
    <s v="29939_2018"/>
    <x v="0"/>
    <x v="0"/>
    <d v="2018-03-20T00:00:00"/>
    <x v="8"/>
    <x v="2944"/>
    <x v="1"/>
    <x v="20"/>
    <x v="4"/>
    <x v="4"/>
    <x v="12"/>
    <x v="6"/>
    <x v="0"/>
    <n v="17325"/>
  </r>
  <r>
    <s v="29939_2018"/>
    <x v="0"/>
    <x v="0"/>
    <d v="2018-03-20T00:00:00"/>
    <x v="8"/>
    <x v="2945"/>
    <x v="1"/>
    <x v="20"/>
    <x v="4"/>
    <x v="5"/>
    <x v="12"/>
    <x v="6"/>
    <x v="0"/>
    <n v="32175"/>
  </r>
  <r>
    <s v="29941_2018"/>
    <x v="1"/>
    <x v="0"/>
    <d v="2018-03-21T00:00:00"/>
    <x v="93"/>
    <x v="4"/>
    <x v="1"/>
    <x v="4"/>
    <x v="4"/>
    <x v="1"/>
    <x v="1"/>
    <x v="1"/>
    <x v="0"/>
    <n v="200"/>
  </r>
  <r>
    <s v="29942_2018"/>
    <x v="1"/>
    <x v="0"/>
    <d v="2018-03-21T00:00:00"/>
    <x v="67"/>
    <x v="4"/>
    <x v="1"/>
    <x v="4"/>
    <x v="4"/>
    <x v="1"/>
    <x v="1"/>
    <x v="1"/>
    <x v="0"/>
    <n v="500"/>
  </r>
  <r>
    <s v="29943_2018"/>
    <x v="1"/>
    <x v="0"/>
    <d v="2018-03-21T00:00:00"/>
    <x v="67"/>
    <x v="4"/>
    <x v="1"/>
    <x v="4"/>
    <x v="4"/>
    <x v="1"/>
    <x v="1"/>
    <x v="1"/>
    <x v="0"/>
    <n v="700"/>
  </r>
  <r>
    <s v="29944_2018"/>
    <x v="1"/>
    <x v="0"/>
    <d v="2018-03-21T00:00:00"/>
    <x v="67"/>
    <x v="4"/>
    <x v="1"/>
    <x v="4"/>
    <x v="4"/>
    <x v="1"/>
    <x v="1"/>
    <x v="1"/>
    <x v="0"/>
    <n v="300"/>
  </r>
  <r>
    <s v="29945_2018"/>
    <x v="1"/>
    <x v="0"/>
    <d v="2018-03-21T00:00:00"/>
    <x v="67"/>
    <x v="4"/>
    <x v="1"/>
    <x v="4"/>
    <x v="4"/>
    <x v="1"/>
    <x v="1"/>
    <x v="1"/>
    <x v="0"/>
    <n v="200"/>
  </r>
  <r>
    <s v="29946_2018"/>
    <x v="1"/>
    <x v="0"/>
    <d v="2018-03-21T00:00:00"/>
    <x v="67"/>
    <x v="4"/>
    <x v="1"/>
    <x v="4"/>
    <x v="4"/>
    <x v="1"/>
    <x v="1"/>
    <x v="1"/>
    <x v="0"/>
    <n v="200"/>
  </r>
  <r>
    <s v="29947_2018"/>
    <x v="1"/>
    <x v="0"/>
    <d v="2018-03-21T00:00:00"/>
    <x v="67"/>
    <x v="4"/>
    <x v="1"/>
    <x v="4"/>
    <x v="4"/>
    <x v="1"/>
    <x v="1"/>
    <x v="1"/>
    <x v="0"/>
    <n v="200"/>
  </r>
  <r>
    <s v="29948_2018"/>
    <x v="0"/>
    <x v="0"/>
    <d v="2018-03-30T00:00:00"/>
    <x v="10"/>
    <x v="2281"/>
    <x v="1"/>
    <x v="22"/>
    <x v="57"/>
    <x v="3"/>
    <x v="0"/>
    <x v="12"/>
    <x v="0"/>
    <n v="5000"/>
  </r>
  <r>
    <s v="29948_2018"/>
    <x v="0"/>
    <x v="0"/>
    <d v="2018-03-30T00:00:00"/>
    <x v="10"/>
    <x v="2365"/>
    <x v="1"/>
    <x v="62"/>
    <x v="4"/>
    <x v="11"/>
    <x v="0"/>
    <x v="12"/>
    <x v="0"/>
    <n v="10000"/>
  </r>
  <r>
    <s v="29948_2018"/>
    <x v="0"/>
    <x v="0"/>
    <d v="2018-03-30T00:00:00"/>
    <x v="10"/>
    <x v="2364"/>
    <x v="1"/>
    <x v="62"/>
    <x v="4"/>
    <x v="11"/>
    <x v="11"/>
    <x v="12"/>
    <x v="0"/>
    <n v="15000"/>
  </r>
  <r>
    <s v="29948_2018"/>
    <x v="0"/>
    <x v="0"/>
    <d v="2018-03-30T00:00:00"/>
    <x v="10"/>
    <x v="2962"/>
    <x v="1"/>
    <x v="44"/>
    <x v="87"/>
    <x v="3"/>
    <x v="0"/>
    <x v="14"/>
    <x v="0"/>
    <n v="4000"/>
  </r>
  <r>
    <s v="29948_2018"/>
    <x v="0"/>
    <x v="0"/>
    <d v="2018-03-30T00:00:00"/>
    <x v="10"/>
    <x v="2963"/>
    <x v="1"/>
    <x v="44"/>
    <x v="45"/>
    <x v="4"/>
    <x v="0"/>
    <x v="14"/>
    <x v="0"/>
    <n v="4000"/>
  </r>
  <r>
    <s v="29948_2018"/>
    <x v="0"/>
    <x v="0"/>
    <d v="2018-03-30T00:00:00"/>
    <x v="10"/>
    <x v="2964"/>
    <x v="1"/>
    <x v="22"/>
    <x v="114"/>
    <x v="3"/>
    <x v="7"/>
    <x v="2"/>
    <x v="0"/>
    <n v="20000"/>
  </r>
  <r>
    <s v="29948_2018"/>
    <x v="0"/>
    <x v="0"/>
    <d v="2018-03-30T00:00:00"/>
    <x v="10"/>
    <x v="2965"/>
    <x v="1"/>
    <x v="22"/>
    <x v="51"/>
    <x v="4"/>
    <x v="7"/>
    <x v="2"/>
    <x v="0"/>
    <n v="15000"/>
  </r>
  <r>
    <s v="29948_2018"/>
    <x v="0"/>
    <x v="0"/>
    <d v="2018-03-30T00:00:00"/>
    <x v="10"/>
    <x v="4"/>
    <x v="1"/>
    <x v="4"/>
    <x v="4"/>
    <x v="1"/>
    <x v="1"/>
    <x v="1"/>
    <x v="0"/>
    <n v="703800"/>
  </r>
  <r>
    <s v="30142_2018"/>
    <x v="0"/>
    <x v="0"/>
    <d v="2018-03-21T00:00:00"/>
    <x v="46"/>
    <x v="2966"/>
    <x v="2"/>
    <x v="150"/>
    <x v="74"/>
    <x v="15"/>
    <x v="4"/>
    <x v="4"/>
    <x v="0"/>
    <n v="100"/>
  </r>
  <r>
    <s v="30144_2018"/>
    <x v="0"/>
    <x v="0"/>
    <d v="2018-03-21T00:00:00"/>
    <x v="4"/>
    <x v="18"/>
    <x v="2"/>
    <x v="13"/>
    <x v="4"/>
    <x v="1"/>
    <x v="3"/>
    <x v="1"/>
    <x v="0"/>
    <n v="800"/>
  </r>
  <r>
    <s v="30145_2018"/>
    <x v="0"/>
    <x v="0"/>
    <d v="2018-03-21T00:00:00"/>
    <x v="4"/>
    <x v="460"/>
    <x v="2"/>
    <x v="43"/>
    <x v="4"/>
    <x v="1"/>
    <x v="1"/>
    <x v="1"/>
    <x v="0"/>
    <n v="250"/>
  </r>
  <r>
    <s v="30145_2018"/>
    <x v="0"/>
    <x v="0"/>
    <d v="2018-03-21T00:00:00"/>
    <x v="4"/>
    <x v="630"/>
    <x v="2"/>
    <x v="43"/>
    <x v="4"/>
    <x v="1"/>
    <x v="1"/>
    <x v="1"/>
    <x v="0"/>
    <n v="280"/>
  </r>
  <r>
    <s v="30146_2018"/>
    <x v="0"/>
    <x v="0"/>
    <d v="2018-03-21T00:00:00"/>
    <x v="4"/>
    <x v="461"/>
    <x v="2"/>
    <x v="5"/>
    <x v="4"/>
    <x v="1"/>
    <x v="32"/>
    <x v="1"/>
    <x v="0"/>
    <n v="24"/>
  </r>
  <r>
    <s v="30146_2018"/>
    <x v="0"/>
    <x v="0"/>
    <d v="2018-03-21T00:00:00"/>
    <x v="4"/>
    <x v="6"/>
    <x v="2"/>
    <x v="5"/>
    <x v="4"/>
    <x v="1"/>
    <x v="1"/>
    <x v="1"/>
    <x v="0"/>
    <n v="102"/>
  </r>
  <r>
    <s v="30151_2018"/>
    <x v="0"/>
    <x v="0"/>
    <d v="2018-03-21T00:00:00"/>
    <x v="4"/>
    <x v="1243"/>
    <x v="2"/>
    <x v="16"/>
    <x v="4"/>
    <x v="1"/>
    <x v="7"/>
    <x v="2"/>
    <x v="0"/>
    <n v="40"/>
  </r>
  <r>
    <s v="30151_2018"/>
    <x v="0"/>
    <x v="0"/>
    <d v="2018-03-21T00:00:00"/>
    <x v="4"/>
    <x v="36"/>
    <x v="2"/>
    <x v="6"/>
    <x v="4"/>
    <x v="1"/>
    <x v="7"/>
    <x v="2"/>
    <x v="0"/>
    <n v="120"/>
  </r>
  <r>
    <s v="30151_2018"/>
    <x v="0"/>
    <x v="0"/>
    <d v="2018-03-21T00:00:00"/>
    <x v="4"/>
    <x v="43"/>
    <x v="2"/>
    <x v="22"/>
    <x v="4"/>
    <x v="1"/>
    <x v="5"/>
    <x v="5"/>
    <x v="0"/>
    <n v="120"/>
  </r>
  <r>
    <s v="30151_2018"/>
    <x v="0"/>
    <x v="0"/>
    <d v="2018-03-21T00:00:00"/>
    <x v="4"/>
    <x v="53"/>
    <x v="2"/>
    <x v="21"/>
    <x v="4"/>
    <x v="1"/>
    <x v="9"/>
    <x v="5"/>
    <x v="0"/>
    <n v="120"/>
  </r>
  <r>
    <s v="30152_2018"/>
    <x v="0"/>
    <x v="0"/>
    <d v="2018-03-21T00:00:00"/>
    <x v="4"/>
    <x v="476"/>
    <x v="2"/>
    <x v="7"/>
    <x v="4"/>
    <x v="1"/>
    <x v="29"/>
    <x v="1"/>
    <x v="0"/>
    <n v="40"/>
  </r>
  <r>
    <s v="30158_2018"/>
    <x v="1"/>
    <x v="0"/>
    <d v="2018-03-21T00:00:00"/>
    <x v="35"/>
    <x v="4"/>
    <x v="0"/>
    <x v="4"/>
    <x v="4"/>
    <x v="1"/>
    <x v="1"/>
    <x v="1"/>
    <x v="0"/>
    <n v="10000"/>
  </r>
  <r>
    <s v="30158_2018"/>
    <x v="1"/>
    <x v="0"/>
    <d v="2018-03-21T00:00:00"/>
    <x v="35"/>
    <x v="4"/>
    <x v="0"/>
    <x v="4"/>
    <x v="4"/>
    <x v="1"/>
    <x v="1"/>
    <x v="1"/>
    <x v="0"/>
    <n v="23000"/>
  </r>
  <r>
    <s v="30158_2018"/>
    <x v="1"/>
    <x v="0"/>
    <d v="2018-03-21T00:00:00"/>
    <x v="35"/>
    <x v="4"/>
    <x v="0"/>
    <x v="4"/>
    <x v="4"/>
    <x v="1"/>
    <x v="1"/>
    <x v="1"/>
    <x v="0"/>
    <n v="3600"/>
  </r>
  <r>
    <s v="30158_2018"/>
    <x v="1"/>
    <x v="0"/>
    <d v="2018-03-21T00:00:00"/>
    <x v="35"/>
    <x v="4"/>
    <x v="0"/>
    <x v="4"/>
    <x v="4"/>
    <x v="1"/>
    <x v="1"/>
    <x v="1"/>
    <x v="0"/>
    <n v="14000"/>
  </r>
  <r>
    <s v="30161_2018"/>
    <x v="0"/>
    <x v="0"/>
    <d v="2018-03-21T00:00:00"/>
    <x v="4"/>
    <x v="480"/>
    <x v="2"/>
    <x v="23"/>
    <x v="90"/>
    <x v="1"/>
    <x v="11"/>
    <x v="4"/>
    <x v="0"/>
    <n v="4000"/>
  </r>
  <r>
    <s v="30164_2018"/>
    <x v="1"/>
    <x v="0"/>
    <d v="2018-03-21T00:00:00"/>
    <x v="119"/>
    <x v="4"/>
    <x v="0"/>
    <x v="4"/>
    <x v="4"/>
    <x v="1"/>
    <x v="1"/>
    <x v="1"/>
    <x v="0"/>
    <n v="600"/>
  </r>
  <r>
    <s v="30164_2018"/>
    <x v="1"/>
    <x v="0"/>
    <d v="2018-03-21T00:00:00"/>
    <x v="119"/>
    <x v="4"/>
    <x v="0"/>
    <x v="4"/>
    <x v="4"/>
    <x v="1"/>
    <x v="1"/>
    <x v="1"/>
    <x v="0"/>
    <n v="300"/>
  </r>
  <r>
    <s v="30164_2018"/>
    <x v="1"/>
    <x v="0"/>
    <d v="2018-03-21T00:00:00"/>
    <x v="119"/>
    <x v="4"/>
    <x v="0"/>
    <x v="4"/>
    <x v="4"/>
    <x v="1"/>
    <x v="1"/>
    <x v="1"/>
    <x v="0"/>
    <n v="1140"/>
  </r>
  <r>
    <s v="30164_2018"/>
    <x v="1"/>
    <x v="0"/>
    <d v="2018-03-21T00:00:00"/>
    <x v="119"/>
    <x v="4"/>
    <x v="0"/>
    <x v="4"/>
    <x v="4"/>
    <x v="1"/>
    <x v="1"/>
    <x v="1"/>
    <x v="0"/>
    <n v="600"/>
  </r>
  <r>
    <s v="30164_2018"/>
    <x v="1"/>
    <x v="0"/>
    <d v="2018-03-21T00:00:00"/>
    <x v="119"/>
    <x v="4"/>
    <x v="0"/>
    <x v="4"/>
    <x v="4"/>
    <x v="1"/>
    <x v="1"/>
    <x v="1"/>
    <x v="0"/>
    <n v="1000"/>
  </r>
  <r>
    <s v="30166_2018"/>
    <x v="1"/>
    <x v="0"/>
    <d v="2018-03-21T00:00:00"/>
    <x v="35"/>
    <x v="4"/>
    <x v="0"/>
    <x v="4"/>
    <x v="4"/>
    <x v="1"/>
    <x v="1"/>
    <x v="1"/>
    <x v="0"/>
    <n v="109000"/>
  </r>
  <r>
    <s v="30168_2018"/>
    <x v="0"/>
    <x v="0"/>
    <d v="2018-03-21T00:00:00"/>
    <x v="46"/>
    <x v="1616"/>
    <x v="3"/>
    <x v="92"/>
    <x v="262"/>
    <x v="5"/>
    <x v="12"/>
    <x v="6"/>
    <x v="0"/>
    <n v="10"/>
  </r>
  <r>
    <s v="30168_2018"/>
    <x v="0"/>
    <x v="0"/>
    <d v="2018-03-21T00:00:00"/>
    <x v="46"/>
    <x v="849"/>
    <x v="3"/>
    <x v="6"/>
    <x v="163"/>
    <x v="4"/>
    <x v="13"/>
    <x v="7"/>
    <x v="0"/>
    <n v="40"/>
  </r>
  <r>
    <s v="30169_2018"/>
    <x v="0"/>
    <x v="0"/>
    <d v="2018-03-21T00:00:00"/>
    <x v="4"/>
    <x v="659"/>
    <x v="3"/>
    <x v="25"/>
    <x v="20"/>
    <x v="3"/>
    <x v="13"/>
    <x v="7"/>
    <x v="0"/>
    <n v="8200"/>
  </r>
  <r>
    <s v="30170_2018"/>
    <x v="0"/>
    <x v="0"/>
    <d v="2018-03-21T00:00:00"/>
    <x v="4"/>
    <x v="1914"/>
    <x v="3"/>
    <x v="26"/>
    <x v="4"/>
    <x v="5"/>
    <x v="13"/>
    <x v="7"/>
    <x v="0"/>
    <n v="200"/>
  </r>
  <r>
    <s v="30170_2018"/>
    <x v="0"/>
    <x v="0"/>
    <d v="2018-03-21T00:00:00"/>
    <x v="4"/>
    <x v="71"/>
    <x v="3"/>
    <x v="28"/>
    <x v="4"/>
    <x v="0"/>
    <x v="12"/>
    <x v="6"/>
    <x v="0"/>
    <n v="25"/>
  </r>
  <r>
    <s v="30170_2018"/>
    <x v="0"/>
    <x v="0"/>
    <d v="2018-03-21T00:00:00"/>
    <x v="4"/>
    <x v="2236"/>
    <x v="3"/>
    <x v="28"/>
    <x v="4"/>
    <x v="6"/>
    <x v="12"/>
    <x v="6"/>
    <x v="0"/>
    <n v="30"/>
  </r>
  <r>
    <s v="30170_2018"/>
    <x v="0"/>
    <x v="0"/>
    <d v="2018-03-21T00:00:00"/>
    <x v="4"/>
    <x v="73"/>
    <x v="3"/>
    <x v="29"/>
    <x v="14"/>
    <x v="3"/>
    <x v="12"/>
    <x v="6"/>
    <x v="0"/>
    <n v="75"/>
  </r>
  <r>
    <s v="30170_2018"/>
    <x v="0"/>
    <x v="0"/>
    <d v="2018-03-21T00:00:00"/>
    <x v="4"/>
    <x v="2234"/>
    <x v="3"/>
    <x v="92"/>
    <x v="4"/>
    <x v="4"/>
    <x v="12"/>
    <x v="6"/>
    <x v="0"/>
    <n v="75"/>
  </r>
  <r>
    <s v="30171_2018"/>
    <x v="1"/>
    <x v="0"/>
    <d v="2018-03-21T00:00:00"/>
    <x v="35"/>
    <x v="4"/>
    <x v="3"/>
    <x v="4"/>
    <x v="4"/>
    <x v="1"/>
    <x v="1"/>
    <x v="1"/>
    <x v="0"/>
    <n v="22000"/>
  </r>
  <r>
    <s v="30171_2018"/>
    <x v="1"/>
    <x v="0"/>
    <d v="2018-03-21T00:00:00"/>
    <x v="35"/>
    <x v="4"/>
    <x v="3"/>
    <x v="4"/>
    <x v="4"/>
    <x v="1"/>
    <x v="1"/>
    <x v="1"/>
    <x v="0"/>
    <n v="97000"/>
  </r>
  <r>
    <s v="30172_2018"/>
    <x v="0"/>
    <x v="0"/>
    <d v="2018-03-21T00:00:00"/>
    <x v="46"/>
    <x v="2967"/>
    <x v="3"/>
    <x v="39"/>
    <x v="267"/>
    <x v="7"/>
    <x v="18"/>
    <x v="10"/>
    <x v="0"/>
    <n v="648"/>
  </r>
  <r>
    <s v="30173_2018"/>
    <x v="0"/>
    <x v="0"/>
    <d v="2018-03-21T00:00:00"/>
    <x v="46"/>
    <x v="2968"/>
    <x v="4"/>
    <x v="109"/>
    <x v="19"/>
    <x v="5"/>
    <x v="0"/>
    <x v="9"/>
    <x v="0"/>
    <n v="12"/>
  </r>
  <r>
    <s v="30173_2018"/>
    <x v="0"/>
    <x v="0"/>
    <d v="2018-03-21T00:00:00"/>
    <x v="46"/>
    <x v="862"/>
    <x v="4"/>
    <x v="37"/>
    <x v="49"/>
    <x v="4"/>
    <x v="14"/>
    <x v="1"/>
    <x v="0"/>
    <n v="1200"/>
  </r>
  <r>
    <s v="30174_2018"/>
    <x v="0"/>
    <x v="0"/>
    <d v="2018-03-21T00:00:00"/>
    <x v="4"/>
    <x v="1279"/>
    <x v="4"/>
    <x v="11"/>
    <x v="4"/>
    <x v="4"/>
    <x v="19"/>
    <x v="1"/>
    <x v="0"/>
    <n v="50"/>
  </r>
  <r>
    <s v="30174_2018"/>
    <x v="0"/>
    <x v="0"/>
    <d v="2018-03-21T00:00:00"/>
    <x v="4"/>
    <x v="1280"/>
    <x v="4"/>
    <x v="40"/>
    <x v="16"/>
    <x v="4"/>
    <x v="20"/>
    <x v="9"/>
    <x v="0"/>
    <n v="10800"/>
  </r>
  <r>
    <s v="30174_2018"/>
    <x v="0"/>
    <x v="0"/>
    <d v="2018-03-21T00:00:00"/>
    <x v="4"/>
    <x v="508"/>
    <x v="4"/>
    <x v="41"/>
    <x v="4"/>
    <x v="4"/>
    <x v="21"/>
    <x v="1"/>
    <x v="0"/>
    <n v="1000"/>
  </r>
  <r>
    <s v="30175_2018"/>
    <x v="0"/>
    <x v="0"/>
    <d v="2018-03-21T00:00:00"/>
    <x v="4"/>
    <x v="1421"/>
    <x v="3"/>
    <x v="85"/>
    <x v="4"/>
    <x v="1"/>
    <x v="43"/>
    <x v="26"/>
    <x v="0"/>
    <n v="60"/>
  </r>
  <r>
    <s v="30175_2018"/>
    <x v="0"/>
    <x v="0"/>
    <d v="2018-03-21T00:00:00"/>
    <x v="4"/>
    <x v="1281"/>
    <x v="4"/>
    <x v="20"/>
    <x v="4"/>
    <x v="4"/>
    <x v="14"/>
    <x v="1"/>
    <x v="0"/>
    <n v="100"/>
  </r>
  <r>
    <s v="30175_2018"/>
    <x v="0"/>
    <x v="0"/>
    <d v="2018-03-21T00:00:00"/>
    <x v="4"/>
    <x v="492"/>
    <x v="4"/>
    <x v="37"/>
    <x v="49"/>
    <x v="4"/>
    <x v="14"/>
    <x v="9"/>
    <x v="0"/>
    <n v="1000"/>
  </r>
  <r>
    <s v="30175_2018"/>
    <x v="0"/>
    <x v="0"/>
    <d v="2018-03-21T00:00:00"/>
    <x v="4"/>
    <x v="100"/>
    <x v="4"/>
    <x v="38"/>
    <x v="4"/>
    <x v="4"/>
    <x v="18"/>
    <x v="10"/>
    <x v="0"/>
    <n v="744"/>
  </r>
  <r>
    <s v="30176_2018"/>
    <x v="0"/>
    <x v="0"/>
    <d v="2018-03-21T00:00:00"/>
    <x v="4"/>
    <x v="1215"/>
    <x v="4"/>
    <x v="31"/>
    <x v="4"/>
    <x v="1"/>
    <x v="19"/>
    <x v="1"/>
    <x v="0"/>
    <n v="50"/>
  </r>
  <r>
    <s v="30179_2018"/>
    <x v="0"/>
    <x v="0"/>
    <d v="2018-03-21T00:00:00"/>
    <x v="46"/>
    <x v="892"/>
    <x v="7"/>
    <x v="71"/>
    <x v="170"/>
    <x v="3"/>
    <x v="24"/>
    <x v="4"/>
    <x v="0"/>
    <n v="36"/>
  </r>
  <r>
    <s v="30179_2018"/>
    <x v="0"/>
    <x v="0"/>
    <d v="2018-03-21T00:00:00"/>
    <x v="46"/>
    <x v="2969"/>
    <x v="7"/>
    <x v="6"/>
    <x v="4"/>
    <x v="3"/>
    <x v="24"/>
    <x v="4"/>
    <x v="0"/>
    <n v="1188"/>
  </r>
  <r>
    <s v="30179_2018"/>
    <x v="0"/>
    <x v="0"/>
    <d v="2018-03-21T00:00:00"/>
    <x v="46"/>
    <x v="1088"/>
    <x v="7"/>
    <x v="71"/>
    <x v="208"/>
    <x v="3"/>
    <x v="25"/>
    <x v="4"/>
    <x v="0"/>
    <n v="24"/>
  </r>
  <r>
    <s v="30179_2018"/>
    <x v="0"/>
    <x v="0"/>
    <d v="2018-03-21T00:00:00"/>
    <x v="46"/>
    <x v="2970"/>
    <x v="7"/>
    <x v="8"/>
    <x v="208"/>
    <x v="3"/>
    <x v="24"/>
    <x v="4"/>
    <x v="0"/>
    <n v="852"/>
  </r>
  <r>
    <s v="30179_2018"/>
    <x v="0"/>
    <x v="0"/>
    <d v="2018-03-21T00:00:00"/>
    <x v="46"/>
    <x v="896"/>
    <x v="7"/>
    <x v="32"/>
    <x v="173"/>
    <x v="3"/>
    <x v="25"/>
    <x v="4"/>
    <x v="0"/>
    <n v="204"/>
  </r>
  <r>
    <s v="30179_2018"/>
    <x v="0"/>
    <x v="0"/>
    <d v="2018-03-21T00:00:00"/>
    <x v="46"/>
    <x v="902"/>
    <x v="7"/>
    <x v="98"/>
    <x v="178"/>
    <x v="22"/>
    <x v="37"/>
    <x v="4"/>
    <x v="0"/>
    <n v="243"/>
  </r>
  <r>
    <s v="30179_2018"/>
    <x v="0"/>
    <x v="0"/>
    <d v="2018-03-21T00:00:00"/>
    <x v="46"/>
    <x v="1093"/>
    <x v="7"/>
    <x v="104"/>
    <x v="36"/>
    <x v="22"/>
    <x v="37"/>
    <x v="4"/>
    <x v="0"/>
    <n v="96"/>
  </r>
  <r>
    <s v="30180_2018"/>
    <x v="0"/>
    <x v="0"/>
    <d v="2018-03-21T00:00:00"/>
    <x v="4"/>
    <x v="122"/>
    <x v="7"/>
    <x v="8"/>
    <x v="31"/>
    <x v="1"/>
    <x v="24"/>
    <x v="4"/>
    <x v="0"/>
    <n v="120"/>
  </r>
  <r>
    <s v="30180_2018"/>
    <x v="0"/>
    <x v="0"/>
    <d v="2018-03-21T00:00:00"/>
    <x v="4"/>
    <x v="525"/>
    <x v="7"/>
    <x v="9"/>
    <x v="40"/>
    <x v="1"/>
    <x v="23"/>
    <x v="4"/>
    <x v="0"/>
    <n v="840"/>
  </r>
  <r>
    <s v="30180_2018"/>
    <x v="0"/>
    <x v="0"/>
    <d v="2018-03-21T00:00:00"/>
    <x v="4"/>
    <x v="1430"/>
    <x v="7"/>
    <x v="5"/>
    <x v="248"/>
    <x v="28"/>
    <x v="36"/>
    <x v="4"/>
    <x v="0"/>
    <n v="300"/>
  </r>
  <r>
    <s v="30180_2018"/>
    <x v="0"/>
    <x v="0"/>
    <d v="2018-03-21T00:00:00"/>
    <x v="4"/>
    <x v="1431"/>
    <x v="7"/>
    <x v="5"/>
    <x v="4"/>
    <x v="1"/>
    <x v="36"/>
    <x v="4"/>
    <x v="0"/>
    <n v="14"/>
  </r>
  <r>
    <s v="30180_2018"/>
    <x v="0"/>
    <x v="0"/>
    <d v="2018-03-21T00:00:00"/>
    <x v="4"/>
    <x v="528"/>
    <x v="7"/>
    <x v="8"/>
    <x v="96"/>
    <x v="3"/>
    <x v="23"/>
    <x v="4"/>
    <x v="0"/>
    <n v="312"/>
  </r>
  <r>
    <s v="30181_2018"/>
    <x v="0"/>
    <x v="0"/>
    <d v="2018-03-21T00:00:00"/>
    <x v="4"/>
    <x v="1289"/>
    <x v="7"/>
    <x v="19"/>
    <x v="4"/>
    <x v="1"/>
    <x v="22"/>
    <x v="11"/>
    <x v="0"/>
    <n v="24"/>
  </r>
  <r>
    <s v="30181_2018"/>
    <x v="0"/>
    <x v="0"/>
    <d v="2018-03-21T00:00:00"/>
    <x v="4"/>
    <x v="1594"/>
    <x v="7"/>
    <x v="19"/>
    <x v="260"/>
    <x v="14"/>
    <x v="22"/>
    <x v="4"/>
    <x v="0"/>
    <n v="84"/>
  </r>
  <r>
    <s v="30182_2018"/>
    <x v="0"/>
    <x v="0"/>
    <d v="2018-03-21T00:00:00"/>
    <x v="4"/>
    <x v="1105"/>
    <x v="7"/>
    <x v="9"/>
    <x v="4"/>
    <x v="1"/>
    <x v="0"/>
    <x v="11"/>
    <x v="0"/>
    <n v="20"/>
  </r>
  <r>
    <s v="30194_2018"/>
    <x v="0"/>
    <x v="0"/>
    <d v="2018-03-21T00:00:00"/>
    <x v="25"/>
    <x v="625"/>
    <x v="1"/>
    <x v="25"/>
    <x v="4"/>
    <x v="4"/>
    <x v="0"/>
    <x v="0"/>
    <x v="0"/>
    <n v="79000"/>
  </r>
  <r>
    <s v="30194_2018"/>
    <x v="0"/>
    <x v="0"/>
    <d v="2018-03-21T00:00:00"/>
    <x v="25"/>
    <x v="624"/>
    <x v="1"/>
    <x v="25"/>
    <x v="4"/>
    <x v="0"/>
    <x v="0"/>
    <x v="0"/>
    <x v="0"/>
    <n v="44000"/>
  </r>
  <r>
    <s v="30195_2018"/>
    <x v="0"/>
    <x v="0"/>
    <d v="2018-03-21T00:00:00"/>
    <x v="46"/>
    <x v="915"/>
    <x v="1"/>
    <x v="85"/>
    <x v="185"/>
    <x v="4"/>
    <x v="12"/>
    <x v="6"/>
    <x v="0"/>
    <n v="40"/>
  </r>
  <r>
    <s v="30195_2018"/>
    <x v="0"/>
    <x v="0"/>
    <d v="2018-03-21T00:00:00"/>
    <x v="46"/>
    <x v="2971"/>
    <x v="1"/>
    <x v="44"/>
    <x v="338"/>
    <x v="0"/>
    <x v="0"/>
    <x v="19"/>
    <x v="0"/>
    <n v="120"/>
  </r>
  <r>
    <s v="30195_2018"/>
    <x v="0"/>
    <x v="0"/>
    <d v="2018-03-21T00:00:00"/>
    <x v="46"/>
    <x v="2972"/>
    <x v="1"/>
    <x v="31"/>
    <x v="264"/>
    <x v="4"/>
    <x v="12"/>
    <x v="6"/>
    <x v="0"/>
    <n v="40"/>
  </r>
  <r>
    <s v="30195_2018"/>
    <x v="0"/>
    <x v="0"/>
    <d v="2018-03-21T00:00:00"/>
    <x v="46"/>
    <x v="2973"/>
    <x v="1"/>
    <x v="24"/>
    <x v="4"/>
    <x v="1"/>
    <x v="13"/>
    <x v="7"/>
    <x v="0"/>
    <n v="10"/>
  </r>
  <r>
    <s v="30196_2018"/>
    <x v="0"/>
    <x v="0"/>
    <d v="2018-03-21T00:00:00"/>
    <x v="4"/>
    <x v="1601"/>
    <x v="1"/>
    <x v="90"/>
    <x v="4"/>
    <x v="0"/>
    <x v="9"/>
    <x v="5"/>
    <x v="0"/>
    <n v="300"/>
  </r>
  <r>
    <s v="30196_2018"/>
    <x v="0"/>
    <x v="0"/>
    <d v="2018-03-21T00:00:00"/>
    <x v="4"/>
    <x v="1719"/>
    <x v="1"/>
    <x v="63"/>
    <x v="4"/>
    <x v="0"/>
    <x v="7"/>
    <x v="2"/>
    <x v="0"/>
    <n v="20"/>
  </r>
  <r>
    <s v="30196_2018"/>
    <x v="0"/>
    <x v="0"/>
    <d v="2018-03-21T00:00:00"/>
    <x v="4"/>
    <x v="2974"/>
    <x v="1"/>
    <x v="151"/>
    <x v="4"/>
    <x v="4"/>
    <x v="12"/>
    <x v="6"/>
    <x v="0"/>
    <n v="470"/>
  </r>
  <r>
    <s v="30197_2018"/>
    <x v="0"/>
    <x v="0"/>
    <d v="2018-03-21T00:00:00"/>
    <x v="4"/>
    <x v="2975"/>
    <x v="1"/>
    <x v="65"/>
    <x v="7"/>
    <x v="0"/>
    <x v="27"/>
    <x v="4"/>
    <x v="0"/>
    <n v="200"/>
  </r>
  <r>
    <s v="30199_2018"/>
    <x v="0"/>
    <x v="0"/>
    <d v="2018-03-21T00:00:00"/>
    <x v="16"/>
    <x v="1970"/>
    <x v="1"/>
    <x v="35"/>
    <x v="4"/>
    <x v="3"/>
    <x v="11"/>
    <x v="19"/>
    <x v="0"/>
    <n v="1680"/>
  </r>
  <r>
    <s v="30199_2018"/>
    <x v="0"/>
    <x v="0"/>
    <d v="2018-03-21T00:00:00"/>
    <x v="16"/>
    <x v="1971"/>
    <x v="1"/>
    <x v="35"/>
    <x v="4"/>
    <x v="13"/>
    <x v="11"/>
    <x v="19"/>
    <x v="0"/>
    <n v="3040"/>
  </r>
  <r>
    <s v="30199_2018"/>
    <x v="0"/>
    <x v="0"/>
    <d v="2018-03-21T00:00:00"/>
    <x v="16"/>
    <x v="1972"/>
    <x v="1"/>
    <x v="20"/>
    <x v="82"/>
    <x v="13"/>
    <x v="0"/>
    <x v="19"/>
    <x v="0"/>
    <n v="1120"/>
  </r>
  <r>
    <s v="30199_2018"/>
    <x v="0"/>
    <x v="0"/>
    <d v="2018-03-21T00:00:00"/>
    <x v="16"/>
    <x v="2976"/>
    <x v="1"/>
    <x v="40"/>
    <x v="78"/>
    <x v="3"/>
    <x v="0"/>
    <x v="0"/>
    <x v="0"/>
    <n v="13600"/>
  </r>
  <r>
    <s v="30199_2018"/>
    <x v="0"/>
    <x v="0"/>
    <d v="2018-03-21T00:00:00"/>
    <x v="16"/>
    <x v="1973"/>
    <x v="1"/>
    <x v="40"/>
    <x v="78"/>
    <x v="13"/>
    <x v="0"/>
    <x v="0"/>
    <x v="0"/>
    <n v="34000"/>
  </r>
  <r>
    <s v="30199_2018"/>
    <x v="0"/>
    <x v="0"/>
    <d v="2018-03-21T00:00:00"/>
    <x v="16"/>
    <x v="2977"/>
    <x v="1"/>
    <x v="40"/>
    <x v="4"/>
    <x v="5"/>
    <x v="0"/>
    <x v="0"/>
    <x v="0"/>
    <n v="960"/>
  </r>
  <r>
    <s v="30199_2018"/>
    <x v="0"/>
    <x v="0"/>
    <d v="2018-03-21T00:00:00"/>
    <x v="16"/>
    <x v="1974"/>
    <x v="1"/>
    <x v="33"/>
    <x v="67"/>
    <x v="13"/>
    <x v="0"/>
    <x v="0"/>
    <x v="0"/>
    <n v="16960"/>
  </r>
  <r>
    <s v="30199_2018"/>
    <x v="0"/>
    <x v="0"/>
    <d v="2018-03-21T00:00:00"/>
    <x v="16"/>
    <x v="2978"/>
    <x v="1"/>
    <x v="33"/>
    <x v="4"/>
    <x v="5"/>
    <x v="0"/>
    <x v="0"/>
    <x v="0"/>
    <n v="960"/>
  </r>
  <r>
    <s v="30199_2018"/>
    <x v="0"/>
    <x v="0"/>
    <d v="2018-03-21T00:00:00"/>
    <x v="16"/>
    <x v="1976"/>
    <x v="1"/>
    <x v="23"/>
    <x v="4"/>
    <x v="13"/>
    <x v="0"/>
    <x v="0"/>
    <x v="0"/>
    <n v="50000"/>
  </r>
  <r>
    <s v="30199_2018"/>
    <x v="0"/>
    <x v="0"/>
    <d v="2018-03-21T00:00:00"/>
    <x v="16"/>
    <x v="2979"/>
    <x v="1"/>
    <x v="23"/>
    <x v="4"/>
    <x v="5"/>
    <x v="0"/>
    <x v="0"/>
    <x v="0"/>
    <n v="960"/>
  </r>
  <r>
    <s v="30199_2018"/>
    <x v="0"/>
    <x v="0"/>
    <d v="2018-03-21T00:00:00"/>
    <x v="16"/>
    <x v="1978"/>
    <x v="1"/>
    <x v="16"/>
    <x v="49"/>
    <x v="13"/>
    <x v="0"/>
    <x v="0"/>
    <x v="0"/>
    <n v="6800"/>
  </r>
  <r>
    <s v="30199_2018"/>
    <x v="0"/>
    <x v="0"/>
    <d v="2018-03-21T00:00:00"/>
    <x v="16"/>
    <x v="2980"/>
    <x v="1"/>
    <x v="16"/>
    <x v="4"/>
    <x v="5"/>
    <x v="0"/>
    <x v="0"/>
    <x v="0"/>
    <n v="960"/>
  </r>
  <r>
    <s v="30208_2018"/>
    <x v="0"/>
    <x v="0"/>
    <d v="2018-03-22T00:00:00"/>
    <x v="52"/>
    <x v="1841"/>
    <x v="1"/>
    <x v="20"/>
    <x v="4"/>
    <x v="3"/>
    <x v="0"/>
    <x v="0"/>
    <x v="0"/>
    <n v="2100"/>
  </r>
  <r>
    <s v="30208_2018"/>
    <x v="0"/>
    <x v="0"/>
    <d v="2018-03-22T00:00:00"/>
    <x v="52"/>
    <x v="1842"/>
    <x v="1"/>
    <x v="20"/>
    <x v="4"/>
    <x v="4"/>
    <x v="0"/>
    <x v="0"/>
    <x v="0"/>
    <n v="90000"/>
  </r>
  <r>
    <s v="30208_2018"/>
    <x v="0"/>
    <x v="0"/>
    <d v="2018-03-22T00:00:00"/>
    <x v="52"/>
    <x v="1843"/>
    <x v="1"/>
    <x v="20"/>
    <x v="4"/>
    <x v="11"/>
    <x v="0"/>
    <x v="0"/>
    <x v="0"/>
    <n v="50000"/>
  </r>
  <r>
    <s v="30209_2018"/>
    <x v="1"/>
    <x v="0"/>
    <d v="2018-03-22T00:00:00"/>
    <x v="120"/>
    <x v="4"/>
    <x v="1"/>
    <x v="4"/>
    <x v="4"/>
    <x v="1"/>
    <x v="1"/>
    <x v="1"/>
    <x v="0"/>
    <n v="5000"/>
  </r>
  <r>
    <s v="30209_2018"/>
    <x v="1"/>
    <x v="0"/>
    <d v="2018-03-22T00:00:00"/>
    <x v="120"/>
    <x v="4"/>
    <x v="1"/>
    <x v="4"/>
    <x v="4"/>
    <x v="1"/>
    <x v="1"/>
    <x v="1"/>
    <x v="0"/>
    <n v="5000"/>
  </r>
  <r>
    <s v="30210_2018"/>
    <x v="1"/>
    <x v="0"/>
    <d v="2018-03-22T00:00:00"/>
    <x v="99"/>
    <x v="4"/>
    <x v="1"/>
    <x v="4"/>
    <x v="4"/>
    <x v="1"/>
    <x v="1"/>
    <x v="1"/>
    <x v="0"/>
    <n v="45100"/>
  </r>
  <r>
    <s v="30210_2018"/>
    <x v="1"/>
    <x v="0"/>
    <d v="2018-03-22T00:00:00"/>
    <x v="99"/>
    <x v="4"/>
    <x v="1"/>
    <x v="4"/>
    <x v="4"/>
    <x v="1"/>
    <x v="1"/>
    <x v="1"/>
    <x v="0"/>
    <n v="104000"/>
  </r>
  <r>
    <s v="30211_2018"/>
    <x v="0"/>
    <x v="0"/>
    <d v="2018-03-22T00:00:00"/>
    <x v="0"/>
    <x v="2981"/>
    <x v="1"/>
    <x v="20"/>
    <x v="82"/>
    <x v="4"/>
    <x v="12"/>
    <x v="6"/>
    <x v="0"/>
    <n v="8400"/>
  </r>
  <r>
    <s v="30211_2018"/>
    <x v="0"/>
    <x v="0"/>
    <d v="2018-03-22T00:00:00"/>
    <x v="0"/>
    <x v="2818"/>
    <x v="1"/>
    <x v="20"/>
    <x v="82"/>
    <x v="5"/>
    <x v="12"/>
    <x v="6"/>
    <x v="0"/>
    <n v="114150"/>
  </r>
  <r>
    <s v="30212_2018"/>
    <x v="0"/>
    <x v="0"/>
    <d v="2018-03-22T00:00:00"/>
    <x v="22"/>
    <x v="2982"/>
    <x v="1"/>
    <x v="28"/>
    <x v="18"/>
    <x v="4"/>
    <x v="12"/>
    <x v="6"/>
    <x v="0"/>
    <n v="80010"/>
  </r>
  <r>
    <s v="30212_2018"/>
    <x v="0"/>
    <x v="0"/>
    <d v="2018-03-22T00:00:00"/>
    <x v="22"/>
    <x v="2983"/>
    <x v="1"/>
    <x v="28"/>
    <x v="339"/>
    <x v="5"/>
    <x v="12"/>
    <x v="6"/>
    <x v="0"/>
    <n v="101490"/>
  </r>
  <r>
    <s v="30213_2018"/>
    <x v="0"/>
    <x v="0"/>
    <d v="2018-03-22T00:00:00"/>
    <x v="0"/>
    <x v="951"/>
    <x v="1"/>
    <x v="44"/>
    <x v="186"/>
    <x v="4"/>
    <x v="0"/>
    <x v="0"/>
    <x v="0"/>
    <n v="100000"/>
  </r>
  <r>
    <s v="30213_2018"/>
    <x v="0"/>
    <x v="0"/>
    <d v="2018-03-22T00:00:00"/>
    <x v="0"/>
    <x v="2274"/>
    <x v="1"/>
    <x v="23"/>
    <x v="20"/>
    <x v="3"/>
    <x v="0"/>
    <x v="0"/>
    <x v="0"/>
    <n v="50000"/>
  </r>
  <r>
    <s v="30213_2018"/>
    <x v="0"/>
    <x v="0"/>
    <d v="2018-03-22T00:00:00"/>
    <x v="0"/>
    <x v="953"/>
    <x v="1"/>
    <x v="23"/>
    <x v="20"/>
    <x v="4"/>
    <x v="0"/>
    <x v="0"/>
    <x v="0"/>
    <n v="241100"/>
  </r>
  <r>
    <s v="30213_2018"/>
    <x v="0"/>
    <x v="0"/>
    <d v="2018-03-22T00:00:00"/>
    <x v="0"/>
    <x v="954"/>
    <x v="1"/>
    <x v="23"/>
    <x v="20"/>
    <x v="5"/>
    <x v="0"/>
    <x v="0"/>
    <x v="0"/>
    <n v="32400"/>
  </r>
  <r>
    <s v="30215_2018"/>
    <x v="1"/>
    <x v="0"/>
    <d v="2018-03-25T00:00:00"/>
    <x v="120"/>
    <x v="4"/>
    <x v="1"/>
    <x v="4"/>
    <x v="4"/>
    <x v="1"/>
    <x v="1"/>
    <x v="1"/>
    <x v="0"/>
    <n v="5000"/>
  </r>
  <r>
    <s v="30215_2018"/>
    <x v="1"/>
    <x v="0"/>
    <d v="2018-03-25T00:00:00"/>
    <x v="120"/>
    <x v="4"/>
    <x v="1"/>
    <x v="4"/>
    <x v="4"/>
    <x v="1"/>
    <x v="1"/>
    <x v="1"/>
    <x v="0"/>
    <n v="1000"/>
  </r>
  <r>
    <s v="30215_2018"/>
    <x v="1"/>
    <x v="0"/>
    <d v="2018-03-25T00:00:00"/>
    <x v="120"/>
    <x v="4"/>
    <x v="1"/>
    <x v="4"/>
    <x v="4"/>
    <x v="1"/>
    <x v="1"/>
    <x v="1"/>
    <x v="0"/>
    <n v="2000"/>
  </r>
  <r>
    <s v="30215_2018"/>
    <x v="1"/>
    <x v="0"/>
    <d v="2018-03-25T00:00:00"/>
    <x v="120"/>
    <x v="4"/>
    <x v="1"/>
    <x v="4"/>
    <x v="4"/>
    <x v="1"/>
    <x v="1"/>
    <x v="1"/>
    <x v="0"/>
    <n v="5000"/>
  </r>
  <r>
    <s v="30215_2018"/>
    <x v="1"/>
    <x v="0"/>
    <d v="2018-03-25T00:00:00"/>
    <x v="120"/>
    <x v="4"/>
    <x v="1"/>
    <x v="4"/>
    <x v="4"/>
    <x v="1"/>
    <x v="1"/>
    <x v="1"/>
    <x v="0"/>
    <n v="2000"/>
  </r>
  <r>
    <s v="30215_2018"/>
    <x v="1"/>
    <x v="0"/>
    <d v="2018-03-25T00:00:00"/>
    <x v="120"/>
    <x v="4"/>
    <x v="1"/>
    <x v="4"/>
    <x v="4"/>
    <x v="1"/>
    <x v="1"/>
    <x v="1"/>
    <x v="0"/>
    <n v="2000"/>
  </r>
  <r>
    <s v="30216_2018"/>
    <x v="1"/>
    <x v="0"/>
    <d v="2018-03-28T00:00:00"/>
    <x v="120"/>
    <x v="4"/>
    <x v="1"/>
    <x v="4"/>
    <x v="4"/>
    <x v="1"/>
    <x v="1"/>
    <x v="1"/>
    <x v="0"/>
    <n v="3000"/>
  </r>
  <r>
    <s v="30216_2018"/>
    <x v="1"/>
    <x v="0"/>
    <d v="2018-03-28T00:00:00"/>
    <x v="120"/>
    <x v="4"/>
    <x v="1"/>
    <x v="4"/>
    <x v="4"/>
    <x v="1"/>
    <x v="1"/>
    <x v="1"/>
    <x v="0"/>
    <n v="3000"/>
  </r>
  <r>
    <s v="30216_2018"/>
    <x v="1"/>
    <x v="0"/>
    <d v="2018-03-28T00:00:00"/>
    <x v="120"/>
    <x v="4"/>
    <x v="1"/>
    <x v="4"/>
    <x v="4"/>
    <x v="1"/>
    <x v="1"/>
    <x v="1"/>
    <x v="0"/>
    <n v="3000"/>
  </r>
  <r>
    <s v="30216_2018"/>
    <x v="1"/>
    <x v="0"/>
    <d v="2018-03-28T00:00:00"/>
    <x v="120"/>
    <x v="4"/>
    <x v="1"/>
    <x v="4"/>
    <x v="4"/>
    <x v="1"/>
    <x v="1"/>
    <x v="1"/>
    <x v="0"/>
    <n v="3000"/>
  </r>
  <r>
    <s v="30216_2018"/>
    <x v="1"/>
    <x v="0"/>
    <d v="2018-03-28T00:00:00"/>
    <x v="120"/>
    <x v="4"/>
    <x v="1"/>
    <x v="4"/>
    <x v="4"/>
    <x v="1"/>
    <x v="1"/>
    <x v="1"/>
    <x v="0"/>
    <n v="3000"/>
  </r>
  <r>
    <s v="30216_2018"/>
    <x v="1"/>
    <x v="0"/>
    <d v="2018-03-28T00:00:00"/>
    <x v="120"/>
    <x v="4"/>
    <x v="1"/>
    <x v="4"/>
    <x v="4"/>
    <x v="1"/>
    <x v="1"/>
    <x v="1"/>
    <x v="0"/>
    <n v="3000"/>
  </r>
  <r>
    <s v="30237_2018"/>
    <x v="1"/>
    <x v="0"/>
    <d v="2018-03-21T00:00:00"/>
    <x v="21"/>
    <x v="4"/>
    <x v="1"/>
    <x v="4"/>
    <x v="4"/>
    <x v="1"/>
    <x v="1"/>
    <x v="1"/>
    <x v="0"/>
    <n v="455"/>
  </r>
  <r>
    <s v="30406_2018"/>
    <x v="0"/>
    <x v="0"/>
    <d v="2018-03-22T00:00:00"/>
    <x v="7"/>
    <x v="2984"/>
    <x v="2"/>
    <x v="6"/>
    <x v="4"/>
    <x v="3"/>
    <x v="7"/>
    <x v="2"/>
    <x v="0"/>
    <n v="20000"/>
  </r>
  <r>
    <s v="30406_2018"/>
    <x v="0"/>
    <x v="0"/>
    <d v="2018-03-22T00:00:00"/>
    <x v="7"/>
    <x v="2985"/>
    <x v="2"/>
    <x v="21"/>
    <x v="4"/>
    <x v="3"/>
    <x v="7"/>
    <x v="2"/>
    <x v="0"/>
    <n v="20000"/>
  </r>
  <r>
    <s v="30406_2018"/>
    <x v="0"/>
    <x v="0"/>
    <d v="2018-03-22T00:00:00"/>
    <x v="7"/>
    <x v="2986"/>
    <x v="2"/>
    <x v="6"/>
    <x v="4"/>
    <x v="3"/>
    <x v="2"/>
    <x v="3"/>
    <x v="0"/>
    <n v="10000"/>
  </r>
  <r>
    <s v="30406_2018"/>
    <x v="0"/>
    <x v="0"/>
    <d v="2018-03-22T00:00:00"/>
    <x v="7"/>
    <x v="2987"/>
    <x v="2"/>
    <x v="21"/>
    <x v="4"/>
    <x v="3"/>
    <x v="2"/>
    <x v="3"/>
    <x v="0"/>
    <n v="10000"/>
  </r>
  <r>
    <s v="30407_2018"/>
    <x v="0"/>
    <x v="0"/>
    <d v="2018-03-22T00:00:00"/>
    <x v="4"/>
    <x v="453"/>
    <x v="2"/>
    <x v="14"/>
    <x v="4"/>
    <x v="1"/>
    <x v="3"/>
    <x v="1"/>
    <x v="0"/>
    <n v="4000"/>
  </r>
  <r>
    <s v="30407_2018"/>
    <x v="0"/>
    <x v="0"/>
    <d v="2018-03-22T00:00:00"/>
    <x v="4"/>
    <x v="1242"/>
    <x v="2"/>
    <x v="43"/>
    <x v="4"/>
    <x v="3"/>
    <x v="3"/>
    <x v="4"/>
    <x v="0"/>
    <n v="3600"/>
  </r>
  <r>
    <s v="30407_2018"/>
    <x v="0"/>
    <x v="0"/>
    <d v="2018-03-22T00:00:00"/>
    <x v="4"/>
    <x v="2988"/>
    <x v="2"/>
    <x v="21"/>
    <x v="4"/>
    <x v="1"/>
    <x v="2"/>
    <x v="2"/>
    <x v="0"/>
    <n v="40000"/>
  </r>
  <r>
    <s v="30407_2018"/>
    <x v="0"/>
    <x v="0"/>
    <d v="2018-03-22T00:00:00"/>
    <x v="4"/>
    <x v="22"/>
    <x v="2"/>
    <x v="17"/>
    <x v="7"/>
    <x v="1"/>
    <x v="4"/>
    <x v="5"/>
    <x v="0"/>
    <n v="20"/>
  </r>
  <r>
    <s v="30407_2018"/>
    <x v="0"/>
    <x v="0"/>
    <d v="2018-03-22T00:00:00"/>
    <x v="4"/>
    <x v="1579"/>
    <x v="2"/>
    <x v="10"/>
    <x v="4"/>
    <x v="1"/>
    <x v="4"/>
    <x v="1"/>
    <x v="0"/>
    <n v="1000"/>
  </r>
  <r>
    <s v="30408_2018"/>
    <x v="0"/>
    <x v="0"/>
    <d v="2018-03-22T00:00:00"/>
    <x v="4"/>
    <x v="9"/>
    <x v="2"/>
    <x v="2"/>
    <x v="4"/>
    <x v="1"/>
    <x v="0"/>
    <x v="1"/>
    <x v="0"/>
    <n v="300"/>
  </r>
  <r>
    <s v="30413_2018"/>
    <x v="0"/>
    <x v="0"/>
    <d v="2018-03-22T00:00:00"/>
    <x v="7"/>
    <x v="2989"/>
    <x v="2"/>
    <x v="16"/>
    <x v="4"/>
    <x v="3"/>
    <x v="8"/>
    <x v="2"/>
    <x v="0"/>
    <n v="3000"/>
  </r>
  <r>
    <s v="30413_2018"/>
    <x v="0"/>
    <x v="0"/>
    <d v="2018-03-22T00:00:00"/>
    <x v="7"/>
    <x v="2990"/>
    <x v="2"/>
    <x v="6"/>
    <x v="4"/>
    <x v="3"/>
    <x v="8"/>
    <x v="2"/>
    <x v="0"/>
    <n v="3000"/>
  </r>
  <r>
    <s v="30414_2018"/>
    <x v="0"/>
    <x v="0"/>
    <d v="2018-03-22T00:00:00"/>
    <x v="4"/>
    <x v="2206"/>
    <x v="2"/>
    <x v="6"/>
    <x v="4"/>
    <x v="16"/>
    <x v="7"/>
    <x v="2"/>
    <x v="0"/>
    <n v="8000"/>
  </r>
  <r>
    <s v="30414_2018"/>
    <x v="0"/>
    <x v="0"/>
    <d v="2018-03-22T00:00:00"/>
    <x v="4"/>
    <x v="466"/>
    <x v="2"/>
    <x v="21"/>
    <x v="4"/>
    <x v="1"/>
    <x v="7"/>
    <x v="1"/>
    <x v="0"/>
    <n v="400"/>
  </r>
  <r>
    <s v="30414_2018"/>
    <x v="0"/>
    <x v="0"/>
    <d v="2018-03-22T00:00:00"/>
    <x v="4"/>
    <x v="467"/>
    <x v="2"/>
    <x v="21"/>
    <x v="4"/>
    <x v="16"/>
    <x v="7"/>
    <x v="2"/>
    <x v="0"/>
    <n v="8000"/>
  </r>
  <r>
    <s v="30414_2018"/>
    <x v="0"/>
    <x v="0"/>
    <d v="2018-03-22T00:00:00"/>
    <x v="4"/>
    <x v="44"/>
    <x v="2"/>
    <x v="22"/>
    <x v="4"/>
    <x v="1"/>
    <x v="5"/>
    <x v="1"/>
    <x v="0"/>
    <n v="400"/>
  </r>
  <r>
    <s v="30414_2018"/>
    <x v="0"/>
    <x v="0"/>
    <d v="2018-03-22T00:00:00"/>
    <x v="4"/>
    <x v="47"/>
    <x v="2"/>
    <x v="16"/>
    <x v="4"/>
    <x v="1"/>
    <x v="5"/>
    <x v="5"/>
    <x v="0"/>
    <n v="400"/>
  </r>
  <r>
    <s v="30414_2018"/>
    <x v="0"/>
    <x v="0"/>
    <d v="2018-03-22T00:00:00"/>
    <x v="4"/>
    <x v="471"/>
    <x v="2"/>
    <x v="16"/>
    <x v="4"/>
    <x v="1"/>
    <x v="5"/>
    <x v="5"/>
    <x v="0"/>
    <n v="2000"/>
  </r>
  <r>
    <s v="30414_2018"/>
    <x v="0"/>
    <x v="0"/>
    <d v="2018-03-22T00:00:00"/>
    <x v="4"/>
    <x v="470"/>
    <x v="2"/>
    <x v="16"/>
    <x v="10"/>
    <x v="15"/>
    <x v="5"/>
    <x v="5"/>
    <x v="0"/>
    <n v="10000"/>
  </r>
  <r>
    <s v="30414_2018"/>
    <x v="0"/>
    <x v="0"/>
    <d v="2018-03-22T00:00:00"/>
    <x v="4"/>
    <x v="49"/>
    <x v="2"/>
    <x v="6"/>
    <x v="4"/>
    <x v="1"/>
    <x v="9"/>
    <x v="1"/>
    <x v="0"/>
    <n v="400"/>
  </r>
  <r>
    <s v="30415_2018"/>
    <x v="0"/>
    <x v="0"/>
    <d v="2018-03-22T00:00:00"/>
    <x v="4"/>
    <x v="56"/>
    <x v="2"/>
    <x v="6"/>
    <x v="4"/>
    <x v="1"/>
    <x v="10"/>
    <x v="1"/>
    <x v="0"/>
    <n v="204"/>
  </r>
  <r>
    <s v="30415_2018"/>
    <x v="0"/>
    <x v="0"/>
    <d v="2018-03-22T00:00:00"/>
    <x v="4"/>
    <x v="472"/>
    <x v="2"/>
    <x v="21"/>
    <x v="4"/>
    <x v="1"/>
    <x v="10"/>
    <x v="1"/>
    <x v="0"/>
    <n v="600"/>
  </r>
  <r>
    <s v="30429_2018"/>
    <x v="0"/>
    <x v="0"/>
    <d v="2018-03-22T00:00:00"/>
    <x v="4"/>
    <x v="59"/>
    <x v="0"/>
    <x v="23"/>
    <x v="4"/>
    <x v="1"/>
    <x v="11"/>
    <x v="1"/>
    <x v="0"/>
    <n v="4000"/>
  </r>
  <r>
    <s v="30433_2018"/>
    <x v="0"/>
    <x v="0"/>
    <d v="2018-03-22T00:00:00"/>
    <x v="18"/>
    <x v="2821"/>
    <x v="0"/>
    <x v="3"/>
    <x v="4"/>
    <x v="0"/>
    <x v="11"/>
    <x v="20"/>
    <x v="0"/>
    <n v="20000"/>
  </r>
  <r>
    <s v="30433_2018"/>
    <x v="0"/>
    <x v="0"/>
    <d v="2018-03-22T00:00:00"/>
    <x v="18"/>
    <x v="2822"/>
    <x v="0"/>
    <x v="3"/>
    <x v="4"/>
    <x v="0"/>
    <x v="11"/>
    <x v="20"/>
    <x v="0"/>
    <n v="22000"/>
  </r>
  <r>
    <s v="30433_2018"/>
    <x v="0"/>
    <x v="0"/>
    <d v="2018-03-22T00:00:00"/>
    <x v="18"/>
    <x v="2823"/>
    <x v="0"/>
    <x v="0"/>
    <x v="4"/>
    <x v="0"/>
    <x v="11"/>
    <x v="13"/>
    <x v="0"/>
    <n v="42000"/>
  </r>
  <r>
    <s v="30433_2018"/>
    <x v="0"/>
    <x v="0"/>
    <d v="2018-03-22T00:00:00"/>
    <x v="18"/>
    <x v="2991"/>
    <x v="0"/>
    <x v="3"/>
    <x v="4"/>
    <x v="0"/>
    <x v="11"/>
    <x v="13"/>
    <x v="0"/>
    <n v="32000"/>
  </r>
  <r>
    <s v="30435_2018"/>
    <x v="1"/>
    <x v="0"/>
    <d v="2018-03-22T00:00:00"/>
    <x v="35"/>
    <x v="4"/>
    <x v="3"/>
    <x v="4"/>
    <x v="4"/>
    <x v="1"/>
    <x v="1"/>
    <x v="1"/>
    <x v="0"/>
    <n v="9500"/>
  </r>
  <r>
    <s v="30435_2018"/>
    <x v="1"/>
    <x v="0"/>
    <d v="2018-03-22T00:00:00"/>
    <x v="35"/>
    <x v="4"/>
    <x v="3"/>
    <x v="4"/>
    <x v="4"/>
    <x v="1"/>
    <x v="1"/>
    <x v="1"/>
    <x v="0"/>
    <n v="36000"/>
  </r>
  <r>
    <s v="30435_2018"/>
    <x v="1"/>
    <x v="0"/>
    <d v="2018-03-22T00:00:00"/>
    <x v="35"/>
    <x v="4"/>
    <x v="3"/>
    <x v="4"/>
    <x v="4"/>
    <x v="1"/>
    <x v="1"/>
    <x v="1"/>
    <x v="0"/>
    <n v="22500"/>
  </r>
  <r>
    <s v="30435_2018"/>
    <x v="1"/>
    <x v="0"/>
    <d v="2018-03-22T00:00:00"/>
    <x v="35"/>
    <x v="4"/>
    <x v="3"/>
    <x v="4"/>
    <x v="4"/>
    <x v="1"/>
    <x v="1"/>
    <x v="1"/>
    <x v="0"/>
    <n v="17000"/>
  </r>
  <r>
    <s v="30436_2018"/>
    <x v="0"/>
    <x v="0"/>
    <d v="2018-03-22T00:00:00"/>
    <x v="4"/>
    <x v="660"/>
    <x v="3"/>
    <x v="25"/>
    <x v="4"/>
    <x v="5"/>
    <x v="13"/>
    <x v="7"/>
    <x v="0"/>
    <n v="880"/>
  </r>
  <r>
    <s v="30436_2018"/>
    <x v="0"/>
    <x v="0"/>
    <d v="2018-03-22T00:00:00"/>
    <x v="4"/>
    <x v="63"/>
    <x v="3"/>
    <x v="26"/>
    <x v="4"/>
    <x v="4"/>
    <x v="13"/>
    <x v="7"/>
    <x v="0"/>
    <n v="960"/>
  </r>
  <r>
    <s v="30436_2018"/>
    <x v="0"/>
    <x v="0"/>
    <d v="2018-03-22T00:00:00"/>
    <x v="4"/>
    <x v="482"/>
    <x v="3"/>
    <x v="6"/>
    <x v="4"/>
    <x v="3"/>
    <x v="13"/>
    <x v="7"/>
    <x v="0"/>
    <n v="960"/>
  </r>
  <r>
    <s v="30436_2018"/>
    <x v="0"/>
    <x v="0"/>
    <d v="2018-03-22T00:00:00"/>
    <x v="4"/>
    <x v="489"/>
    <x v="3"/>
    <x v="6"/>
    <x v="4"/>
    <x v="4"/>
    <x v="13"/>
    <x v="7"/>
    <x v="0"/>
    <n v="1920"/>
  </r>
  <r>
    <s v="30436_2018"/>
    <x v="0"/>
    <x v="0"/>
    <d v="2018-03-22T00:00:00"/>
    <x v="4"/>
    <x v="65"/>
    <x v="3"/>
    <x v="27"/>
    <x v="4"/>
    <x v="3"/>
    <x v="13"/>
    <x v="7"/>
    <x v="0"/>
    <n v="240"/>
  </r>
  <r>
    <s v="30436_2018"/>
    <x v="0"/>
    <x v="0"/>
    <d v="2018-03-22T00:00:00"/>
    <x v="4"/>
    <x v="2992"/>
    <x v="3"/>
    <x v="78"/>
    <x v="4"/>
    <x v="3"/>
    <x v="13"/>
    <x v="7"/>
    <x v="0"/>
    <n v="480"/>
  </r>
  <r>
    <s v="30436_2018"/>
    <x v="0"/>
    <x v="0"/>
    <d v="2018-03-22T00:00:00"/>
    <x v="4"/>
    <x v="1824"/>
    <x v="3"/>
    <x v="29"/>
    <x v="4"/>
    <x v="1"/>
    <x v="12"/>
    <x v="6"/>
    <x v="0"/>
    <n v="20"/>
  </r>
  <r>
    <s v="30436_2018"/>
    <x v="0"/>
    <x v="0"/>
    <d v="2018-03-22T00:00:00"/>
    <x v="4"/>
    <x v="484"/>
    <x v="3"/>
    <x v="24"/>
    <x v="4"/>
    <x v="4"/>
    <x v="12"/>
    <x v="6"/>
    <x v="0"/>
    <n v="300"/>
  </r>
  <r>
    <s v="30436_2018"/>
    <x v="0"/>
    <x v="0"/>
    <d v="2018-03-22T00:00:00"/>
    <x v="4"/>
    <x v="76"/>
    <x v="3"/>
    <x v="24"/>
    <x v="4"/>
    <x v="6"/>
    <x v="12"/>
    <x v="6"/>
    <x v="0"/>
    <n v="50"/>
  </r>
  <r>
    <s v="30436_2018"/>
    <x v="0"/>
    <x v="0"/>
    <d v="2018-03-22T00:00:00"/>
    <x v="4"/>
    <x v="1416"/>
    <x v="3"/>
    <x v="92"/>
    <x v="4"/>
    <x v="1"/>
    <x v="12"/>
    <x v="6"/>
    <x v="0"/>
    <n v="70"/>
  </r>
  <r>
    <s v="30437_2018"/>
    <x v="0"/>
    <x v="0"/>
    <d v="2018-03-22T00:00:00"/>
    <x v="4"/>
    <x v="489"/>
    <x v="3"/>
    <x v="6"/>
    <x v="4"/>
    <x v="4"/>
    <x v="13"/>
    <x v="7"/>
    <x v="0"/>
    <n v="160"/>
  </r>
  <r>
    <s v="30438_2018"/>
    <x v="0"/>
    <x v="0"/>
    <d v="2018-03-22T00:00:00"/>
    <x v="4"/>
    <x v="62"/>
    <x v="3"/>
    <x v="25"/>
    <x v="4"/>
    <x v="4"/>
    <x v="13"/>
    <x v="7"/>
    <x v="0"/>
    <n v="13720"/>
  </r>
  <r>
    <s v="30438_2018"/>
    <x v="0"/>
    <x v="0"/>
    <d v="2018-03-22T00:00:00"/>
    <x v="4"/>
    <x v="80"/>
    <x v="3"/>
    <x v="31"/>
    <x v="4"/>
    <x v="3"/>
    <x v="13"/>
    <x v="7"/>
    <x v="0"/>
    <n v="480"/>
  </r>
  <r>
    <s v="30438_2018"/>
    <x v="0"/>
    <x v="0"/>
    <d v="2018-03-22T00:00:00"/>
    <x v="4"/>
    <x v="485"/>
    <x v="3"/>
    <x v="31"/>
    <x v="4"/>
    <x v="4"/>
    <x v="13"/>
    <x v="7"/>
    <x v="0"/>
    <n v="1440"/>
  </r>
  <r>
    <s v="30438_2018"/>
    <x v="0"/>
    <x v="0"/>
    <d v="2018-03-22T00:00:00"/>
    <x v="4"/>
    <x v="486"/>
    <x v="3"/>
    <x v="33"/>
    <x v="4"/>
    <x v="4"/>
    <x v="12"/>
    <x v="6"/>
    <x v="0"/>
    <n v="950"/>
  </r>
  <r>
    <s v="30438_2018"/>
    <x v="0"/>
    <x v="0"/>
    <d v="2018-03-22T00:00:00"/>
    <x v="4"/>
    <x v="487"/>
    <x v="3"/>
    <x v="35"/>
    <x v="4"/>
    <x v="4"/>
    <x v="13"/>
    <x v="7"/>
    <x v="0"/>
    <n v="1900"/>
  </r>
  <r>
    <s v="30438_2018"/>
    <x v="0"/>
    <x v="0"/>
    <d v="2018-03-22T00:00:00"/>
    <x v="4"/>
    <x v="87"/>
    <x v="3"/>
    <x v="35"/>
    <x v="15"/>
    <x v="3"/>
    <x v="13"/>
    <x v="7"/>
    <x v="0"/>
    <n v="200"/>
  </r>
  <r>
    <s v="30438_2018"/>
    <x v="0"/>
    <x v="0"/>
    <d v="2018-03-22T00:00:00"/>
    <x v="4"/>
    <x v="88"/>
    <x v="3"/>
    <x v="35"/>
    <x v="4"/>
    <x v="4"/>
    <x v="12"/>
    <x v="6"/>
    <x v="0"/>
    <n v="500"/>
  </r>
  <r>
    <s v="30452_2018"/>
    <x v="0"/>
    <x v="0"/>
    <d v="2018-03-22T00:00:00"/>
    <x v="4"/>
    <x v="501"/>
    <x v="4"/>
    <x v="28"/>
    <x v="92"/>
    <x v="4"/>
    <x v="19"/>
    <x v="9"/>
    <x v="0"/>
    <n v="2520"/>
  </r>
  <r>
    <s v="30452_2018"/>
    <x v="0"/>
    <x v="0"/>
    <d v="2018-03-22T00:00:00"/>
    <x v="4"/>
    <x v="1079"/>
    <x v="4"/>
    <x v="31"/>
    <x v="4"/>
    <x v="3"/>
    <x v="19"/>
    <x v="1"/>
    <x v="0"/>
    <n v="60"/>
  </r>
  <r>
    <s v="30452_2018"/>
    <x v="0"/>
    <x v="0"/>
    <d v="2018-03-22T00:00:00"/>
    <x v="4"/>
    <x v="103"/>
    <x v="4"/>
    <x v="24"/>
    <x v="4"/>
    <x v="3"/>
    <x v="19"/>
    <x v="1"/>
    <x v="0"/>
    <n v="100"/>
  </r>
  <r>
    <s v="30452_2018"/>
    <x v="0"/>
    <x v="0"/>
    <d v="2018-03-22T00:00:00"/>
    <x v="4"/>
    <x v="2240"/>
    <x v="4"/>
    <x v="40"/>
    <x v="4"/>
    <x v="3"/>
    <x v="20"/>
    <x v="1"/>
    <x v="0"/>
    <n v="250"/>
  </r>
  <r>
    <s v="30452_2018"/>
    <x v="0"/>
    <x v="0"/>
    <d v="2018-03-22T00:00:00"/>
    <x v="4"/>
    <x v="1827"/>
    <x v="4"/>
    <x v="41"/>
    <x v="45"/>
    <x v="0"/>
    <x v="20"/>
    <x v="9"/>
    <x v="0"/>
    <n v="500"/>
  </r>
  <r>
    <s v="30452_2018"/>
    <x v="0"/>
    <x v="0"/>
    <d v="2018-03-22T00:00:00"/>
    <x v="4"/>
    <x v="504"/>
    <x v="4"/>
    <x v="41"/>
    <x v="4"/>
    <x v="3"/>
    <x v="20"/>
    <x v="1"/>
    <x v="0"/>
    <n v="800"/>
  </r>
  <r>
    <s v="30452_2018"/>
    <x v="0"/>
    <x v="0"/>
    <d v="2018-03-22T00:00:00"/>
    <x v="4"/>
    <x v="505"/>
    <x v="4"/>
    <x v="41"/>
    <x v="4"/>
    <x v="4"/>
    <x v="20"/>
    <x v="1"/>
    <x v="0"/>
    <n v="480"/>
  </r>
  <r>
    <s v="30452_2018"/>
    <x v="0"/>
    <x v="0"/>
    <d v="2018-03-22T00:00:00"/>
    <x v="4"/>
    <x v="507"/>
    <x v="4"/>
    <x v="40"/>
    <x v="4"/>
    <x v="3"/>
    <x v="21"/>
    <x v="1"/>
    <x v="0"/>
    <n v="50"/>
  </r>
  <r>
    <s v="30452_2018"/>
    <x v="0"/>
    <x v="0"/>
    <d v="2018-03-22T00:00:00"/>
    <x v="4"/>
    <x v="1919"/>
    <x v="4"/>
    <x v="41"/>
    <x v="4"/>
    <x v="3"/>
    <x v="21"/>
    <x v="1"/>
    <x v="0"/>
    <n v="20"/>
  </r>
  <r>
    <s v="30452_2018"/>
    <x v="0"/>
    <x v="0"/>
    <d v="2018-03-22T00:00:00"/>
    <x v="4"/>
    <x v="106"/>
    <x v="4"/>
    <x v="0"/>
    <x v="4"/>
    <x v="4"/>
    <x v="1"/>
    <x v="1"/>
    <x v="0"/>
    <n v="24"/>
  </r>
  <r>
    <s v="30452_2018"/>
    <x v="0"/>
    <x v="0"/>
    <d v="2018-03-22T00:00:00"/>
    <x v="4"/>
    <x v="1080"/>
    <x v="4"/>
    <x v="79"/>
    <x v="4"/>
    <x v="4"/>
    <x v="1"/>
    <x v="1"/>
    <x v="0"/>
    <n v="12"/>
  </r>
  <r>
    <s v="30453_2018"/>
    <x v="0"/>
    <x v="0"/>
    <d v="2018-03-22T00:00:00"/>
    <x v="4"/>
    <x v="1705"/>
    <x v="3"/>
    <x v="26"/>
    <x v="267"/>
    <x v="26"/>
    <x v="43"/>
    <x v="26"/>
    <x v="0"/>
    <n v="40"/>
  </r>
  <r>
    <s v="30453_2018"/>
    <x v="0"/>
    <x v="0"/>
    <d v="2018-03-22T00:00:00"/>
    <x v="4"/>
    <x v="1422"/>
    <x v="4"/>
    <x v="28"/>
    <x v="92"/>
    <x v="3"/>
    <x v="14"/>
    <x v="9"/>
    <x v="0"/>
    <n v="500"/>
  </r>
  <r>
    <s v="30453_2018"/>
    <x v="0"/>
    <x v="0"/>
    <d v="2018-03-22T00:00:00"/>
    <x v="4"/>
    <x v="491"/>
    <x v="4"/>
    <x v="28"/>
    <x v="92"/>
    <x v="4"/>
    <x v="14"/>
    <x v="9"/>
    <x v="0"/>
    <n v="2000"/>
  </r>
  <r>
    <s v="30453_2018"/>
    <x v="0"/>
    <x v="0"/>
    <d v="2018-03-22T00:00:00"/>
    <x v="4"/>
    <x v="1587"/>
    <x v="4"/>
    <x v="37"/>
    <x v="49"/>
    <x v="3"/>
    <x v="14"/>
    <x v="9"/>
    <x v="0"/>
    <n v="500"/>
  </r>
  <r>
    <s v="30453_2018"/>
    <x v="0"/>
    <x v="0"/>
    <d v="2018-03-22T00:00:00"/>
    <x v="4"/>
    <x v="2993"/>
    <x v="4"/>
    <x v="33"/>
    <x v="4"/>
    <x v="3"/>
    <x v="15"/>
    <x v="1"/>
    <x v="0"/>
    <n v="200"/>
  </r>
  <r>
    <s v="30453_2018"/>
    <x v="0"/>
    <x v="0"/>
    <d v="2018-03-22T00:00:00"/>
    <x v="4"/>
    <x v="493"/>
    <x v="4"/>
    <x v="33"/>
    <x v="4"/>
    <x v="4"/>
    <x v="15"/>
    <x v="1"/>
    <x v="0"/>
    <n v="310"/>
  </r>
  <r>
    <s v="30453_2018"/>
    <x v="0"/>
    <x v="0"/>
    <d v="2018-03-22T00:00:00"/>
    <x v="4"/>
    <x v="494"/>
    <x v="4"/>
    <x v="28"/>
    <x v="4"/>
    <x v="3"/>
    <x v="15"/>
    <x v="1"/>
    <x v="0"/>
    <n v="1000"/>
  </r>
  <r>
    <s v="30453_2018"/>
    <x v="0"/>
    <x v="0"/>
    <d v="2018-03-22T00:00:00"/>
    <x v="4"/>
    <x v="94"/>
    <x v="4"/>
    <x v="37"/>
    <x v="4"/>
    <x v="3"/>
    <x v="15"/>
    <x v="1"/>
    <x v="0"/>
    <n v="2000"/>
  </r>
  <r>
    <s v="30453_2018"/>
    <x v="0"/>
    <x v="0"/>
    <d v="2018-03-22T00:00:00"/>
    <x v="4"/>
    <x v="2424"/>
    <x v="4"/>
    <x v="28"/>
    <x v="4"/>
    <x v="4"/>
    <x v="14"/>
    <x v="1"/>
    <x v="0"/>
    <n v="50"/>
  </r>
  <r>
    <s v="30453_2018"/>
    <x v="0"/>
    <x v="0"/>
    <d v="2018-03-22T00:00:00"/>
    <x v="4"/>
    <x v="2425"/>
    <x v="4"/>
    <x v="37"/>
    <x v="4"/>
    <x v="3"/>
    <x v="14"/>
    <x v="1"/>
    <x v="0"/>
    <n v="120"/>
  </r>
  <r>
    <s v="30453_2018"/>
    <x v="0"/>
    <x v="0"/>
    <d v="2018-03-22T00:00:00"/>
    <x v="4"/>
    <x v="497"/>
    <x v="4"/>
    <x v="37"/>
    <x v="4"/>
    <x v="4"/>
    <x v="14"/>
    <x v="1"/>
    <x v="0"/>
    <n v="200"/>
  </r>
  <r>
    <s v="30453_2018"/>
    <x v="0"/>
    <x v="0"/>
    <d v="2018-03-22T00:00:00"/>
    <x v="4"/>
    <x v="498"/>
    <x v="4"/>
    <x v="39"/>
    <x v="14"/>
    <x v="3"/>
    <x v="14"/>
    <x v="8"/>
    <x v="0"/>
    <n v="400"/>
  </r>
  <r>
    <s v="30453_2018"/>
    <x v="0"/>
    <x v="0"/>
    <d v="2018-03-22T00:00:00"/>
    <x v="4"/>
    <x v="1284"/>
    <x v="4"/>
    <x v="39"/>
    <x v="4"/>
    <x v="4"/>
    <x v="14"/>
    <x v="1"/>
    <x v="0"/>
    <n v="500"/>
  </r>
  <r>
    <s v="30453_2018"/>
    <x v="0"/>
    <x v="0"/>
    <d v="2018-03-22T00:00:00"/>
    <x v="4"/>
    <x v="1285"/>
    <x v="4"/>
    <x v="68"/>
    <x v="4"/>
    <x v="3"/>
    <x v="14"/>
    <x v="1"/>
    <x v="0"/>
    <n v="280"/>
  </r>
  <r>
    <s v="30454_2018"/>
    <x v="1"/>
    <x v="0"/>
    <d v="2018-03-22T00:00:00"/>
    <x v="121"/>
    <x v="4"/>
    <x v="4"/>
    <x v="4"/>
    <x v="4"/>
    <x v="1"/>
    <x v="1"/>
    <x v="1"/>
    <x v="0"/>
    <n v="1"/>
  </r>
  <r>
    <s v="30456_2018"/>
    <x v="0"/>
    <x v="0"/>
    <d v="2018-03-22T00:00:00"/>
    <x v="5"/>
    <x v="1032"/>
    <x v="5"/>
    <x v="91"/>
    <x v="162"/>
    <x v="10"/>
    <x v="0"/>
    <x v="0"/>
    <x v="0"/>
    <n v="4000"/>
  </r>
  <r>
    <s v="30456_2018"/>
    <x v="0"/>
    <x v="0"/>
    <d v="2018-03-22T00:00:00"/>
    <x v="5"/>
    <x v="1639"/>
    <x v="5"/>
    <x v="19"/>
    <x v="247"/>
    <x v="10"/>
    <x v="22"/>
    <x v="0"/>
    <x v="0"/>
    <n v="2000"/>
  </r>
  <r>
    <s v="30456_2018"/>
    <x v="0"/>
    <x v="0"/>
    <d v="2018-03-22T00:00:00"/>
    <x v="5"/>
    <x v="668"/>
    <x v="5"/>
    <x v="87"/>
    <x v="120"/>
    <x v="10"/>
    <x v="22"/>
    <x v="0"/>
    <x v="0"/>
    <n v="1005"/>
  </r>
  <r>
    <s v="30456_2018"/>
    <x v="0"/>
    <x v="0"/>
    <d v="2018-03-22T00:00:00"/>
    <x v="5"/>
    <x v="669"/>
    <x v="5"/>
    <x v="12"/>
    <x v="12"/>
    <x v="10"/>
    <x v="0"/>
    <x v="0"/>
    <x v="0"/>
    <n v="4000"/>
  </r>
  <r>
    <s v="30456_2018"/>
    <x v="0"/>
    <x v="0"/>
    <d v="2018-03-22T00:00:00"/>
    <x v="5"/>
    <x v="670"/>
    <x v="5"/>
    <x v="19"/>
    <x v="121"/>
    <x v="10"/>
    <x v="22"/>
    <x v="0"/>
    <x v="0"/>
    <n v="7200"/>
  </r>
  <r>
    <s v="30456_2018"/>
    <x v="0"/>
    <x v="0"/>
    <d v="2018-03-22T00:00:00"/>
    <x v="5"/>
    <x v="1034"/>
    <x v="5"/>
    <x v="42"/>
    <x v="22"/>
    <x v="10"/>
    <x v="22"/>
    <x v="0"/>
    <x v="0"/>
    <n v="4500"/>
  </r>
  <r>
    <s v="30458_2018"/>
    <x v="0"/>
    <x v="0"/>
    <d v="2018-03-22T00:00:00"/>
    <x v="4"/>
    <x v="117"/>
    <x v="6"/>
    <x v="43"/>
    <x v="27"/>
    <x v="1"/>
    <x v="22"/>
    <x v="4"/>
    <x v="0"/>
    <n v="216"/>
  </r>
  <r>
    <s v="30459_2018"/>
    <x v="0"/>
    <x v="0"/>
    <d v="2018-03-22T00:00:00"/>
    <x v="4"/>
    <x v="676"/>
    <x v="6"/>
    <x v="7"/>
    <x v="4"/>
    <x v="1"/>
    <x v="22"/>
    <x v="4"/>
    <x v="0"/>
    <n v="732"/>
  </r>
  <r>
    <s v="30459_2018"/>
    <x v="0"/>
    <x v="0"/>
    <d v="2018-03-22T00:00:00"/>
    <x v="4"/>
    <x v="113"/>
    <x v="6"/>
    <x v="19"/>
    <x v="4"/>
    <x v="1"/>
    <x v="22"/>
    <x v="4"/>
    <x v="0"/>
    <n v="120"/>
  </r>
  <r>
    <s v="30461_2018"/>
    <x v="0"/>
    <x v="0"/>
    <d v="2018-03-22T00:00:00"/>
    <x v="5"/>
    <x v="671"/>
    <x v="6"/>
    <x v="8"/>
    <x v="122"/>
    <x v="17"/>
    <x v="0"/>
    <x v="4"/>
    <x v="0"/>
    <n v="9000"/>
  </r>
  <r>
    <s v="30461_2018"/>
    <x v="0"/>
    <x v="0"/>
    <d v="2018-03-22T00:00:00"/>
    <x v="5"/>
    <x v="672"/>
    <x v="6"/>
    <x v="7"/>
    <x v="123"/>
    <x v="17"/>
    <x v="22"/>
    <x v="4"/>
    <x v="0"/>
    <n v="4000"/>
  </r>
  <r>
    <s v="30461_2018"/>
    <x v="0"/>
    <x v="0"/>
    <d v="2018-03-22T00:00:00"/>
    <x v="5"/>
    <x v="673"/>
    <x v="6"/>
    <x v="9"/>
    <x v="25"/>
    <x v="17"/>
    <x v="22"/>
    <x v="4"/>
    <x v="0"/>
    <n v="12000"/>
  </r>
  <r>
    <s v="30461_2018"/>
    <x v="0"/>
    <x v="0"/>
    <d v="2018-03-22T00:00:00"/>
    <x v="5"/>
    <x v="674"/>
    <x v="6"/>
    <x v="19"/>
    <x v="28"/>
    <x v="17"/>
    <x v="22"/>
    <x v="4"/>
    <x v="0"/>
    <n v="3000"/>
  </r>
  <r>
    <s v="30461_2018"/>
    <x v="0"/>
    <x v="0"/>
    <d v="2018-03-22T00:00:00"/>
    <x v="5"/>
    <x v="675"/>
    <x v="6"/>
    <x v="14"/>
    <x v="124"/>
    <x v="17"/>
    <x v="22"/>
    <x v="4"/>
    <x v="0"/>
    <n v="2000"/>
  </r>
  <r>
    <s v="30462_2018"/>
    <x v="0"/>
    <x v="0"/>
    <d v="2018-03-22T00:00:00"/>
    <x v="4"/>
    <x v="1094"/>
    <x v="7"/>
    <x v="8"/>
    <x v="211"/>
    <x v="25"/>
    <x v="0"/>
    <x v="4"/>
    <x v="0"/>
    <n v="12"/>
  </r>
  <r>
    <s v="30462_2018"/>
    <x v="0"/>
    <x v="0"/>
    <d v="2018-03-22T00:00:00"/>
    <x v="4"/>
    <x v="529"/>
    <x v="7"/>
    <x v="14"/>
    <x v="4"/>
    <x v="1"/>
    <x v="22"/>
    <x v="4"/>
    <x v="0"/>
    <n v="156"/>
  </r>
  <r>
    <s v="30462_2018"/>
    <x v="0"/>
    <x v="0"/>
    <d v="2018-03-22T00:00:00"/>
    <x v="4"/>
    <x v="1839"/>
    <x v="7"/>
    <x v="19"/>
    <x v="260"/>
    <x v="10"/>
    <x v="45"/>
    <x v="4"/>
    <x v="0"/>
    <n v="48"/>
  </r>
  <r>
    <s v="30463_2018"/>
    <x v="0"/>
    <x v="0"/>
    <d v="2018-03-22T00:00:00"/>
    <x v="4"/>
    <x v="120"/>
    <x v="7"/>
    <x v="9"/>
    <x v="4"/>
    <x v="10"/>
    <x v="24"/>
    <x v="1"/>
    <x v="0"/>
    <n v="12"/>
  </r>
  <r>
    <s v="30463_2018"/>
    <x v="0"/>
    <x v="0"/>
    <d v="2018-03-22T00:00:00"/>
    <x v="4"/>
    <x v="121"/>
    <x v="7"/>
    <x v="6"/>
    <x v="30"/>
    <x v="1"/>
    <x v="24"/>
    <x v="4"/>
    <x v="0"/>
    <n v="72"/>
  </r>
  <r>
    <s v="30463_2018"/>
    <x v="0"/>
    <x v="0"/>
    <d v="2018-03-22T00:00:00"/>
    <x v="4"/>
    <x v="123"/>
    <x v="7"/>
    <x v="8"/>
    <x v="26"/>
    <x v="1"/>
    <x v="24"/>
    <x v="4"/>
    <x v="0"/>
    <n v="120"/>
  </r>
  <r>
    <s v="30463_2018"/>
    <x v="0"/>
    <x v="0"/>
    <d v="2018-03-22T00:00:00"/>
    <x v="4"/>
    <x v="1428"/>
    <x v="7"/>
    <x v="21"/>
    <x v="210"/>
    <x v="16"/>
    <x v="25"/>
    <x v="4"/>
    <x v="0"/>
    <n v="24"/>
  </r>
  <r>
    <s v="30463_2018"/>
    <x v="0"/>
    <x v="0"/>
    <d v="2018-03-22T00:00:00"/>
    <x v="4"/>
    <x v="1930"/>
    <x v="7"/>
    <x v="14"/>
    <x v="4"/>
    <x v="10"/>
    <x v="22"/>
    <x v="11"/>
    <x v="0"/>
    <n v="264"/>
  </r>
  <r>
    <s v="30463_2018"/>
    <x v="0"/>
    <x v="0"/>
    <d v="2018-03-22T00:00:00"/>
    <x v="4"/>
    <x v="135"/>
    <x v="7"/>
    <x v="5"/>
    <x v="4"/>
    <x v="1"/>
    <x v="22"/>
    <x v="4"/>
    <x v="0"/>
    <n v="8"/>
  </r>
  <r>
    <s v="30464_2018"/>
    <x v="0"/>
    <x v="0"/>
    <d v="2018-03-22T00:00:00"/>
    <x v="4"/>
    <x v="136"/>
    <x v="7"/>
    <x v="7"/>
    <x v="4"/>
    <x v="1"/>
    <x v="0"/>
    <x v="11"/>
    <x v="0"/>
    <n v="40"/>
  </r>
  <r>
    <s v="30466_2018"/>
    <x v="0"/>
    <x v="0"/>
    <d v="2018-03-22T00:00:00"/>
    <x v="25"/>
    <x v="2994"/>
    <x v="1"/>
    <x v="34"/>
    <x v="75"/>
    <x v="0"/>
    <x v="11"/>
    <x v="19"/>
    <x v="0"/>
    <n v="7100"/>
  </r>
  <r>
    <s v="30466_2018"/>
    <x v="0"/>
    <x v="0"/>
    <d v="2018-03-22T00:00:00"/>
    <x v="25"/>
    <x v="2139"/>
    <x v="1"/>
    <x v="35"/>
    <x v="4"/>
    <x v="4"/>
    <x v="0"/>
    <x v="0"/>
    <x v="0"/>
    <n v="40800"/>
  </r>
  <r>
    <s v="30466_2018"/>
    <x v="0"/>
    <x v="0"/>
    <d v="2018-03-22T00:00:00"/>
    <x v="25"/>
    <x v="2995"/>
    <x v="1"/>
    <x v="59"/>
    <x v="83"/>
    <x v="4"/>
    <x v="11"/>
    <x v="19"/>
    <x v="0"/>
    <n v="70000"/>
  </r>
  <r>
    <s v="30466_2018"/>
    <x v="0"/>
    <x v="0"/>
    <d v="2018-03-22T00:00:00"/>
    <x v="25"/>
    <x v="602"/>
    <x v="1"/>
    <x v="20"/>
    <x v="73"/>
    <x v="4"/>
    <x v="0"/>
    <x v="0"/>
    <x v="0"/>
    <n v="50000"/>
  </r>
  <r>
    <s v="30466_2018"/>
    <x v="0"/>
    <x v="0"/>
    <d v="2018-03-22T00:00:00"/>
    <x v="25"/>
    <x v="2996"/>
    <x v="1"/>
    <x v="34"/>
    <x v="84"/>
    <x v="4"/>
    <x v="11"/>
    <x v="19"/>
    <x v="0"/>
    <n v="16000"/>
  </r>
  <r>
    <s v="30466_2018"/>
    <x v="0"/>
    <x v="0"/>
    <d v="2018-03-22T00:00:00"/>
    <x v="25"/>
    <x v="2140"/>
    <x v="1"/>
    <x v="35"/>
    <x v="4"/>
    <x v="0"/>
    <x v="0"/>
    <x v="0"/>
    <x v="0"/>
    <n v="17400"/>
  </r>
  <r>
    <s v="30470_2018"/>
    <x v="0"/>
    <x v="0"/>
    <d v="2018-03-22T00:00:00"/>
    <x v="4"/>
    <x v="236"/>
    <x v="1"/>
    <x v="65"/>
    <x v="4"/>
    <x v="0"/>
    <x v="11"/>
    <x v="1"/>
    <x v="0"/>
    <n v="120"/>
  </r>
  <r>
    <s v="30471_2018"/>
    <x v="0"/>
    <x v="0"/>
    <d v="2018-03-22T00:00:00"/>
    <x v="4"/>
    <x v="1450"/>
    <x v="1"/>
    <x v="115"/>
    <x v="4"/>
    <x v="4"/>
    <x v="12"/>
    <x v="6"/>
    <x v="0"/>
    <n v="500"/>
  </r>
  <r>
    <s v="30471_2018"/>
    <x v="0"/>
    <x v="0"/>
    <d v="2018-03-22T00:00:00"/>
    <x v="4"/>
    <x v="2997"/>
    <x v="1"/>
    <x v="115"/>
    <x v="73"/>
    <x v="5"/>
    <x v="12"/>
    <x v="6"/>
    <x v="0"/>
    <n v="500"/>
  </r>
  <r>
    <s v="30472_2018"/>
    <x v="0"/>
    <x v="0"/>
    <d v="2018-03-22T00:00:00"/>
    <x v="25"/>
    <x v="2139"/>
    <x v="1"/>
    <x v="35"/>
    <x v="4"/>
    <x v="4"/>
    <x v="0"/>
    <x v="0"/>
    <x v="0"/>
    <n v="69000"/>
  </r>
  <r>
    <s v="30472_2018"/>
    <x v="0"/>
    <x v="0"/>
    <d v="2018-03-22T00:00:00"/>
    <x v="25"/>
    <x v="2994"/>
    <x v="1"/>
    <x v="34"/>
    <x v="75"/>
    <x v="0"/>
    <x v="11"/>
    <x v="19"/>
    <x v="0"/>
    <n v="105000"/>
  </r>
  <r>
    <s v="30472_2018"/>
    <x v="0"/>
    <x v="0"/>
    <d v="2018-03-22T00:00:00"/>
    <x v="25"/>
    <x v="2140"/>
    <x v="1"/>
    <x v="35"/>
    <x v="4"/>
    <x v="0"/>
    <x v="0"/>
    <x v="0"/>
    <x v="0"/>
    <n v="69000"/>
  </r>
  <r>
    <s v="30472_2018"/>
    <x v="0"/>
    <x v="0"/>
    <d v="2018-03-22T00:00:00"/>
    <x v="25"/>
    <x v="2139"/>
    <x v="1"/>
    <x v="35"/>
    <x v="4"/>
    <x v="4"/>
    <x v="0"/>
    <x v="0"/>
    <x v="0"/>
    <n v="105000"/>
  </r>
  <r>
    <s v="30472_2018"/>
    <x v="0"/>
    <x v="0"/>
    <d v="2018-03-22T00:00:00"/>
    <x v="25"/>
    <x v="2140"/>
    <x v="1"/>
    <x v="35"/>
    <x v="4"/>
    <x v="0"/>
    <x v="0"/>
    <x v="0"/>
    <x v="0"/>
    <n v="55500"/>
  </r>
  <r>
    <s v="30472_2018"/>
    <x v="0"/>
    <x v="0"/>
    <d v="2018-03-22T00:00:00"/>
    <x v="25"/>
    <x v="2996"/>
    <x v="1"/>
    <x v="34"/>
    <x v="84"/>
    <x v="4"/>
    <x v="11"/>
    <x v="19"/>
    <x v="0"/>
    <n v="69000"/>
  </r>
  <r>
    <s v="30472_2018"/>
    <x v="0"/>
    <x v="0"/>
    <d v="2018-03-22T00:00:00"/>
    <x v="25"/>
    <x v="2998"/>
    <x v="1"/>
    <x v="34"/>
    <x v="72"/>
    <x v="4"/>
    <x v="11"/>
    <x v="12"/>
    <x v="0"/>
    <n v="12000"/>
  </r>
  <r>
    <s v="30472_2018"/>
    <x v="0"/>
    <x v="0"/>
    <d v="2018-03-22T00:00:00"/>
    <x v="25"/>
    <x v="2999"/>
    <x v="1"/>
    <x v="34"/>
    <x v="72"/>
    <x v="0"/>
    <x v="0"/>
    <x v="12"/>
    <x v="0"/>
    <n v="50000"/>
  </r>
  <r>
    <s v="30472_2018"/>
    <x v="0"/>
    <x v="0"/>
    <d v="2018-03-22T00:00:00"/>
    <x v="25"/>
    <x v="2995"/>
    <x v="1"/>
    <x v="59"/>
    <x v="83"/>
    <x v="4"/>
    <x v="11"/>
    <x v="19"/>
    <x v="0"/>
    <n v="78000"/>
  </r>
  <r>
    <s v="30478_2018"/>
    <x v="1"/>
    <x v="0"/>
    <d v="2018-03-22T00:00:00"/>
    <x v="83"/>
    <x v="4"/>
    <x v="1"/>
    <x v="4"/>
    <x v="4"/>
    <x v="1"/>
    <x v="1"/>
    <x v="1"/>
    <x v="0"/>
    <n v="7000"/>
  </r>
  <r>
    <s v="30478_2018"/>
    <x v="1"/>
    <x v="0"/>
    <d v="2018-03-22T00:00:00"/>
    <x v="83"/>
    <x v="4"/>
    <x v="1"/>
    <x v="4"/>
    <x v="4"/>
    <x v="1"/>
    <x v="1"/>
    <x v="1"/>
    <x v="0"/>
    <n v="4000"/>
  </r>
  <r>
    <s v="30478_2018"/>
    <x v="1"/>
    <x v="0"/>
    <d v="2018-03-22T00:00:00"/>
    <x v="83"/>
    <x v="4"/>
    <x v="1"/>
    <x v="4"/>
    <x v="4"/>
    <x v="1"/>
    <x v="1"/>
    <x v="1"/>
    <x v="0"/>
    <n v="3000"/>
  </r>
  <r>
    <s v="30478_2018"/>
    <x v="1"/>
    <x v="0"/>
    <d v="2018-03-22T00:00:00"/>
    <x v="83"/>
    <x v="4"/>
    <x v="1"/>
    <x v="4"/>
    <x v="4"/>
    <x v="1"/>
    <x v="1"/>
    <x v="1"/>
    <x v="0"/>
    <n v="3000"/>
  </r>
  <r>
    <s v="30478_2018"/>
    <x v="1"/>
    <x v="0"/>
    <d v="2018-03-22T00:00:00"/>
    <x v="83"/>
    <x v="4"/>
    <x v="1"/>
    <x v="4"/>
    <x v="4"/>
    <x v="1"/>
    <x v="1"/>
    <x v="1"/>
    <x v="0"/>
    <n v="4000"/>
  </r>
  <r>
    <s v="30478_2018"/>
    <x v="1"/>
    <x v="0"/>
    <d v="2018-03-22T00:00:00"/>
    <x v="83"/>
    <x v="4"/>
    <x v="1"/>
    <x v="4"/>
    <x v="4"/>
    <x v="1"/>
    <x v="1"/>
    <x v="1"/>
    <x v="0"/>
    <n v="3000"/>
  </r>
  <r>
    <s v="30478_2018"/>
    <x v="1"/>
    <x v="0"/>
    <d v="2018-03-22T00:00:00"/>
    <x v="83"/>
    <x v="4"/>
    <x v="1"/>
    <x v="4"/>
    <x v="4"/>
    <x v="1"/>
    <x v="1"/>
    <x v="1"/>
    <x v="0"/>
    <n v="2000"/>
  </r>
  <r>
    <s v="30478_2018"/>
    <x v="1"/>
    <x v="0"/>
    <d v="2018-03-22T00:00:00"/>
    <x v="83"/>
    <x v="4"/>
    <x v="1"/>
    <x v="4"/>
    <x v="4"/>
    <x v="1"/>
    <x v="1"/>
    <x v="1"/>
    <x v="0"/>
    <n v="2000"/>
  </r>
  <r>
    <s v="30478_2018"/>
    <x v="1"/>
    <x v="0"/>
    <d v="2018-03-22T00:00:00"/>
    <x v="83"/>
    <x v="4"/>
    <x v="1"/>
    <x v="4"/>
    <x v="4"/>
    <x v="1"/>
    <x v="1"/>
    <x v="1"/>
    <x v="0"/>
    <n v="1500"/>
  </r>
  <r>
    <s v="30478_2018"/>
    <x v="1"/>
    <x v="0"/>
    <d v="2018-03-22T00:00:00"/>
    <x v="83"/>
    <x v="4"/>
    <x v="1"/>
    <x v="4"/>
    <x v="4"/>
    <x v="1"/>
    <x v="1"/>
    <x v="1"/>
    <x v="0"/>
    <n v="1500"/>
  </r>
  <r>
    <s v="30478_2018"/>
    <x v="1"/>
    <x v="0"/>
    <d v="2018-03-22T00:00:00"/>
    <x v="83"/>
    <x v="4"/>
    <x v="1"/>
    <x v="4"/>
    <x v="4"/>
    <x v="1"/>
    <x v="1"/>
    <x v="1"/>
    <x v="0"/>
    <n v="3000"/>
  </r>
  <r>
    <s v="30478_2018"/>
    <x v="1"/>
    <x v="0"/>
    <d v="2018-03-22T00:00:00"/>
    <x v="83"/>
    <x v="4"/>
    <x v="1"/>
    <x v="4"/>
    <x v="4"/>
    <x v="1"/>
    <x v="1"/>
    <x v="1"/>
    <x v="0"/>
    <n v="2000"/>
  </r>
  <r>
    <s v="30478_2018"/>
    <x v="1"/>
    <x v="0"/>
    <d v="2018-03-22T00:00:00"/>
    <x v="83"/>
    <x v="4"/>
    <x v="1"/>
    <x v="4"/>
    <x v="4"/>
    <x v="1"/>
    <x v="1"/>
    <x v="1"/>
    <x v="0"/>
    <n v="3000"/>
  </r>
  <r>
    <s v="30478_2018"/>
    <x v="1"/>
    <x v="0"/>
    <d v="2018-03-22T00:00:00"/>
    <x v="83"/>
    <x v="4"/>
    <x v="1"/>
    <x v="4"/>
    <x v="4"/>
    <x v="1"/>
    <x v="1"/>
    <x v="1"/>
    <x v="0"/>
    <n v="1000"/>
  </r>
  <r>
    <s v="30479_2018"/>
    <x v="0"/>
    <x v="0"/>
    <d v="2018-03-22T00:00:00"/>
    <x v="46"/>
    <x v="3000"/>
    <x v="1"/>
    <x v="59"/>
    <x v="340"/>
    <x v="0"/>
    <x v="2"/>
    <x v="2"/>
    <x v="0"/>
    <n v="14"/>
  </r>
  <r>
    <s v="30480_2018"/>
    <x v="0"/>
    <x v="0"/>
    <d v="2018-03-22T00:00:00"/>
    <x v="8"/>
    <x v="3001"/>
    <x v="1"/>
    <x v="22"/>
    <x v="4"/>
    <x v="0"/>
    <x v="2"/>
    <x v="2"/>
    <x v="0"/>
    <n v="5000"/>
  </r>
  <r>
    <s v="30480_2018"/>
    <x v="0"/>
    <x v="0"/>
    <d v="2018-03-22T00:00:00"/>
    <x v="8"/>
    <x v="3002"/>
    <x v="1"/>
    <x v="22"/>
    <x v="4"/>
    <x v="7"/>
    <x v="2"/>
    <x v="2"/>
    <x v="0"/>
    <n v="5000"/>
  </r>
  <r>
    <s v="30480_2018"/>
    <x v="0"/>
    <x v="0"/>
    <d v="2018-03-22T00:00:00"/>
    <x v="8"/>
    <x v="3003"/>
    <x v="1"/>
    <x v="22"/>
    <x v="75"/>
    <x v="0"/>
    <x v="7"/>
    <x v="2"/>
    <x v="0"/>
    <n v="3000"/>
  </r>
  <r>
    <s v="30480_2018"/>
    <x v="0"/>
    <x v="0"/>
    <d v="2018-03-22T00:00:00"/>
    <x v="8"/>
    <x v="3004"/>
    <x v="1"/>
    <x v="22"/>
    <x v="320"/>
    <x v="7"/>
    <x v="7"/>
    <x v="2"/>
    <x v="0"/>
    <n v="2500"/>
  </r>
  <r>
    <s v="30481_2018"/>
    <x v="0"/>
    <x v="0"/>
    <d v="2018-03-22T00:00:00"/>
    <x v="9"/>
    <x v="3005"/>
    <x v="1"/>
    <x v="22"/>
    <x v="77"/>
    <x v="15"/>
    <x v="4"/>
    <x v="16"/>
    <x v="0"/>
    <n v="3000"/>
  </r>
  <r>
    <s v="30481_2018"/>
    <x v="0"/>
    <x v="0"/>
    <d v="2018-03-22T00:00:00"/>
    <x v="9"/>
    <x v="3006"/>
    <x v="1"/>
    <x v="22"/>
    <x v="77"/>
    <x v="10"/>
    <x v="4"/>
    <x v="16"/>
    <x v="0"/>
    <n v="4000"/>
  </r>
  <r>
    <s v="30481_2018"/>
    <x v="0"/>
    <x v="0"/>
    <d v="2018-03-22T00:00:00"/>
    <x v="9"/>
    <x v="3007"/>
    <x v="1"/>
    <x v="9"/>
    <x v="4"/>
    <x v="4"/>
    <x v="0"/>
    <x v="4"/>
    <x v="0"/>
    <n v="2000"/>
  </r>
  <r>
    <s v="30481_2018"/>
    <x v="0"/>
    <x v="0"/>
    <d v="2018-03-22T00:00:00"/>
    <x v="9"/>
    <x v="3008"/>
    <x v="1"/>
    <x v="9"/>
    <x v="4"/>
    <x v="11"/>
    <x v="0"/>
    <x v="4"/>
    <x v="0"/>
    <n v="3000"/>
  </r>
  <r>
    <s v="30482_2018"/>
    <x v="0"/>
    <x v="0"/>
    <d v="2018-03-22T00:00:00"/>
    <x v="32"/>
    <x v="3009"/>
    <x v="1"/>
    <x v="33"/>
    <x v="291"/>
    <x v="1"/>
    <x v="0"/>
    <x v="0"/>
    <x v="0"/>
    <n v="6816"/>
  </r>
  <r>
    <s v="30482_2018"/>
    <x v="0"/>
    <x v="0"/>
    <d v="2018-03-22T00:00:00"/>
    <x v="32"/>
    <x v="3010"/>
    <x v="1"/>
    <x v="33"/>
    <x v="291"/>
    <x v="1"/>
    <x v="0"/>
    <x v="0"/>
    <x v="0"/>
    <n v="9984"/>
  </r>
  <r>
    <s v="30482_2018"/>
    <x v="0"/>
    <x v="0"/>
    <d v="2018-03-22T00:00:00"/>
    <x v="32"/>
    <x v="1017"/>
    <x v="1"/>
    <x v="55"/>
    <x v="139"/>
    <x v="4"/>
    <x v="7"/>
    <x v="2"/>
    <x v="0"/>
    <n v="35760"/>
  </r>
  <r>
    <s v="30482_2018"/>
    <x v="0"/>
    <x v="0"/>
    <d v="2018-03-22T00:00:00"/>
    <x v="32"/>
    <x v="1016"/>
    <x v="1"/>
    <x v="55"/>
    <x v="139"/>
    <x v="0"/>
    <x v="7"/>
    <x v="2"/>
    <x v="0"/>
    <n v="15960"/>
  </r>
  <r>
    <s v="30483_2018"/>
    <x v="0"/>
    <x v="0"/>
    <d v="2018-03-23T00:00:00"/>
    <x v="46"/>
    <x v="3011"/>
    <x v="1"/>
    <x v="16"/>
    <x v="21"/>
    <x v="4"/>
    <x v="12"/>
    <x v="6"/>
    <x v="0"/>
    <n v="20000"/>
  </r>
  <r>
    <s v="30484_2018"/>
    <x v="1"/>
    <x v="0"/>
    <d v="2018-03-23T00:00:00"/>
    <x v="57"/>
    <x v="4"/>
    <x v="1"/>
    <x v="4"/>
    <x v="4"/>
    <x v="1"/>
    <x v="1"/>
    <x v="1"/>
    <x v="0"/>
    <n v="5000"/>
  </r>
  <r>
    <s v="30484_2018"/>
    <x v="1"/>
    <x v="0"/>
    <d v="2018-03-23T00:00:00"/>
    <x v="57"/>
    <x v="4"/>
    <x v="1"/>
    <x v="4"/>
    <x v="4"/>
    <x v="1"/>
    <x v="1"/>
    <x v="1"/>
    <x v="0"/>
    <n v="9000"/>
  </r>
  <r>
    <s v="30484_2018"/>
    <x v="1"/>
    <x v="0"/>
    <d v="2018-03-23T00:00:00"/>
    <x v="57"/>
    <x v="4"/>
    <x v="1"/>
    <x v="4"/>
    <x v="4"/>
    <x v="1"/>
    <x v="1"/>
    <x v="1"/>
    <x v="0"/>
    <n v="4000"/>
  </r>
  <r>
    <s v="30484_2018"/>
    <x v="1"/>
    <x v="0"/>
    <d v="2018-03-23T00:00:00"/>
    <x v="57"/>
    <x v="4"/>
    <x v="1"/>
    <x v="4"/>
    <x v="4"/>
    <x v="1"/>
    <x v="1"/>
    <x v="1"/>
    <x v="0"/>
    <n v="5000"/>
  </r>
  <r>
    <s v="30484_2018"/>
    <x v="1"/>
    <x v="0"/>
    <d v="2018-03-23T00:00:00"/>
    <x v="57"/>
    <x v="4"/>
    <x v="1"/>
    <x v="4"/>
    <x v="4"/>
    <x v="1"/>
    <x v="1"/>
    <x v="1"/>
    <x v="0"/>
    <n v="6000"/>
  </r>
  <r>
    <s v="30484_2018"/>
    <x v="1"/>
    <x v="0"/>
    <d v="2018-03-23T00:00:00"/>
    <x v="57"/>
    <x v="4"/>
    <x v="1"/>
    <x v="4"/>
    <x v="4"/>
    <x v="1"/>
    <x v="1"/>
    <x v="1"/>
    <x v="0"/>
    <n v="10000"/>
  </r>
  <r>
    <s v="30484_2018"/>
    <x v="1"/>
    <x v="0"/>
    <d v="2018-03-23T00:00:00"/>
    <x v="57"/>
    <x v="4"/>
    <x v="1"/>
    <x v="4"/>
    <x v="4"/>
    <x v="1"/>
    <x v="1"/>
    <x v="1"/>
    <x v="0"/>
    <n v="1500"/>
  </r>
  <r>
    <s v="30484_2018"/>
    <x v="1"/>
    <x v="0"/>
    <d v="2018-03-23T00:00:00"/>
    <x v="57"/>
    <x v="4"/>
    <x v="1"/>
    <x v="4"/>
    <x v="4"/>
    <x v="1"/>
    <x v="1"/>
    <x v="1"/>
    <x v="0"/>
    <n v="5500"/>
  </r>
  <r>
    <s v="30484_2018"/>
    <x v="1"/>
    <x v="0"/>
    <d v="2018-03-23T00:00:00"/>
    <x v="57"/>
    <x v="4"/>
    <x v="1"/>
    <x v="4"/>
    <x v="4"/>
    <x v="1"/>
    <x v="1"/>
    <x v="1"/>
    <x v="0"/>
    <n v="9000"/>
  </r>
  <r>
    <s v="30484_2018"/>
    <x v="1"/>
    <x v="0"/>
    <d v="2018-03-23T00:00:00"/>
    <x v="57"/>
    <x v="4"/>
    <x v="1"/>
    <x v="4"/>
    <x v="4"/>
    <x v="1"/>
    <x v="1"/>
    <x v="1"/>
    <x v="0"/>
    <n v="9000"/>
  </r>
  <r>
    <s v="30484_2018"/>
    <x v="1"/>
    <x v="0"/>
    <d v="2018-03-23T00:00:00"/>
    <x v="57"/>
    <x v="4"/>
    <x v="1"/>
    <x v="4"/>
    <x v="4"/>
    <x v="1"/>
    <x v="1"/>
    <x v="1"/>
    <x v="0"/>
    <n v="7000"/>
  </r>
  <r>
    <s v="30484_2018"/>
    <x v="1"/>
    <x v="0"/>
    <d v="2018-03-23T00:00:00"/>
    <x v="57"/>
    <x v="4"/>
    <x v="1"/>
    <x v="4"/>
    <x v="4"/>
    <x v="1"/>
    <x v="1"/>
    <x v="1"/>
    <x v="0"/>
    <n v="2000"/>
  </r>
  <r>
    <s v="30484_2018"/>
    <x v="1"/>
    <x v="0"/>
    <d v="2018-03-23T00:00:00"/>
    <x v="57"/>
    <x v="4"/>
    <x v="1"/>
    <x v="4"/>
    <x v="4"/>
    <x v="1"/>
    <x v="1"/>
    <x v="1"/>
    <x v="0"/>
    <n v="15000"/>
  </r>
  <r>
    <s v="30484_2018"/>
    <x v="1"/>
    <x v="0"/>
    <d v="2018-03-23T00:00:00"/>
    <x v="57"/>
    <x v="4"/>
    <x v="1"/>
    <x v="4"/>
    <x v="4"/>
    <x v="1"/>
    <x v="1"/>
    <x v="1"/>
    <x v="0"/>
    <n v="15000"/>
  </r>
  <r>
    <s v="30484_2018"/>
    <x v="1"/>
    <x v="0"/>
    <d v="2018-03-23T00:00:00"/>
    <x v="57"/>
    <x v="4"/>
    <x v="1"/>
    <x v="4"/>
    <x v="4"/>
    <x v="1"/>
    <x v="1"/>
    <x v="1"/>
    <x v="0"/>
    <n v="10000"/>
  </r>
  <r>
    <s v="30484_2018"/>
    <x v="1"/>
    <x v="0"/>
    <d v="2018-03-23T00:00:00"/>
    <x v="57"/>
    <x v="4"/>
    <x v="1"/>
    <x v="4"/>
    <x v="4"/>
    <x v="1"/>
    <x v="1"/>
    <x v="1"/>
    <x v="0"/>
    <n v="12000"/>
  </r>
  <r>
    <s v="30484_2018"/>
    <x v="1"/>
    <x v="0"/>
    <d v="2018-03-23T00:00:00"/>
    <x v="57"/>
    <x v="4"/>
    <x v="1"/>
    <x v="4"/>
    <x v="4"/>
    <x v="1"/>
    <x v="1"/>
    <x v="1"/>
    <x v="0"/>
    <n v="10000"/>
  </r>
  <r>
    <s v="30484_2018"/>
    <x v="1"/>
    <x v="0"/>
    <d v="2018-03-23T00:00:00"/>
    <x v="57"/>
    <x v="4"/>
    <x v="1"/>
    <x v="4"/>
    <x v="4"/>
    <x v="1"/>
    <x v="1"/>
    <x v="1"/>
    <x v="0"/>
    <n v="4000"/>
  </r>
  <r>
    <s v="30484_2018"/>
    <x v="1"/>
    <x v="0"/>
    <d v="2018-03-23T00:00:00"/>
    <x v="57"/>
    <x v="4"/>
    <x v="1"/>
    <x v="4"/>
    <x v="4"/>
    <x v="1"/>
    <x v="1"/>
    <x v="1"/>
    <x v="0"/>
    <n v="20000"/>
  </r>
  <r>
    <s v="30484_2018"/>
    <x v="1"/>
    <x v="0"/>
    <d v="2018-03-23T00:00:00"/>
    <x v="57"/>
    <x v="4"/>
    <x v="1"/>
    <x v="4"/>
    <x v="4"/>
    <x v="1"/>
    <x v="1"/>
    <x v="1"/>
    <x v="0"/>
    <n v="15000"/>
  </r>
  <r>
    <s v="30484_2018"/>
    <x v="1"/>
    <x v="0"/>
    <d v="2018-03-23T00:00:00"/>
    <x v="57"/>
    <x v="4"/>
    <x v="1"/>
    <x v="4"/>
    <x v="4"/>
    <x v="1"/>
    <x v="1"/>
    <x v="1"/>
    <x v="0"/>
    <n v="5000"/>
  </r>
  <r>
    <s v="30484_2018"/>
    <x v="1"/>
    <x v="0"/>
    <d v="2018-03-23T00:00:00"/>
    <x v="57"/>
    <x v="4"/>
    <x v="1"/>
    <x v="4"/>
    <x v="4"/>
    <x v="1"/>
    <x v="1"/>
    <x v="1"/>
    <x v="0"/>
    <n v="5000"/>
  </r>
  <r>
    <s v="30484_2018"/>
    <x v="1"/>
    <x v="0"/>
    <d v="2018-03-23T00:00:00"/>
    <x v="57"/>
    <x v="4"/>
    <x v="1"/>
    <x v="4"/>
    <x v="4"/>
    <x v="1"/>
    <x v="1"/>
    <x v="1"/>
    <x v="0"/>
    <n v="5000"/>
  </r>
  <r>
    <s v="30484_2018"/>
    <x v="1"/>
    <x v="0"/>
    <d v="2018-03-23T00:00:00"/>
    <x v="57"/>
    <x v="4"/>
    <x v="1"/>
    <x v="4"/>
    <x v="4"/>
    <x v="1"/>
    <x v="1"/>
    <x v="1"/>
    <x v="0"/>
    <n v="11000"/>
  </r>
  <r>
    <s v="30484_2018"/>
    <x v="1"/>
    <x v="0"/>
    <d v="2018-03-23T00:00:00"/>
    <x v="57"/>
    <x v="4"/>
    <x v="1"/>
    <x v="4"/>
    <x v="4"/>
    <x v="1"/>
    <x v="1"/>
    <x v="1"/>
    <x v="0"/>
    <n v="4800"/>
  </r>
  <r>
    <s v="30484_2018"/>
    <x v="1"/>
    <x v="0"/>
    <d v="2018-03-23T00:00:00"/>
    <x v="57"/>
    <x v="4"/>
    <x v="1"/>
    <x v="4"/>
    <x v="4"/>
    <x v="1"/>
    <x v="1"/>
    <x v="1"/>
    <x v="0"/>
    <n v="10000"/>
  </r>
  <r>
    <s v="30487_2018"/>
    <x v="0"/>
    <x v="0"/>
    <d v="2018-03-23T00:00:00"/>
    <x v="13"/>
    <x v="244"/>
    <x v="1"/>
    <x v="22"/>
    <x v="4"/>
    <x v="0"/>
    <x v="0"/>
    <x v="14"/>
    <x v="0"/>
    <n v="11600"/>
  </r>
  <r>
    <s v="30487_2018"/>
    <x v="0"/>
    <x v="0"/>
    <d v="2018-03-23T00:00:00"/>
    <x v="13"/>
    <x v="605"/>
    <x v="1"/>
    <x v="22"/>
    <x v="72"/>
    <x v="0"/>
    <x v="11"/>
    <x v="12"/>
    <x v="0"/>
    <n v="12000"/>
  </r>
  <r>
    <s v="30487_2018"/>
    <x v="0"/>
    <x v="0"/>
    <d v="2018-03-23T00:00:00"/>
    <x v="13"/>
    <x v="247"/>
    <x v="1"/>
    <x v="22"/>
    <x v="72"/>
    <x v="4"/>
    <x v="11"/>
    <x v="12"/>
    <x v="0"/>
    <n v="12000"/>
  </r>
  <r>
    <s v="30487_2018"/>
    <x v="0"/>
    <x v="0"/>
    <d v="2018-03-23T00:00:00"/>
    <x v="13"/>
    <x v="1464"/>
    <x v="1"/>
    <x v="46"/>
    <x v="56"/>
    <x v="3"/>
    <x v="7"/>
    <x v="2"/>
    <x v="0"/>
    <n v="6000"/>
  </r>
  <r>
    <s v="30487_2018"/>
    <x v="0"/>
    <x v="0"/>
    <d v="2018-03-23T00:00:00"/>
    <x v="13"/>
    <x v="1465"/>
    <x v="1"/>
    <x v="46"/>
    <x v="56"/>
    <x v="4"/>
    <x v="7"/>
    <x v="2"/>
    <x v="0"/>
    <n v="10000"/>
  </r>
  <r>
    <s v="30487_2018"/>
    <x v="0"/>
    <x v="0"/>
    <d v="2018-03-23T00:00:00"/>
    <x v="13"/>
    <x v="2760"/>
    <x v="1"/>
    <x v="22"/>
    <x v="72"/>
    <x v="0"/>
    <x v="11"/>
    <x v="19"/>
    <x v="0"/>
    <n v="5000"/>
  </r>
  <r>
    <s v="30487_2018"/>
    <x v="0"/>
    <x v="0"/>
    <d v="2018-03-23T00:00:00"/>
    <x v="13"/>
    <x v="251"/>
    <x v="1"/>
    <x v="44"/>
    <x v="45"/>
    <x v="0"/>
    <x v="11"/>
    <x v="14"/>
    <x v="0"/>
    <n v="10000"/>
  </r>
  <r>
    <s v="30487_2018"/>
    <x v="0"/>
    <x v="0"/>
    <d v="2018-03-23T00:00:00"/>
    <x v="13"/>
    <x v="3012"/>
    <x v="1"/>
    <x v="44"/>
    <x v="45"/>
    <x v="4"/>
    <x v="11"/>
    <x v="14"/>
    <x v="0"/>
    <n v="5000"/>
  </r>
  <r>
    <s v="30487_2018"/>
    <x v="0"/>
    <x v="0"/>
    <d v="2018-03-23T00:00:00"/>
    <x v="13"/>
    <x v="608"/>
    <x v="1"/>
    <x v="44"/>
    <x v="45"/>
    <x v="0"/>
    <x v="0"/>
    <x v="12"/>
    <x v="0"/>
    <n v="5000"/>
  </r>
  <r>
    <s v="30487_2018"/>
    <x v="0"/>
    <x v="0"/>
    <d v="2018-03-23T00:00:00"/>
    <x v="13"/>
    <x v="609"/>
    <x v="1"/>
    <x v="44"/>
    <x v="45"/>
    <x v="4"/>
    <x v="0"/>
    <x v="12"/>
    <x v="0"/>
    <n v="5000"/>
  </r>
  <r>
    <s v="30487_2018"/>
    <x v="0"/>
    <x v="0"/>
    <d v="2018-03-23T00:00:00"/>
    <x v="13"/>
    <x v="616"/>
    <x v="1"/>
    <x v="44"/>
    <x v="45"/>
    <x v="0"/>
    <x v="11"/>
    <x v="12"/>
    <x v="0"/>
    <n v="11700"/>
  </r>
  <r>
    <s v="30487_2018"/>
    <x v="0"/>
    <x v="0"/>
    <d v="2018-03-23T00:00:00"/>
    <x v="13"/>
    <x v="252"/>
    <x v="1"/>
    <x v="44"/>
    <x v="45"/>
    <x v="4"/>
    <x v="11"/>
    <x v="12"/>
    <x v="0"/>
    <n v="5000"/>
  </r>
  <r>
    <s v="30487_2018"/>
    <x v="0"/>
    <x v="0"/>
    <d v="2018-03-23T00:00:00"/>
    <x v="13"/>
    <x v="3013"/>
    <x v="1"/>
    <x v="22"/>
    <x v="4"/>
    <x v="0"/>
    <x v="11"/>
    <x v="12"/>
    <x v="1"/>
    <n v="5000"/>
  </r>
  <r>
    <s v="30487_2018"/>
    <x v="0"/>
    <x v="0"/>
    <d v="2018-03-23T00:00:00"/>
    <x v="13"/>
    <x v="3014"/>
    <x v="1"/>
    <x v="82"/>
    <x v="284"/>
    <x v="4"/>
    <x v="5"/>
    <x v="5"/>
    <x v="0"/>
    <n v="5000"/>
  </r>
  <r>
    <s v="30487_2018"/>
    <x v="0"/>
    <x v="0"/>
    <d v="2018-03-23T00:00:00"/>
    <x v="13"/>
    <x v="3015"/>
    <x v="1"/>
    <x v="46"/>
    <x v="56"/>
    <x v="0"/>
    <x v="4"/>
    <x v="5"/>
    <x v="0"/>
    <n v="5000"/>
  </r>
  <r>
    <s v="30487_2018"/>
    <x v="0"/>
    <x v="0"/>
    <d v="2018-03-23T00:00:00"/>
    <x v="13"/>
    <x v="3016"/>
    <x v="1"/>
    <x v="46"/>
    <x v="56"/>
    <x v="3"/>
    <x v="7"/>
    <x v="2"/>
    <x v="0"/>
    <n v="5000"/>
  </r>
  <r>
    <s v="30487_2018"/>
    <x v="0"/>
    <x v="0"/>
    <d v="2018-03-23T00:00:00"/>
    <x v="13"/>
    <x v="3017"/>
    <x v="1"/>
    <x v="22"/>
    <x v="72"/>
    <x v="3"/>
    <x v="7"/>
    <x v="2"/>
    <x v="0"/>
    <n v="5000"/>
  </r>
  <r>
    <s v="30487_2018"/>
    <x v="0"/>
    <x v="0"/>
    <d v="2018-03-23T00:00:00"/>
    <x v="13"/>
    <x v="3018"/>
    <x v="1"/>
    <x v="22"/>
    <x v="72"/>
    <x v="4"/>
    <x v="7"/>
    <x v="2"/>
    <x v="0"/>
    <n v="5000"/>
  </r>
  <r>
    <s v="30487_2018"/>
    <x v="0"/>
    <x v="0"/>
    <d v="2018-03-23T00:00:00"/>
    <x v="13"/>
    <x v="3019"/>
    <x v="1"/>
    <x v="44"/>
    <x v="45"/>
    <x v="3"/>
    <x v="7"/>
    <x v="2"/>
    <x v="0"/>
    <n v="5000"/>
  </r>
  <r>
    <s v="30488_2018"/>
    <x v="1"/>
    <x v="0"/>
    <d v="2018-03-23T00:00:00"/>
    <x v="118"/>
    <x v="4"/>
    <x v="1"/>
    <x v="4"/>
    <x v="4"/>
    <x v="1"/>
    <x v="1"/>
    <x v="1"/>
    <x v="0"/>
    <n v="200"/>
  </r>
  <r>
    <s v="30489_2018"/>
    <x v="1"/>
    <x v="0"/>
    <d v="2018-03-26T00:00:00"/>
    <x v="19"/>
    <x v="4"/>
    <x v="1"/>
    <x v="4"/>
    <x v="4"/>
    <x v="1"/>
    <x v="1"/>
    <x v="1"/>
    <x v="0"/>
    <n v="1080"/>
  </r>
  <r>
    <s v="30489_2018"/>
    <x v="1"/>
    <x v="0"/>
    <d v="2018-03-26T00:00:00"/>
    <x v="19"/>
    <x v="4"/>
    <x v="1"/>
    <x v="4"/>
    <x v="4"/>
    <x v="1"/>
    <x v="1"/>
    <x v="1"/>
    <x v="0"/>
    <n v="1008"/>
  </r>
  <r>
    <s v="30490_2018"/>
    <x v="0"/>
    <x v="0"/>
    <d v="2018-03-27T00:00:00"/>
    <x v="11"/>
    <x v="204"/>
    <x v="1"/>
    <x v="56"/>
    <x v="61"/>
    <x v="4"/>
    <x v="11"/>
    <x v="4"/>
    <x v="0"/>
    <n v="3000"/>
  </r>
  <r>
    <s v="30490_2018"/>
    <x v="0"/>
    <x v="0"/>
    <d v="2018-03-27T00:00:00"/>
    <x v="11"/>
    <x v="2154"/>
    <x v="1"/>
    <x v="90"/>
    <x v="132"/>
    <x v="4"/>
    <x v="5"/>
    <x v="5"/>
    <x v="0"/>
    <n v="6000"/>
  </r>
  <r>
    <s v="30490_2018"/>
    <x v="0"/>
    <x v="0"/>
    <d v="2018-03-27T00:00:00"/>
    <x v="11"/>
    <x v="3020"/>
    <x v="1"/>
    <x v="59"/>
    <x v="132"/>
    <x v="11"/>
    <x v="5"/>
    <x v="5"/>
    <x v="0"/>
    <n v="10000"/>
  </r>
  <r>
    <s v="30490_2018"/>
    <x v="0"/>
    <x v="0"/>
    <d v="2018-03-27T00:00:00"/>
    <x v="11"/>
    <x v="3020"/>
    <x v="1"/>
    <x v="59"/>
    <x v="132"/>
    <x v="11"/>
    <x v="5"/>
    <x v="5"/>
    <x v="0"/>
    <n v="5000"/>
  </r>
  <r>
    <s v="30490_2018"/>
    <x v="0"/>
    <x v="0"/>
    <d v="2018-03-27T00:00:00"/>
    <x v="11"/>
    <x v="2157"/>
    <x v="1"/>
    <x v="59"/>
    <x v="57"/>
    <x v="4"/>
    <x v="4"/>
    <x v="5"/>
    <x v="0"/>
    <n v="3000"/>
  </r>
  <r>
    <s v="30490_2018"/>
    <x v="0"/>
    <x v="0"/>
    <d v="2018-03-27T00:00:00"/>
    <x v="11"/>
    <x v="2158"/>
    <x v="1"/>
    <x v="54"/>
    <x v="84"/>
    <x v="4"/>
    <x v="4"/>
    <x v="5"/>
    <x v="0"/>
    <n v="4000"/>
  </r>
  <r>
    <s v="30490_2018"/>
    <x v="0"/>
    <x v="0"/>
    <d v="2018-03-27T00:00:00"/>
    <x v="11"/>
    <x v="2159"/>
    <x v="1"/>
    <x v="44"/>
    <x v="125"/>
    <x v="4"/>
    <x v="4"/>
    <x v="5"/>
    <x v="0"/>
    <n v="3000"/>
  </r>
  <r>
    <s v="30490_2018"/>
    <x v="0"/>
    <x v="0"/>
    <d v="2018-03-27T00:00:00"/>
    <x v="11"/>
    <x v="205"/>
    <x v="1"/>
    <x v="40"/>
    <x v="16"/>
    <x v="4"/>
    <x v="26"/>
    <x v="15"/>
    <x v="0"/>
    <n v="25000"/>
  </r>
  <r>
    <s v="30490_2018"/>
    <x v="0"/>
    <x v="0"/>
    <d v="2018-03-27T00:00:00"/>
    <x v="11"/>
    <x v="205"/>
    <x v="1"/>
    <x v="40"/>
    <x v="16"/>
    <x v="4"/>
    <x v="26"/>
    <x v="15"/>
    <x v="0"/>
    <n v="10000"/>
  </r>
  <r>
    <s v="30490_2018"/>
    <x v="0"/>
    <x v="0"/>
    <d v="2018-03-27T00:00:00"/>
    <x v="11"/>
    <x v="206"/>
    <x v="1"/>
    <x v="34"/>
    <x v="59"/>
    <x v="4"/>
    <x v="26"/>
    <x v="15"/>
    <x v="0"/>
    <n v="15000"/>
  </r>
  <r>
    <s v="30490_2018"/>
    <x v="0"/>
    <x v="0"/>
    <d v="2018-03-27T00:00:00"/>
    <x v="11"/>
    <x v="3021"/>
    <x v="1"/>
    <x v="35"/>
    <x v="45"/>
    <x v="4"/>
    <x v="26"/>
    <x v="15"/>
    <x v="0"/>
    <n v="40000"/>
  </r>
  <r>
    <s v="30490_2018"/>
    <x v="0"/>
    <x v="0"/>
    <d v="2018-03-27T00:00:00"/>
    <x v="11"/>
    <x v="3021"/>
    <x v="1"/>
    <x v="35"/>
    <x v="45"/>
    <x v="4"/>
    <x v="26"/>
    <x v="15"/>
    <x v="0"/>
    <n v="10000"/>
  </r>
  <r>
    <s v="30490_2018"/>
    <x v="0"/>
    <x v="0"/>
    <d v="2018-03-27T00:00:00"/>
    <x v="92"/>
    <x v="3022"/>
    <x v="1"/>
    <x v="20"/>
    <x v="4"/>
    <x v="5"/>
    <x v="12"/>
    <x v="6"/>
    <x v="0"/>
    <n v="40000"/>
  </r>
  <r>
    <s v="30490_2018"/>
    <x v="0"/>
    <x v="0"/>
    <d v="2018-03-27T00:00:00"/>
    <x v="92"/>
    <x v="2161"/>
    <x v="1"/>
    <x v="28"/>
    <x v="4"/>
    <x v="4"/>
    <x v="12"/>
    <x v="6"/>
    <x v="0"/>
    <n v="10000"/>
  </r>
  <r>
    <s v="30491_2018"/>
    <x v="0"/>
    <x v="0"/>
    <d v="2018-03-28T00:00:00"/>
    <x v="46"/>
    <x v="3023"/>
    <x v="1"/>
    <x v="16"/>
    <x v="81"/>
    <x v="3"/>
    <x v="12"/>
    <x v="6"/>
    <x v="0"/>
    <n v="500"/>
  </r>
  <r>
    <s v="30491_2018"/>
    <x v="0"/>
    <x v="0"/>
    <d v="2018-03-28T00:00:00"/>
    <x v="46"/>
    <x v="3024"/>
    <x v="1"/>
    <x v="54"/>
    <x v="241"/>
    <x v="3"/>
    <x v="2"/>
    <x v="2"/>
    <x v="0"/>
    <n v="500"/>
  </r>
  <r>
    <s v="30491_2018"/>
    <x v="0"/>
    <x v="0"/>
    <d v="2018-03-28T00:00:00"/>
    <x v="46"/>
    <x v="3025"/>
    <x v="1"/>
    <x v="22"/>
    <x v="0"/>
    <x v="3"/>
    <x v="2"/>
    <x v="2"/>
    <x v="0"/>
    <n v="500"/>
  </r>
  <r>
    <s v="30491_2018"/>
    <x v="0"/>
    <x v="0"/>
    <d v="2018-03-28T00:00:00"/>
    <x v="46"/>
    <x v="3026"/>
    <x v="1"/>
    <x v="22"/>
    <x v="300"/>
    <x v="4"/>
    <x v="2"/>
    <x v="2"/>
    <x v="0"/>
    <n v="500"/>
  </r>
  <r>
    <s v="30491_2018"/>
    <x v="0"/>
    <x v="0"/>
    <d v="2018-03-28T00:00:00"/>
    <x v="46"/>
    <x v="1471"/>
    <x v="1"/>
    <x v="56"/>
    <x v="56"/>
    <x v="0"/>
    <x v="11"/>
    <x v="12"/>
    <x v="1"/>
    <n v="560"/>
  </r>
  <r>
    <s v="30491_2018"/>
    <x v="0"/>
    <x v="0"/>
    <d v="2018-03-28T00:00:00"/>
    <x v="46"/>
    <x v="3027"/>
    <x v="1"/>
    <x v="22"/>
    <x v="10"/>
    <x v="3"/>
    <x v="0"/>
    <x v="0"/>
    <x v="0"/>
    <n v="2856"/>
  </r>
  <r>
    <s v="30491_2018"/>
    <x v="0"/>
    <x v="0"/>
    <d v="2018-03-28T00:00:00"/>
    <x v="46"/>
    <x v="3028"/>
    <x v="1"/>
    <x v="22"/>
    <x v="57"/>
    <x v="5"/>
    <x v="0"/>
    <x v="0"/>
    <x v="0"/>
    <n v="2748"/>
  </r>
  <r>
    <s v="30491_2018"/>
    <x v="0"/>
    <x v="0"/>
    <d v="2018-03-28T00:00:00"/>
    <x v="46"/>
    <x v="3029"/>
    <x v="1"/>
    <x v="41"/>
    <x v="16"/>
    <x v="3"/>
    <x v="0"/>
    <x v="0"/>
    <x v="0"/>
    <n v="9996"/>
  </r>
  <r>
    <s v="30491_2018"/>
    <x v="0"/>
    <x v="0"/>
    <d v="2018-03-28T00:00:00"/>
    <x v="46"/>
    <x v="3029"/>
    <x v="1"/>
    <x v="41"/>
    <x v="16"/>
    <x v="3"/>
    <x v="0"/>
    <x v="0"/>
    <x v="0"/>
    <n v="36000"/>
  </r>
  <r>
    <s v="30491_2018"/>
    <x v="0"/>
    <x v="0"/>
    <d v="2018-03-28T00:00:00"/>
    <x v="46"/>
    <x v="3030"/>
    <x v="1"/>
    <x v="41"/>
    <x v="245"/>
    <x v="5"/>
    <x v="0"/>
    <x v="0"/>
    <x v="0"/>
    <n v="9600"/>
  </r>
  <r>
    <s v="30491_2018"/>
    <x v="0"/>
    <x v="0"/>
    <d v="2018-03-28T00:00:00"/>
    <x v="46"/>
    <x v="3030"/>
    <x v="1"/>
    <x v="41"/>
    <x v="245"/>
    <x v="5"/>
    <x v="0"/>
    <x v="0"/>
    <x v="0"/>
    <n v="12000"/>
  </r>
  <r>
    <s v="30731_2018"/>
    <x v="0"/>
    <x v="0"/>
    <d v="2018-03-23T00:00:00"/>
    <x v="46"/>
    <x v="2597"/>
    <x v="2"/>
    <x v="68"/>
    <x v="186"/>
    <x v="15"/>
    <x v="4"/>
    <x v="4"/>
    <x v="0"/>
    <n v="200"/>
  </r>
  <r>
    <s v="30732_2018"/>
    <x v="0"/>
    <x v="0"/>
    <d v="2018-03-23T00:00:00"/>
    <x v="46"/>
    <x v="1897"/>
    <x v="2"/>
    <x v="11"/>
    <x v="20"/>
    <x v="2"/>
    <x v="3"/>
    <x v="4"/>
    <x v="0"/>
    <n v="100"/>
  </r>
  <r>
    <s v="30738_2018"/>
    <x v="1"/>
    <x v="0"/>
    <d v="2018-03-23T00:00:00"/>
    <x v="108"/>
    <x v="4"/>
    <x v="2"/>
    <x v="4"/>
    <x v="4"/>
    <x v="1"/>
    <x v="1"/>
    <x v="1"/>
    <x v="0"/>
    <n v="160"/>
  </r>
  <r>
    <s v="30743_2018"/>
    <x v="0"/>
    <x v="0"/>
    <d v="2018-03-23T00:00:00"/>
    <x v="46"/>
    <x v="1512"/>
    <x v="2"/>
    <x v="16"/>
    <x v="252"/>
    <x v="3"/>
    <x v="5"/>
    <x v="1"/>
    <x v="0"/>
    <n v="100"/>
  </r>
  <r>
    <s v="30744_2018"/>
    <x v="0"/>
    <x v="0"/>
    <d v="2018-03-23T00:00:00"/>
    <x v="46"/>
    <x v="839"/>
    <x v="2"/>
    <x v="16"/>
    <x v="155"/>
    <x v="15"/>
    <x v="5"/>
    <x v="1"/>
    <x v="0"/>
    <n v="2900"/>
  </r>
  <r>
    <s v="30759_2018"/>
    <x v="1"/>
    <x v="0"/>
    <d v="2018-03-23T00:00:00"/>
    <x v="45"/>
    <x v="4"/>
    <x v="0"/>
    <x v="4"/>
    <x v="4"/>
    <x v="1"/>
    <x v="1"/>
    <x v="1"/>
    <x v="0"/>
    <n v="5800"/>
  </r>
  <r>
    <s v="30763_2018"/>
    <x v="0"/>
    <x v="0"/>
    <d v="2018-03-23T00:00:00"/>
    <x v="46"/>
    <x v="1048"/>
    <x v="3"/>
    <x v="27"/>
    <x v="195"/>
    <x v="4"/>
    <x v="13"/>
    <x v="7"/>
    <x v="0"/>
    <n v="80"/>
  </r>
  <r>
    <s v="30763_2018"/>
    <x v="0"/>
    <x v="0"/>
    <d v="2018-03-23T00:00:00"/>
    <x v="46"/>
    <x v="1618"/>
    <x v="3"/>
    <x v="32"/>
    <x v="21"/>
    <x v="4"/>
    <x v="13"/>
    <x v="7"/>
    <x v="0"/>
    <n v="40"/>
  </r>
  <r>
    <s v="30763_2018"/>
    <x v="0"/>
    <x v="0"/>
    <d v="2018-03-23T00:00:00"/>
    <x v="46"/>
    <x v="1052"/>
    <x v="3"/>
    <x v="31"/>
    <x v="19"/>
    <x v="4"/>
    <x v="13"/>
    <x v="7"/>
    <x v="0"/>
    <n v="40"/>
  </r>
  <r>
    <s v="30763_2018"/>
    <x v="0"/>
    <x v="0"/>
    <d v="2018-03-23T00:00:00"/>
    <x v="46"/>
    <x v="1050"/>
    <x v="3"/>
    <x v="92"/>
    <x v="91"/>
    <x v="5"/>
    <x v="12"/>
    <x v="6"/>
    <x v="0"/>
    <n v="25"/>
  </r>
  <r>
    <s v="30763_2018"/>
    <x v="0"/>
    <x v="0"/>
    <d v="2018-03-23T00:00:00"/>
    <x v="46"/>
    <x v="1514"/>
    <x v="3"/>
    <x v="26"/>
    <x v="159"/>
    <x v="3"/>
    <x v="13"/>
    <x v="7"/>
    <x v="0"/>
    <n v="40"/>
  </r>
  <r>
    <s v="30763_2018"/>
    <x v="0"/>
    <x v="0"/>
    <d v="2018-03-23T00:00:00"/>
    <x v="46"/>
    <x v="1053"/>
    <x v="3"/>
    <x v="25"/>
    <x v="92"/>
    <x v="3"/>
    <x v="13"/>
    <x v="7"/>
    <x v="0"/>
    <n v="80"/>
  </r>
  <r>
    <s v="30763_2018"/>
    <x v="0"/>
    <x v="0"/>
    <d v="2018-03-23T00:00:00"/>
    <x v="46"/>
    <x v="850"/>
    <x v="3"/>
    <x v="23"/>
    <x v="78"/>
    <x v="3"/>
    <x v="12"/>
    <x v="6"/>
    <x v="0"/>
    <n v="25"/>
  </r>
  <r>
    <s v="30763_2018"/>
    <x v="0"/>
    <x v="0"/>
    <d v="2018-03-23T00:00:00"/>
    <x v="46"/>
    <x v="1911"/>
    <x v="3"/>
    <x v="24"/>
    <x v="266"/>
    <x v="0"/>
    <x v="12"/>
    <x v="6"/>
    <x v="0"/>
    <n v="25"/>
  </r>
  <r>
    <s v="30764_2018"/>
    <x v="1"/>
    <x v="0"/>
    <d v="2018-03-23T00:00:00"/>
    <x v="57"/>
    <x v="4"/>
    <x v="4"/>
    <x v="4"/>
    <x v="4"/>
    <x v="1"/>
    <x v="1"/>
    <x v="1"/>
    <x v="0"/>
    <n v="81000"/>
  </r>
  <r>
    <s v="30764_2018"/>
    <x v="1"/>
    <x v="0"/>
    <d v="2018-03-23T00:00:00"/>
    <x v="57"/>
    <x v="4"/>
    <x v="4"/>
    <x v="4"/>
    <x v="4"/>
    <x v="1"/>
    <x v="1"/>
    <x v="1"/>
    <x v="0"/>
    <n v="10000"/>
  </r>
  <r>
    <s v="30764_2018"/>
    <x v="1"/>
    <x v="0"/>
    <d v="2018-03-23T00:00:00"/>
    <x v="57"/>
    <x v="4"/>
    <x v="4"/>
    <x v="4"/>
    <x v="4"/>
    <x v="1"/>
    <x v="1"/>
    <x v="1"/>
    <x v="0"/>
    <n v="16000"/>
  </r>
  <r>
    <s v="30764_2018"/>
    <x v="1"/>
    <x v="0"/>
    <d v="2018-03-23T00:00:00"/>
    <x v="57"/>
    <x v="4"/>
    <x v="4"/>
    <x v="4"/>
    <x v="4"/>
    <x v="1"/>
    <x v="1"/>
    <x v="1"/>
    <x v="0"/>
    <n v="23500"/>
  </r>
  <r>
    <s v="30764_2018"/>
    <x v="1"/>
    <x v="0"/>
    <d v="2018-03-23T00:00:00"/>
    <x v="57"/>
    <x v="4"/>
    <x v="4"/>
    <x v="4"/>
    <x v="4"/>
    <x v="1"/>
    <x v="1"/>
    <x v="1"/>
    <x v="0"/>
    <n v="7000"/>
  </r>
  <r>
    <s v="30764_2018"/>
    <x v="1"/>
    <x v="0"/>
    <d v="2018-03-23T00:00:00"/>
    <x v="57"/>
    <x v="4"/>
    <x v="4"/>
    <x v="4"/>
    <x v="4"/>
    <x v="1"/>
    <x v="1"/>
    <x v="1"/>
    <x v="0"/>
    <n v="3000"/>
  </r>
  <r>
    <s v="30764_2018"/>
    <x v="1"/>
    <x v="0"/>
    <d v="2018-03-23T00:00:00"/>
    <x v="57"/>
    <x v="4"/>
    <x v="4"/>
    <x v="4"/>
    <x v="4"/>
    <x v="1"/>
    <x v="1"/>
    <x v="1"/>
    <x v="0"/>
    <n v="8000"/>
  </r>
  <r>
    <s v="30764_2018"/>
    <x v="1"/>
    <x v="0"/>
    <d v="2018-03-23T00:00:00"/>
    <x v="57"/>
    <x v="4"/>
    <x v="4"/>
    <x v="4"/>
    <x v="4"/>
    <x v="1"/>
    <x v="1"/>
    <x v="1"/>
    <x v="0"/>
    <n v="7500"/>
  </r>
  <r>
    <s v="30764_2018"/>
    <x v="1"/>
    <x v="0"/>
    <d v="2018-03-23T00:00:00"/>
    <x v="57"/>
    <x v="4"/>
    <x v="4"/>
    <x v="4"/>
    <x v="4"/>
    <x v="1"/>
    <x v="1"/>
    <x v="1"/>
    <x v="0"/>
    <n v="35000"/>
  </r>
  <r>
    <s v="30764_2018"/>
    <x v="1"/>
    <x v="0"/>
    <d v="2018-03-23T00:00:00"/>
    <x v="57"/>
    <x v="4"/>
    <x v="4"/>
    <x v="4"/>
    <x v="4"/>
    <x v="1"/>
    <x v="1"/>
    <x v="1"/>
    <x v="0"/>
    <n v="40000"/>
  </r>
  <r>
    <s v="30764_2018"/>
    <x v="1"/>
    <x v="0"/>
    <d v="2018-03-23T00:00:00"/>
    <x v="57"/>
    <x v="4"/>
    <x v="4"/>
    <x v="4"/>
    <x v="4"/>
    <x v="1"/>
    <x v="1"/>
    <x v="1"/>
    <x v="0"/>
    <n v="50000"/>
  </r>
  <r>
    <s v="30764_2018"/>
    <x v="1"/>
    <x v="0"/>
    <d v="2018-03-23T00:00:00"/>
    <x v="57"/>
    <x v="4"/>
    <x v="4"/>
    <x v="4"/>
    <x v="4"/>
    <x v="1"/>
    <x v="1"/>
    <x v="1"/>
    <x v="0"/>
    <n v="23000"/>
  </r>
  <r>
    <s v="30764_2018"/>
    <x v="1"/>
    <x v="0"/>
    <d v="2018-03-23T00:00:00"/>
    <x v="57"/>
    <x v="4"/>
    <x v="4"/>
    <x v="4"/>
    <x v="4"/>
    <x v="1"/>
    <x v="1"/>
    <x v="1"/>
    <x v="0"/>
    <n v="80000"/>
  </r>
  <r>
    <s v="30764_2018"/>
    <x v="1"/>
    <x v="0"/>
    <d v="2018-03-23T00:00:00"/>
    <x v="57"/>
    <x v="4"/>
    <x v="4"/>
    <x v="4"/>
    <x v="4"/>
    <x v="1"/>
    <x v="1"/>
    <x v="1"/>
    <x v="0"/>
    <n v="38000"/>
  </r>
  <r>
    <s v="30764_2018"/>
    <x v="1"/>
    <x v="0"/>
    <d v="2018-03-23T00:00:00"/>
    <x v="57"/>
    <x v="4"/>
    <x v="4"/>
    <x v="4"/>
    <x v="4"/>
    <x v="1"/>
    <x v="1"/>
    <x v="1"/>
    <x v="0"/>
    <n v="7000"/>
  </r>
  <r>
    <s v="30766_2018"/>
    <x v="0"/>
    <x v="0"/>
    <d v="2018-03-23T00:00:00"/>
    <x v="46"/>
    <x v="2927"/>
    <x v="4"/>
    <x v="37"/>
    <x v="49"/>
    <x v="3"/>
    <x v="15"/>
    <x v="1"/>
    <x v="0"/>
    <n v="100"/>
  </r>
  <r>
    <s v="30766_2018"/>
    <x v="0"/>
    <x v="0"/>
    <d v="2018-03-23T00:00:00"/>
    <x v="46"/>
    <x v="864"/>
    <x v="4"/>
    <x v="37"/>
    <x v="49"/>
    <x v="3"/>
    <x v="14"/>
    <x v="1"/>
    <x v="0"/>
    <n v="200"/>
  </r>
  <r>
    <s v="30766_2018"/>
    <x v="0"/>
    <x v="0"/>
    <d v="2018-03-23T00:00:00"/>
    <x v="46"/>
    <x v="1072"/>
    <x v="4"/>
    <x v="33"/>
    <x v="16"/>
    <x v="4"/>
    <x v="15"/>
    <x v="1"/>
    <x v="0"/>
    <n v="100"/>
  </r>
  <r>
    <s v="30766_2018"/>
    <x v="0"/>
    <x v="0"/>
    <d v="2018-03-23T00:00:00"/>
    <x v="46"/>
    <x v="1076"/>
    <x v="4"/>
    <x v="41"/>
    <x v="45"/>
    <x v="3"/>
    <x v="20"/>
    <x v="1"/>
    <x v="0"/>
    <n v="100"/>
  </r>
  <r>
    <s v="30766_2018"/>
    <x v="0"/>
    <x v="0"/>
    <d v="2018-03-23T00:00:00"/>
    <x v="46"/>
    <x v="2377"/>
    <x v="4"/>
    <x v="24"/>
    <x v="164"/>
    <x v="3"/>
    <x v="19"/>
    <x v="1"/>
    <x v="0"/>
    <n v="25"/>
  </r>
  <r>
    <s v="30766_2018"/>
    <x v="0"/>
    <x v="0"/>
    <d v="2018-03-23T00:00:00"/>
    <x v="46"/>
    <x v="1069"/>
    <x v="4"/>
    <x v="79"/>
    <x v="200"/>
    <x v="4"/>
    <x v="19"/>
    <x v="1"/>
    <x v="0"/>
    <n v="100"/>
  </r>
  <r>
    <s v="30766_2018"/>
    <x v="0"/>
    <x v="0"/>
    <d v="2018-03-23T00:00:00"/>
    <x v="46"/>
    <x v="1515"/>
    <x v="4"/>
    <x v="41"/>
    <x v="45"/>
    <x v="4"/>
    <x v="21"/>
    <x v="1"/>
    <x v="0"/>
    <n v="50"/>
  </r>
  <r>
    <s v="30767_2018"/>
    <x v="0"/>
    <x v="0"/>
    <d v="2018-03-23T00:00:00"/>
    <x v="46"/>
    <x v="3031"/>
    <x v="6"/>
    <x v="152"/>
    <x v="39"/>
    <x v="17"/>
    <x v="22"/>
    <x v="11"/>
    <x v="0"/>
    <n v="24"/>
  </r>
  <r>
    <s v="30767_2018"/>
    <x v="0"/>
    <x v="0"/>
    <d v="2018-03-23T00:00:00"/>
    <x v="46"/>
    <x v="887"/>
    <x v="6"/>
    <x v="7"/>
    <x v="166"/>
    <x v="17"/>
    <x v="22"/>
    <x v="4"/>
    <x v="0"/>
    <n v="204"/>
  </r>
  <r>
    <s v="30767_2018"/>
    <x v="0"/>
    <x v="0"/>
    <d v="2018-03-23T00:00:00"/>
    <x v="46"/>
    <x v="2602"/>
    <x v="6"/>
    <x v="141"/>
    <x v="38"/>
    <x v="17"/>
    <x v="22"/>
    <x v="11"/>
    <x v="0"/>
    <n v="48"/>
  </r>
  <r>
    <s v="30770_2018"/>
    <x v="0"/>
    <x v="0"/>
    <d v="2018-03-23T00:00:00"/>
    <x v="46"/>
    <x v="893"/>
    <x v="7"/>
    <x v="6"/>
    <x v="21"/>
    <x v="10"/>
    <x v="24"/>
    <x v="4"/>
    <x v="0"/>
    <n v="132"/>
  </r>
  <r>
    <s v="30770_2018"/>
    <x v="0"/>
    <x v="0"/>
    <d v="2018-03-23T00:00:00"/>
    <x v="46"/>
    <x v="894"/>
    <x v="7"/>
    <x v="95"/>
    <x v="171"/>
    <x v="3"/>
    <x v="25"/>
    <x v="4"/>
    <x v="0"/>
    <n v="252"/>
  </r>
  <r>
    <s v="30770_2018"/>
    <x v="0"/>
    <x v="0"/>
    <d v="2018-03-23T00:00:00"/>
    <x v="46"/>
    <x v="1092"/>
    <x v="7"/>
    <x v="21"/>
    <x v="210"/>
    <x v="3"/>
    <x v="25"/>
    <x v="4"/>
    <x v="0"/>
    <n v="60"/>
  </r>
  <r>
    <s v="30770_2018"/>
    <x v="0"/>
    <x v="0"/>
    <d v="2018-03-23T00:00:00"/>
    <x v="46"/>
    <x v="1623"/>
    <x v="7"/>
    <x v="121"/>
    <x v="122"/>
    <x v="3"/>
    <x v="23"/>
    <x v="4"/>
    <x v="0"/>
    <n v="444"/>
  </r>
  <r>
    <s v="30770_2018"/>
    <x v="0"/>
    <x v="0"/>
    <d v="2018-03-23T00:00:00"/>
    <x v="46"/>
    <x v="1091"/>
    <x v="7"/>
    <x v="9"/>
    <x v="209"/>
    <x v="3"/>
    <x v="24"/>
    <x v="4"/>
    <x v="0"/>
    <n v="36"/>
  </r>
  <r>
    <s v="30770_2018"/>
    <x v="0"/>
    <x v="0"/>
    <d v="2018-03-23T00:00:00"/>
    <x v="46"/>
    <x v="1521"/>
    <x v="7"/>
    <x v="32"/>
    <x v="171"/>
    <x v="3"/>
    <x v="35"/>
    <x v="4"/>
    <x v="0"/>
    <n v="240"/>
  </r>
  <r>
    <s v="30770_2018"/>
    <x v="0"/>
    <x v="0"/>
    <d v="2018-03-23T00:00:00"/>
    <x v="46"/>
    <x v="899"/>
    <x v="7"/>
    <x v="38"/>
    <x v="175"/>
    <x v="3"/>
    <x v="35"/>
    <x v="4"/>
    <x v="0"/>
    <n v="96"/>
  </r>
  <r>
    <s v="30770_2018"/>
    <x v="0"/>
    <x v="0"/>
    <d v="2018-03-23T00:00:00"/>
    <x v="46"/>
    <x v="891"/>
    <x v="7"/>
    <x v="71"/>
    <x v="4"/>
    <x v="3"/>
    <x v="34"/>
    <x v="23"/>
    <x v="0"/>
    <n v="240"/>
  </r>
  <r>
    <s v="30770_2018"/>
    <x v="0"/>
    <x v="0"/>
    <d v="2018-03-23T00:00:00"/>
    <x v="46"/>
    <x v="1928"/>
    <x v="7"/>
    <x v="71"/>
    <x v="4"/>
    <x v="3"/>
    <x v="34"/>
    <x v="23"/>
    <x v="0"/>
    <n v="60"/>
  </r>
  <r>
    <s v="30770_2018"/>
    <x v="0"/>
    <x v="0"/>
    <d v="2018-03-23T00:00:00"/>
    <x v="46"/>
    <x v="2930"/>
    <x v="7"/>
    <x v="32"/>
    <x v="171"/>
    <x v="10"/>
    <x v="25"/>
    <x v="4"/>
    <x v="0"/>
    <n v="144"/>
  </r>
  <r>
    <s v="30770_2018"/>
    <x v="0"/>
    <x v="0"/>
    <d v="2018-03-23T00:00:00"/>
    <x v="46"/>
    <x v="900"/>
    <x v="7"/>
    <x v="96"/>
    <x v="176"/>
    <x v="3"/>
    <x v="23"/>
    <x v="4"/>
    <x v="0"/>
    <n v="1260"/>
  </r>
  <r>
    <s v="30770_2018"/>
    <x v="0"/>
    <x v="0"/>
    <d v="2018-03-23T00:00:00"/>
    <x v="46"/>
    <x v="2607"/>
    <x v="7"/>
    <x v="9"/>
    <x v="325"/>
    <x v="10"/>
    <x v="23"/>
    <x v="4"/>
    <x v="0"/>
    <n v="72"/>
  </r>
  <r>
    <s v="30770_2018"/>
    <x v="0"/>
    <x v="0"/>
    <d v="2018-03-23T00:00:00"/>
    <x v="46"/>
    <x v="895"/>
    <x v="7"/>
    <x v="71"/>
    <x v="172"/>
    <x v="10"/>
    <x v="25"/>
    <x v="4"/>
    <x v="0"/>
    <n v="288"/>
  </r>
  <r>
    <s v="30770_2018"/>
    <x v="0"/>
    <x v="0"/>
    <d v="2018-03-23T00:00:00"/>
    <x v="46"/>
    <x v="1624"/>
    <x v="7"/>
    <x v="121"/>
    <x v="23"/>
    <x v="10"/>
    <x v="23"/>
    <x v="4"/>
    <x v="0"/>
    <n v="240"/>
  </r>
  <r>
    <s v="30770_2018"/>
    <x v="0"/>
    <x v="0"/>
    <d v="2018-03-23T00:00:00"/>
    <x v="46"/>
    <x v="2606"/>
    <x v="7"/>
    <x v="32"/>
    <x v="24"/>
    <x v="10"/>
    <x v="25"/>
    <x v="4"/>
    <x v="0"/>
    <n v="12"/>
  </r>
  <r>
    <s v="30770_2018"/>
    <x v="0"/>
    <x v="0"/>
    <d v="2018-03-23T00:00:00"/>
    <x v="46"/>
    <x v="902"/>
    <x v="7"/>
    <x v="98"/>
    <x v="178"/>
    <x v="22"/>
    <x v="37"/>
    <x v="4"/>
    <x v="0"/>
    <n v="10"/>
  </r>
  <r>
    <s v="30770_2018"/>
    <x v="0"/>
    <x v="0"/>
    <d v="2018-03-23T00:00:00"/>
    <x v="46"/>
    <x v="1093"/>
    <x v="7"/>
    <x v="104"/>
    <x v="36"/>
    <x v="22"/>
    <x v="37"/>
    <x v="4"/>
    <x v="0"/>
    <n v="300"/>
  </r>
  <r>
    <s v="30770_2018"/>
    <x v="0"/>
    <x v="0"/>
    <d v="2018-03-23T00:00:00"/>
    <x v="46"/>
    <x v="2790"/>
    <x v="7"/>
    <x v="19"/>
    <x v="331"/>
    <x v="3"/>
    <x v="22"/>
    <x v="4"/>
    <x v="0"/>
    <n v="12"/>
  </r>
  <r>
    <s v="30770_2018"/>
    <x v="0"/>
    <x v="0"/>
    <d v="2018-03-23T00:00:00"/>
    <x v="46"/>
    <x v="904"/>
    <x v="7"/>
    <x v="71"/>
    <x v="179"/>
    <x v="15"/>
    <x v="0"/>
    <x v="4"/>
    <x v="0"/>
    <n v="24"/>
  </r>
  <r>
    <s v="30771_2018"/>
    <x v="0"/>
    <x v="0"/>
    <d v="2018-03-23T00:00:00"/>
    <x v="4"/>
    <x v="3032"/>
    <x v="1"/>
    <x v="34"/>
    <x v="56"/>
    <x v="0"/>
    <x v="28"/>
    <x v="4"/>
    <x v="0"/>
    <n v="30"/>
  </r>
  <r>
    <s v="30774_2018"/>
    <x v="0"/>
    <x v="0"/>
    <d v="2018-03-23T00:00:00"/>
    <x v="25"/>
    <x v="2955"/>
    <x v="1"/>
    <x v="33"/>
    <x v="4"/>
    <x v="11"/>
    <x v="0"/>
    <x v="0"/>
    <x v="0"/>
    <n v="78700"/>
  </r>
  <r>
    <s v="30774_2018"/>
    <x v="0"/>
    <x v="0"/>
    <d v="2018-03-23T00:00:00"/>
    <x v="25"/>
    <x v="2194"/>
    <x v="1"/>
    <x v="33"/>
    <x v="4"/>
    <x v="0"/>
    <x v="0"/>
    <x v="0"/>
    <x v="0"/>
    <n v="33000"/>
  </r>
  <r>
    <s v="30777_2018"/>
    <x v="1"/>
    <x v="0"/>
    <d v="2018-03-23T00:00:00"/>
    <x v="41"/>
    <x v="1238"/>
    <x v="1"/>
    <x v="4"/>
    <x v="4"/>
    <x v="1"/>
    <x v="1"/>
    <x v="1"/>
    <x v="0"/>
    <n v="15360"/>
  </r>
  <r>
    <s v="30778_2018"/>
    <x v="1"/>
    <x v="0"/>
    <d v="2018-03-23T00:00:00"/>
    <x v="41"/>
    <x v="1239"/>
    <x v="1"/>
    <x v="4"/>
    <x v="4"/>
    <x v="1"/>
    <x v="1"/>
    <x v="1"/>
    <x v="0"/>
    <n v="11520"/>
  </r>
  <r>
    <s v="30780_2018"/>
    <x v="0"/>
    <x v="0"/>
    <d v="2018-03-23T00:00:00"/>
    <x v="25"/>
    <x v="3033"/>
    <x v="1"/>
    <x v="41"/>
    <x v="4"/>
    <x v="11"/>
    <x v="11"/>
    <x v="14"/>
    <x v="0"/>
    <n v="8400"/>
  </r>
  <r>
    <s v="30780_2018"/>
    <x v="0"/>
    <x v="0"/>
    <d v="2018-03-23T00:00:00"/>
    <x v="25"/>
    <x v="3034"/>
    <x v="1"/>
    <x v="45"/>
    <x v="4"/>
    <x v="4"/>
    <x v="0"/>
    <x v="0"/>
    <x v="0"/>
    <n v="58200"/>
  </r>
  <r>
    <s v="30780_2018"/>
    <x v="0"/>
    <x v="0"/>
    <d v="2018-03-23T00:00:00"/>
    <x v="25"/>
    <x v="3035"/>
    <x v="1"/>
    <x v="35"/>
    <x v="4"/>
    <x v="11"/>
    <x v="0"/>
    <x v="0"/>
    <x v="0"/>
    <n v="19100"/>
  </r>
  <r>
    <s v="30780_2018"/>
    <x v="0"/>
    <x v="0"/>
    <d v="2018-03-23T00:00:00"/>
    <x v="25"/>
    <x v="3036"/>
    <x v="1"/>
    <x v="35"/>
    <x v="4"/>
    <x v="0"/>
    <x v="11"/>
    <x v="14"/>
    <x v="0"/>
    <n v="44000"/>
  </r>
  <r>
    <s v="30780_2018"/>
    <x v="0"/>
    <x v="0"/>
    <d v="2018-03-23T00:00:00"/>
    <x v="25"/>
    <x v="3037"/>
    <x v="1"/>
    <x v="35"/>
    <x v="4"/>
    <x v="0"/>
    <x v="0"/>
    <x v="14"/>
    <x v="0"/>
    <n v="28900"/>
  </r>
  <r>
    <s v="30780_2018"/>
    <x v="0"/>
    <x v="0"/>
    <d v="2018-03-23T00:00:00"/>
    <x v="25"/>
    <x v="3038"/>
    <x v="1"/>
    <x v="35"/>
    <x v="4"/>
    <x v="4"/>
    <x v="11"/>
    <x v="14"/>
    <x v="0"/>
    <n v="34900"/>
  </r>
  <r>
    <s v="30780_2018"/>
    <x v="0"/>
    <x v="0"/>
    <d v="2018-03-23T00:00:00"/>
    <x v="25"/>
    <x v="3039"/>
    <x v="1"/>
    <x v="35"/>
    <x v="4"/>
    <x v="4"/>
    <x v="0"/>
    <x v="14"/>
    <x v="0"/>
    <n v="61400"/>
  </r>
  <r>
    <s v="30780_2018"/>
    <x v="0"/>
    <x v="0"/>
    <d v="2018-03-23T00:00:00"/>
    <x v="25"/>
    <x v="2954"/>
    <x v="1"/>
    <x v="40"/>
    <x v="127"/>
    <x v="11"/>
    <x v="0"/>
    <x v="0"/>
    <x v="0"/>
    <n v="52000"/>
  </r>
  <r>
    <s v="30780_2018"/>
    <x v="0"/>
    <x v="0"/>
    <d v="2018-03-23T00:00:00"/>
    <x v="25"/>
    <x v="2955"/>
    <x v="1"/>
    <x v="33"/>
    <x v="4"/>
    <x v="11"/>
    <x v="0"/>
    <x v="0"/>
    <x v="0"/>
    <n v="131500"/>
  </r>
  <r>
    <s v="30780_2018"/>
    <x v="0"/>
    <x v="0"/>
    <d v="2018-03-23T00:00:00"/>
    <x v="25"/>
    <x v="3034"/>
    <x v="1"/>
    <x v="45"/>
    <x v="4"/>
    <x v="4"/>
    <x v="0"/>
    <x v="0"/>
    <x v="0"/>
    <n v="124700"/>
  </r>
  <r>
    <s v="30780_2018"/>
    <x v="0"/>
    <x v="0"/>
    <d v="2018-03-23T00:00:00"/>
    <x v="25"/>
    <x v="625"/>
    <x v="1"/>
    <x v="25"/>
    <x v="4"/>
    <x v="4"/>
    <x v="0"/>
    <x v="0"/>
    <x v="0"/>
    <n v="104800"/>
  </r>
  <r>
    <s v="30780_2018"/>
    <x v="0"/>
    <x v="0"/>
    <d v="2018-03-23T00:00:00"/>
    <x v="25"/>
    <x v="3040"/>
    <x v="1"/>
    <x v="45"/>
    <x v="4"/>
    <x v="0"/>
    <x v="0"/>
    <x v="0"/>
    <x v="0"/>
    <n v="26700"/>
  </r>
  <r>
    <s v="30780_2018"/>
    <x v="0"/>
    <x v="0"/>
    <d v="2018-03-23T00:00:00"/>
    <x v="25"/>
    <x v="3041"/>
    <x v="1"/>
    <x v="41"/>
    <x v="4"/>
    <x v="11"/>
    <x v="0"/>
    <x v="14"/>
    <x v="0"/>
    <n v="10000"/>
  </r>
  <r>
    <s v="30780_2018"/>
    <x v="0"/>
    <x v="0"/>
    <d v="2018-03-23T00:00:00"/>
    <x v="25"/>
    <x v="3034"/>
    <x v="1"/>
    <x v="45"/>
    <x v="4"/>
    <x v="4"/>
    <x v="0"/>
    <x v="0"/>
    <x v="0"/>
    <n v="6700"/>
  </r>
  <r>
    <s v="30780_2018"/>
    <x v="0"/>
    <x v="0"/>
    <d v="2018-03-23T00:00:00"/>
    <x v="25"/>
    <x v="4"/>
    <x v="1"/>
    <x v="4"/>
    <x v="4"/>
    <x v="1"/>
    <x v="1"/>
    <x v="1"/>
    <x v="0"/>
    <n v="455500"/>
  </r>
  <r>
    <s v="30782_2018"/>
    <x v="0"/>
    <x v="0"/>
    <d v="2018-03-23T00:00:00"/>
    <x v="46"/>
    <x v="3042"/>
    <x v="1"/>
    <x v="153"/>
    <x v="207"/>
    <x v="4"/>
    <x v="22"/>
    <x v="3"/>
    <x v="0"/>
    <n v="38"/>
  </r>
  <r>
    <s v="30782_2018"/>
    <x v="0"/>
    <x v="0"/>
    <d v="2018-03-23T00:00:00"/>
    <x v="46"/>
    <x v="3043"/>
    <x v="1"/>
    <x v="153"/>
    <x v="207"/>
    <x v="4"/>
    <x v="22"/>
    <x v="3"/>
    <x v="0"/>
    <n v="38"/>
  </r>
  <r>
    <s v="30782_2018"/>
    <x v="0"/>
    <x v="0"/>
    <d v="2018-03-23T00:00:00"/>
    <x v="46"/>
    <x v="2658"/>
    <x v="1"/>
    <x v="96"/>
    <x v="260"/>
    <x v="4"/>
    <x v="22"/>
    <x v="3"/>
    <x v="0"/>
    <n v="36"/>
  </r>
  <r>
    <s v="30782_2018"/>
    <x v="0"/>
    <x v="0"/>
    <d v="2018-03-23T00:00:00"/>
    <x v="46"/>
    <x v="2659"/>
    <x v="1"/>
    <x v="96"/>
    <x v="260"/>
    <x v="4"/>
    <x v="22"/>
    <x v="3"/>
    <x v="0"/>
    <n v="36"/>
  </r>
  <r>
    <s v="30782_2018"/>
    <x v="0"/>
    <x v="0"/>
    <d v="2018-03-23T00:00:00"/>
    <x v="46"/>
    <x v="1116"/>
    <x v="1"/>
    <x v="37"/>
    <x v="216"/>
    <x v="5"/>
    <x v="13"/>
    <x v="7"/>
    <x v="0"/>
    <n v="10"/>
  </r>
  <r>
    <s v="30783_2018"/>
    <x v="1"/>
    <x v="0"/>
    <d v="2018-03-23T00:00:00"/>
    <x v="78"/>
    <x v="4"/>
    <x v="1"/>
    <x v="4"/>
    <x v="4"/>
    <x v="1"/>
    <x v="1"/>
    <x v="1"/>
    <x v="0"/>
    <n v="3000"/>
  </r>
  <r>
    <s v="30783_2018"/>
    <x v="1"/>
    <x v="0"/>
    <d v="2018-03-23T00:00:00"/>
    <x v="78"/>
    <x v="4"/>
    <x v="1"/>
    <x v="4"/>
    <x v="4"/>
    <x v="1"/>
    <x v="1"/>
    <x v="1"/>
    <x v="0"/>
    <n v="3000"/>
  </r>
  <r>
    <s v="30783_2018"/>
    <x v="1"/>
    <x v="0"/>
    <d v="2018-03-23T00:00:00"/>
    <x v="78"/>
    <x v="4"/>
    <x v="1"/>
    <x v="4"/>
    <x v="4"/>
    <x v="1"/>
    <x v="1"/>
    <x v="1"/>
    <x v="0"/>
    <n v="3000"/>
  </r>
  <r>
    <s v="30783_2018"/>
    <x v="1"/>
    <x v="0"/>
    <d v="2018-03-23T00:00:00"/>
    <x v="78"/>
    <x v="4"/>
    <x v="1"/>
    <x v="4"/>
    <x v="4"/>
    <x v="1"/>
    <x v="1"/>
    <x v="1"/>
    <x v="0"/>
    <n v="3000"/>
  </r>
  <r>
    <s v="30783_2018"/>
    <x v="1"/>
    <x v="0"/>
    <d v="2018-03-23T00:00:00"/>
    <x v="78"/>
    <x v="4"/>
    <x v="1"/>
    <x v="4"/>
    <x v="4"/>
    <x v="1"/>
    <x v="1"/>
    <x v="1"/>
    <x v="0"/>
    <n v="4000"/>
  </r>
  <r>
    <s v="30783_2018"/>
    <x v="1"/>
    <x v="0"/>
    <d v="2018-03-23T00:00:00"/>
    <x v="78"/>
    <x v="4"/>
    <x v="1"/>
    <x v="4"/>
    <x v="4"/>
    <x v="1"/>
    <x v="1"/>
    <x v="1"/>
    <x v="0"/>
    <n v="3000"/>
  </r>
  <r>
    <s v="30783_2018"/>
    <x v="1"/>
    <x v="0"/>
    <d v="2018-03-23T00:00:00"/>
    <x v="78"/>
    <x v="4"/>
    <x v="1"/>
    <x v="4"/>
    <x v="4"/>
    <x v="1"/>
    <x v="1"/>
    <x v="1"/>
    <x v="0"/>
    <n v="9000"/>
  </r>
  <r>
    <s v="30783_2018"/>
    <x v="1"/>
    <x v="0"/>
    <d v="2018-03-23T00:00:00"/>
    <x v="78"/>
    <x v="4"/>
    <x v="1"/>
    <x v="4"/>
    <x v="4"/>
    <x v="1"/>
    <x v="1"/>
    <x v="1"/>
    <x v="0"/>
    <n v="3000"/>
  </r>
  <r>
    <s v="30783_2018"/>
    <x v="1"/>
    <x v="0"/>
    <d v="2018-03-23T00:00:00"/>
    <x v="78"/>
    <x v="4"/>
    <x v="1"/>
    <x v="4"/>
    <x v="4"/>
    <x v="1"/>
    <x v="1"/>
    <x v="1"/>
    <x v="0"/>
    <n v="8000"/>
  </r>
  <r>
    <s v="30783_2018"/>
    <x v="1"/>
    <x v="0"/>
    <d v="2018-03-23T00:00:00"/>
    <x v="78"/>
    <x v="4"/>
    <x v="1"/>
    <x v="4"/>
    <x v="4"/>
    <x v="1"/>
    <x v="1"/>
    <x v="1"/>
    <x v="0"/>
    <n v="6000"/>
  </r>
  <r>
    <s v="30783_2018"/>
    <x v="1"/>
    <x v="0"/>
    <d v="2018-03-23T00:00:00"/>
    <x v="78"/>
    <x v="4"/>
    <x v="1"/>
    <x v="4"/>
    <x v="4"/>
    <x v="1"/>
    <x v="1"/>
    <x v="1"/>
    <x v="0"/>
    <n v="7500"/>
  </r>
  <r>
    <s v="30783_2018"/>
    <x v="1"/>
    <x v="0"/>
    <d v="2018-03-23T00:00:00"/>
    <x v="78"/>
    <x v="4"/>
    <x v="1"/>
    <x v="4"/>
    <x v="4"/>
    <x v="1"/>
    <x v="1"/>
    <x v="1"/>
    <x v="0"/>
    <n v="7000"/>
  </r>
  <r>
    <s v="30783_2018"/>
    <x v="1"/>
    <x v="0"/>
    <d v="2018-03-23T00:00:00"/>
    <x v="78"/>
    <x v="4"/>
    <x v="1"/>
    <x v="4"/>
    <x v="4"/>
    <x v="1"/>
    <x v="1"/>
    <x v="1"/>
    <x v="0"/>
    <n v="8500"/>
  </r>
  <r>
    <s v="30783_2018"/>
    <x v="1"/>
    <x v="0"/>
    <d v="2018-03-23T00:00:00"/>
    <x v="78"/>
    <x v="4"/>
    <x v="1"/>
    <x v="4"/>
    <x v="4"/>
    <x v="1"/>
    <x v="1"/>
    <x v="1"/>
    <x v="0"/>
    <n v="3000"/>
  </r>
  <r>
    <s v="30783_2018"/>
    <x v="1"/>
    <x v="0"/>
    <d v="2018-03-23T00:00:00"/>
    <x v="78"/>
    <x v="4"/>
    <x v="1"/>
    <x v="4"/>
    <x v="4"/>
    <x v="1"/>
    <x v="1"/>
    <x v="1"/>
    <x v="0"/>
    <n v="3500"/>
  </r>
  <r>
    <s v="30783_2018"/>
    <x v="1"/>
    <x v="0"/>
    <d v="2018-03-23T00:00:00"/>
    <x v="78"/>
    <x v="4"/>
    <x v="1"/>
    <x v="4"/>
    <x v="4"/>
    <x v="1"/>
    <x v="1"/>
    <x v="1"/>
    <x v="0"/>
    <n v="3500"/>
  </r>
  <r>
    <s v="30783_2018"/>
    <x v="1"/>
    <x v="0"/>
    <d v="2018-03-23T00:00:00"/>
    <x v="78"/>
    <x v="4"/>
    <x v="1"/>
    <x v="4"/>
    <x v="4"/>
    <x v="1"/>
    <x v="1"/>
    <x v="1"/>
    <x v="0"/>
    <n v="3000"/>
  </r>
  <r>
    <s v="30783_2018"/>
    <x v="1"/>
    <x v="0"/>
    <d v="2018-03-23T00:00:00"/>
    <x v="78"/>
    <x v="4"/>
    <x v="1"/>
    <x v="4"/>
    <x v="4"/>
    <x v="1"/>
    <x v="1"/>
    <x v="1"/>
    <x v="0"/>
    <n v="3000"/>
  </r>
  <r>
    <s v="30783_2018"/>
    <x v="1"/>
    <x v="0"/>
    <d v="2018-03-23T00:00:00"/>
    <x v="78"/>
    <x v="4"/>
    <x v="1"/>
    <x v="4"/>
    <x v="4"/>
    <x v="1"/>
    <x v="1"/>
    <x v="1"/>
    <x v="0"/>
    <n v="3000"/>
  </r>
  <r>
    <s v="30783_2018"/>
    <x v="1"/>
    <x v="0"/>
    <d v="2018-03-23T00:00:00"/>
    <x v="78"/>
    <x v="4"/>
    <x v="1"/>
    <x v="4"/>
    <x v="4"/>
    <x v="1"/>
    <x v="1"/>
    <x v="1"/>
    <x v="0"/>
    <n v="2000"/>
  </r>
  <r>
    <s v="30783_2018"/>
    <x v="1"/>
    <x v="0"/>
    <d v="2018-03-23T00:00:00"/>
    <x v="78"/>
    <x v="4"/>
    <x v="1"/>
    <x v="4"/>
    <x v="4"/>
    <x v="1"/>
    <x v="1"/>
    <x v="1"/>
    <x v="0"/>
    <n v="5000"/>
  </r>
  <r>
    <s v="30783_2018"/>
    <x v="1"/>
    <x v="0"/>
    <d v="2018-03-23T00:00:00"/>
    <x v="78"/>
    <x v="4"/>
    <x v="1"/>
    <x v="4"/>
    <x v="4"/>
    <x v="1"/>
    <x v="1"/>
    <x v="1"/>
    <x v="0"/>
    <n v="5500"/>
  </r>
  <r>
    <s v="30783_2018"/>
    <x v="1"/>
    <x v="0"/>
    <d v="2018-03-23T00:00:00"/>
    <x v="78"/>
    <x v="4"/>
    <x v="1"/>
    <x v="4"/>
    <x v="4"/>
    <x v="1"/>
    <x v="1"/>
    <x v="1"/>
    <x v="0"/>
    <n v="5000"/>
  </r>
  <r>
    <s v="30783_2018"/>
    <x v="1"/>
    <x v="0"/>
    <d v="2018-03-23T00:00:00"/>
    <x v="78"/>
    <x v="4"/>
    <x v="1"/>
    <x v="4"/>
    <x v="4"/>
    <x v="1"/>
    <x v="1"/>
    <x v="1"/>
    <x v="0"/>
    <n v="6000"/>
  </r>
  <r>
    <s v="30783_2018"/>
    <x v="1"/>
    <x v="0"/>
    <d v="2018-03-23T00:00:00"/>
    <x v="78"/>
    <x v="4"/>
    <x v="1"/>
    <x v="4"/>
    <x v="4"/>
    <x v="1"/>
    <x v="1"/>
    <x v="1"/>
    <x v="0"/>
    <n v="4000"/>
  </r>
  <r>
    <s v="30783_2018"/>
    <x v="1"/>
    <x v="0"/>
    <d v="2018-03-23T00:00:00"/>
    <x v="78"/>
    <x v="4"/>
    <x v="1"/>
    <x v="4"/>
    <x v="4"/>
    <x v="1"/>
    <x v="1"/>
    <x v="1"/>
    <x v="0"/>
    <n v="4000"/>
  </r>
  <r>
    <s v="30783_2018"/>
    <x v="1"/>
    <x v="0"/>
    <d v="2018-03-23T00:00:00"/>
    <x v="78"/>
    <x v="4"/>
    <x v="1"/>
    <x v="4"/>
    <x v="4"/>
    <x v="1"/>
    <x v="1"/>
    <x v="1"/>
    <x v="0"/>
    <n v="4000"/>
  </r>
  <r>
    <s v="30783_2018"/>
    <x v="1"/>
    <x v="0"/>
    <d v="2018-03-23T00:00:00"/>
    <x v="78"/>
    <x v="4"/>
    <x v="1"/>
    <x v="4"/>
    <x v="4"/>
    <x v="1"/>
    <x v="1"/>
    <x v="1"/>
    <x v="0"/>
    <n v="3000"/>
  </r>
  <r>
    <s v="30783_2018"/>
    <x v="1"/>
    <x v="0"/>
    <d v="2018-03-23T00:00:00"/>
    <x v="78"/>
    <x v="4"/>
    <x v="1"/>
    <x v="4"/>
    <x v="4"/>
    <x v="1"/>
    <x v="1"/>
    <x v="1"/>
    <x v="0"/>
    <n v="25000"/>
  </r>
  <r>
    <s v="30783_2018"/>
    <x v="1"/>
    <x v="0"/>
    <d v="2018-03-23T00:00:00"/>
    <x v="78"/>
    <x v="4"/>
    <x v="1"/>
    <x v="4"/>
    <x v="4"/>
    <x v="1"/>
    <x v="1"/>
    <x v="1"/>
    <x v="0"/>
    <n v="9000"/>
  </r>
  <r>
    <s v="30783_2018"/>
    <x v="1"/>
    <x v="0"/>
    <d v="2018-03-23T00:00:00"/>
    <x v="78"/>
    <x v="4"/>
    <x v="1"/>
    <x v="4"/>
    <x v="4"/>
    <x v="1"/>
    <x v="1"/>
    <x v="1"/>
    <x v="0"/>
    <n v="15000"/>
  </r>
  <r>
    <s v="30783_2018"/>
    <x v="1"/>
    <x v="0"/>
    <d v="2018-03-23T00:00:00"/>
    <x v="78"/>
    <x v="4"/>
    <x v="1"/>
    <x v="4"/>
    <x v="4"/>
    <x v="1"/>
    <x v="1"/>
    <x v="1"/>
    <x v="0"/>
    <n v="8000"/>
  </r>
  <r>
    <s v="30783_2018"/>
    <x v="1"/>
    <x v="0"/>
    <d v="2018-03-23T00:00:00"/>
    <x v="78"/>
    <x v="4"/>
    <x v="1"/>
    <x v="4"/>
    <x v="4"/>
    <x v="1"/>
    <x v="1"/>
    <x v="1"/>
    <x v="0"/>
    <n v="5000"/>
  </r>
  <r>
    <s v="30783_2018"/>
    <x v="1"/>
    <x v="0"/>
    <d v="2018-03-23T00:00:00"/>
    <x v="78"/>
    <x v="4"/>
    <x v="1"/>
    <x v="4"/>
    <x v="4"/>
    <x v="1"/>
    <x v="1"/>
    <x v="1"/>
    <x v="0"/>
    <n v="5000"/>
  </r>
  <r>
    <s v="30785_2018"/>
    <x v="0"/>
    <x v="0"/>
    <d v="2018-03-24T00:00:00"/>
    <x v="0"/>
    <x v="3044"/>
    <x v="1"/>
    <x v="56"/>
    <x v="341"/>
    <x v="4"/>
    <x v="9"/>
    <x v="5"/>
    <x v="0"/>
    <n v="15000"/>
  </r>
  <r>
    <s v="30785_2018"/>
    <x v="0"/>
    <x v="0"/>
    <d v="2018-03-24T00:00:00"/>
    <x v="0"/>
    <x v="3045"/>
    <x v="1"/>
    <x v="46"/>
    <x v="192"/>
    <x v="4"/>
    <x v="4"/>
    <x v="5"/>
    <x v="0"/>
    <n v="30000"/>
  </r>
  <r>
    <s v="30785_2018"/>
    <x v="0"/>
    <x v="0"/>
    <d v="2018-03-24T00:00:00"/>
    <x v="0"/>
    <x v="3046"/>
    <x v="1"/>
    <x v="22"/>
    <x v="77"/>
    <x v="3"/>
    <x v="4"/>
    <x v="5"/>
    <x v="0"/>
    <n v="10000"/>
  </r>
  <r>
    <s v="30785_2018"/>
    <x v="0"/>
    <x v="0"/>
    <d v="2018-03-24T00:00:00"/>
    <x v="0"/>
    <x v="3047"/>
    <x v="1"/>
    <x v="22"/>
    <x v="77"/>
    <x v="4"/>
    <x v="4"/>
    <x v="5"/>
    <x v="0"/>
    <n v="50000"/>
  </r>
  <r>
    <s v="30785_2018"/>
    <x v="0"/>
    <x v="0"/>
    <d v="2018-03-24T00:00:00"/>
    <x v="0"/>
    <x v="3048"/>
    <x v="1"/>
    <x v="89"/>
    <x v="342"/>
    <x v="4"/>
    <x v="5"/>
    <x v="5"/>
    <x v="0"/>
    <n v="30000"/>
  </r>
  <r>
    <s v="30785_2018"/>
    <x v="0"/>
    <x v="0"/>
    <d v="2018-03-24T00:00:00"/>
    <x v="0"/>
    <x v="3049"/>
    <x v="1"/>
    <x v="46"/>
    <x v="192"/>
    <x v="3"/>
    <x v="5"/>
    <x v="5"/>
    <x v="0"/>
    <n v="25000"/>
  </r>
  <r>
    <s v="30785_2018"/>
    <x v="0"/>
    <x v="0"/>
    <d v="2018-03-24T00:00:00"/>
    <x v="0"/>
    <x v="3050"/>
    <x v="1"/>
    <x v="46"/>
    <x v="192"/>
    <x v="4"/>
    <x v="5"/>
    <x v="5"/>
    <x v="0"/>
    <n v="60000"/>
  </r>
  <r>
    <s v="30785_2018"/>
    <x v="0"/>
    <x v="0"/>
    <d v="2018-03-24T00:00:00"/>
    <x v="0"/>
    <x v="3051"/>
    <x v="1"/>
    <x v="22"/>
    <x v="77"/>
    <x v="3"/>
    <x v="5"/>
    <x v="5"/>
    <x v="0"/>
    <n v="10000"/>
  </r>
  <r>
    <s v="30785_2018"/>
    <x v="0"/>
    <x v="0"/>
    <d v="2018-03-24T00:00:00"/>
    <x v="0"/>
    <x v="3052"/>
    <x v="1"/>
    <x v="22"/>
    <x v="77"/>
    <x v="4"/>
    <x v="5"/>
    <x v="5"/>
    <x v="0"/>
    <n v="30000"/>
  </r>
  <r>
    <s v="30785_2018"/>
    <x v="0"/>
    <x v="0"/>
    <d v="2018-03-24T00:00:00"/>
    <x v="0"/>
    <x v="3053"/>
    <x v="1"/>
    <x v="89"/>
    <x v="342"/>
    <x v="3"/>
    <x v="5"/>
    <x v="5"/>
    <x v="0"/>
    <n v="20000"/>
  </r>
  <r>
    <s v="30785_2018"/>
    <x v="0"/>
    <x v="0"/>
    <d v="2018-03-24T00:00:00"/>
    <x v="0"/>
    <x v="3048"/>
    <x v="1"/>
    <x v="89"/>
    <x v="342"/>
    <x v="4"/>
    <x v="5"/>
    <x v="5"/>
    <x v="0"/>
    <n v="20000"/>
  </r>
  <r>
    <s v="30787_2018"/>
    <x v="1"/>
    <x v="0"/>
    <d v="2018-03-25T00:00:00"/>
    <x v="19"/>
    <x v="4"/>
    <x v="1"/>
    <x v="4"/>
    <x v="4"/>
    <x v="1"/>
    <x v="1"/>
    <x v="1"/>
    <x v="0"/>
    <n v="2000"/>
  </r>
  <r>
    <s v="30788_2018"/>
    <x v="1"/>
    <x v="0"/>
    <d v="2018-03-25T00:00:00"/>
    <x v="19"/>
    <x v="4"/>
    <x v="1"/>
    <x v="4"/>
    <x v="4"/>
    <x v="1"/>
    <x v="1"/>
    <x v="1"/>
    <x v="0"/>
    <n v="2000"/>
  </r>
  <r>
    <s v="30789_2018"/>
    <x v="0"/>
    <x v="0"/>
    <d v="2018-03-26T00:00:00"/>
    <x v="46"/>
    <x v="3054"/>
    <x v="1"/>
    <x v="16"/>
    <x v="185"/>
    <x v="4"/>
    <x v="12"/>
    <x v="6"/>
    <x v="0"/>
    <n v="1180"/>
  </r>
  <r>
    <s v="31060_2018"/>
    <x v="1"/>
    <x v="0"/>
    <d v="2018-03-27T00:00:00"/>
    <x v="19"/>
    <x v="4"/>
    <x v="0"/>
    <x v="4"/>
    <x v="4"/>
    <x v="1"/>
    <x v="1"/>
    <x v="1"/>
    <x v="0"/>
    <n v="1628"/>
  </r>
  <r>
    <s v="31130_2018"/>
    <x v="0"/>
    <x v="0"/>
    <d v="2018-03-26T00:00:00"/>
    <x v="4"/>
    <x v="1371"/>
    <x v="2"/>
    <x v="29"/>
    <x v="241"/>
    <x v="0"/>
    <x v="11"/>
    <x v="11"/>
    <x v="0"/>
    <n v="600"/>
  </r>
  <r>
    <s v="31130_2018"/>
    <x v="0"/>
    <x v="0"/>
    <d v="2018-03-26T00:00:00"/>
    <x v="4"/>
    <x v="3055"/>
    <x v="2"/>
    <x v="29"/>
    <x v="4"/>
    <x v="1"/>
    <x v="11"/>
    <x v="19"/>
    <x v="0"/>
    <n v="260"/>
  </r>
  <r>
    <s v="31130_2018"/>
    <x v="0"/>
    <x v="0"/>
    <d v="2018-03-26T00:00:00"/>
    <x v="4"/>
    <x v="1372"/>
    <x v="2"/>
    <x v="112"/>
    <x v="4"/>
    <x v="1"/>
    <x v="0"/>
    <x v="0"/>
    <x v="0"/>
    <n v="600"/>
  </r>
  <r>
    <s v="31130_2018"/>
    <x v="0"/>
    <x v="0"/>
    <d v="2018-03-26T00:00:00"/>
    <x v="4"/>
    <x v="1374"/>
    <x v="2"/>
    <x v="112"/>
    <x v="4"/>
    <x v="1"/>
    <x v="11"/>
    <x v="1"/>
    <x v="0"/>
    <n v="1000"/>
  </r>
  <r>
    <s v="31130_2018"/>
    <x v="0"/>
    <x v="0"/>
    <d v="2018-03-26T00:00:00"/>
    <x v="4"/>
    <x v="1375"/>
    <x v="2"/>
    <x v="112"/>
    <x v="73"/>
    <x v="0"/>
    <x v="11"/>
    <x v="14"/>
    <x v="0"/>
    <n v="400"/>
  </r>
  <r>
    <s v="31147_2018"/>
    <x v="1"/>
    <x v="0"/>
    <d v="2018-03-26T00:00:00"/>
    <x v="45"/>
    <x v="4"/>
    <x v="0"/>
    <x v="4"/>
    <x v="4"/>
    <x v="1"/>
    <x v="1"/>
    <x v="1"/>
    <x v="0"/>
    <n v="13860"/>
  </r>
  <r>
    <s v="31148_2018"/>
    <x v="1"/>
    <x v="0"/>
    <d v="2018-03-26T00:00:00"/>
    <x v="45"/>
    <x v="4"/>
    <x v="0"/>
    <x v="4"/>
    <x v="4"/>
    <x v="1"/>
    <x v="1"/>
    <x v="1"/>
    <x v="0"/>
    <n v="240"/>
  </r>
  <r>
    <s v="31149_2018"/>
    <x v="0"/>
    <x v="0"/>
    <d v="2018-03-26T00:00:00"/>
    <x v="4"/>
    <x v="1907"/>
    <x v="0"/>
    <x v="0"/>
    <x v="4"/>
    <x v="0"/>
    <x v="11"/>
    <x v="19"/>
    <x v="0"/>
    <n v="4000"/>
  </r>
  <r>
    <s v="31149_2018"/>
    <x v="0"/>
    <x v="0"/>
    <d v="2018-03-26T00:00:00"/>
    <x v="4"/>
    <x v="1906"/>
    <x v="0"/>
    <x v="3"/>
    <x v="4"/>
    <x v="0"/>
    <x v="11"/>
    <x v="19"/>
    <x v="0"/>
    <n v="10275"/>
  </r>
  <r>
    <s v="31149_2018"/>
    <x v="0"/>
    <x v="0"/>
    <d v="2018-03-26T00:00:00"/>
    <x v="4"/>
    <x v="1405"/>
    <x v="0"/>
    <x v="0"/>
    <x v="4"/>
    <x v="0"/>
    <x v="0"/>
    <x v="19"/>
    <x v="0"/>
    <n v="6300"/>
  </r>
  <r>
    <s v="31149_2018"/>
    <x v="0"/>
    <x v="0"/>
    <d v="2018-03-26T00:00:00"/>
    <x v="4"/>
    <x v="1406"/>
    <x v="0"/>
    <x v="3"/>
    <x v="4"/>
    <x v="0"/>
    <x v="0"/>
    <x v="19"/>
    <x v="0"/>
    <n v="1725"/>
  </r>
  <r>
    <s v="31150_2018"/>
    <x v="0"/>
    <x v="0"/>
    <d v="2018-03-26T00:00:00"/>
    <x v="46"/>
    <x v="1401"/>
    <x v="0"/>
    <x v="3"/>
    <x v="4"/>
    <x v="1"/>
    <x v="0"/>
    <x v="19"/>
    <x v="0"/>
    <n v="5940"/>
  </r>
  <r>
    <s v="31150_2018"/>
    <x v="0"/>
    <x v="0"/>
    <d v="2018-03-26T00:00:00"/>
    <x v="46"/>
    <x v="1683"/>
    <x v="0"/>
    <x v="2"/>
    <x v="4"/>
    <x v="1"/>
    <x v="0"/>
    <x v="19"/>
    <x v="0"/>
    <n v="2070"/>
  </r>
  <r>
    <s v="31150_2018"/>
    <x v="0"/>
    <x v="0"/>
    <d v="2018-03-26T00:00:00"/>
    <x v="46"/>
    <x v="1044"/>
    <x v="0"/>
    <x v="0"/>
    <x v="4"/>
    <x v="1"/>
    <x v="11"/>
    <x v="19"/>
    <x v="0"/>
    <n v="15450"/>
  </r>
  <r>
    <s v="31150_2018"/>
    <x v="0"/>
    <x v="0"/>
    <d v="2018-03-26T00:00:00"/>
    <x v="46"/>
    <x v="1045"/>
    <x v="0"/>
    <x v="3"/>
    <x v="4"/>
    <x v="1"/>
    <x v="0"/>
    <x v="19"/>
    <x v="0"/>
    <n v="28560"/>
  </r>
  <r>
    <s v="31153_2018"/>
    <x v="0"/>
    <x v="0"/>
    <d v="2018-03-26T00:00:00"/>
    <x v="46"/>
    <x v="2787"/>
    <x v="0"/>
    <x v="3"/>
    <x v="4"/>
    <x v="1"/>
    <x v="0"/>
    <x v="0"/>
    <x v="0"/>
    <n v="48960"/>
  </r>
  <r>
    <s v="31153_2018"/>
    <x v="0"/>
    <x v="0"/>
    <d v="2018-03-26T00:00:00"/>
    <x v="46"/>
    <x v="2891"/>
    <x v="0"/>
    <x v="3"/>
    <x v="4"/>
    <x v="1"/>
    <x v="11"/>
    <x v="12"/>
    <x v="0"/>
    <n v="4200"/>
  </r>
  <r>
    <s v="31153_2018"/>
    <x v="0"/>
    <x v="0"/>
    <d v="2018-03-26T00:00:00"/>
    <x v="46"/>
    <x v="2231"/>
    <x v="0"/>
    <x v="0"/>
    <x v="300"/>
    <x v="1"/>
    <x v="0"/>
    <x v="0"/>
    <x v="0"/>
    <n v="15360"/>
  </r>
  <r>
    <s v="31153_2018"/>
    <x v="0"/>
    <x v="0"/>
    <d v="2018-03-26T00:00:00"/>
    <x v="46"/>
    <x v="1364"/>
    <x v="0"/>
    <x v="0"/>
    <x v="240"/>
    <x v="1"/>
    <x v="11"/>
    <x v="12"/>
    <x v="0"/>
    <n v="14400"/>
  </r>
  <r>
    <s v="31153_2018"/>
    <x v="0"/>
    <x v="0"/>
    <d v="2018-03-26T00:00:00"/>
    <x v="46"/>
    <x v="1760"/>
    <x v="0"/>
    <x v="0"/>
    <x v="241"/>
    <x v="1"/>
    <x v="11"/>
    <x v="14"/>
    <x v="0"/>
    <n v="3600"/>
  </r>
  <r>
    <s v="31154_2018"/>
    <x v="1"/>
    <x v="0"/>
    <d v="2018-03-26T00:00:00"/>
    <x v="45"/>
    <x v="4"/>
    <x v="0"/>
    <x v="4"/>
    <x v="4"/>
    <x v="1"/>
    <x v="1"/>
    <x v="1"/>
    <x v="0"/>
    <n v="16800"/>
  </r>
  <r>
    <s v="31154_2018"/>
    <x v="1"/>
    <x v="0"/>
    <d v="2018-03-26T00:00:00"/>
    <x v="45"/>
    <x v="4"/>
    <x v="0"/>
    <x v="4"/>
    <x v="4"/>
    <x v="1"/>
    <x v="1"/>
    <x v="1"/>
    <x v="0"/>
    <n v="5760"/>
  </r>
  <r>
    <s v="31154_2018"/>
    <x v="1"/>
    <x v="0"/>
    <d v="2018-03-26T00:00:00"/>
    <x v="45"/>
    <x v="4"/>
    <x v="0"/>
    <x v="4"/>
    <x v="4"/>
    <x v="1"/>
    <x v="1"/>
    <x v="1"/>
    <x v="0"/>
    <n v="18000"/>
  </r>
  <r>
    <s v="31154_2018"/>
    <x v="1"/>
    <x v="0"/>
    <d v="2018-03-26T00:00:00"/>
    <x v="45"/>
    <x v="4"/>
    <x v="0"/>
    <x v="4"/>
    <x v="4"/>
    <x v="1"/>
    <x v="1"/>
    <x v="1"/>
    <x v="0"/>
    <n v="3600"/>
  </r>
  <r>
    <s v="31156_2018"/>
    <x v="0"/>
    <x v="0"/>
    <d v="2018-03-26T00:00:00"/>
    <x v="46"/>
    <x v="2891"/>
    <x v="0"/>
    <x v="3"/>
    <x v="4"/>
    <x v="1"/>
    <x v="11"/>
    <x v="12"/>
    <x v="0"/>
    <n v="277200"/>
  </r>
  <r>
    <s v="31159_2018"/>
    <x v="1"/>
    <x v="0"/>
    <d v="2018-03-26T00:00:00"/>
    <x v="45"/>
    <x v="4"/>
    <x v="0"/>
    <x v="4"/>
    <x v="4"/>
    <x v="1"/>
    <x v="1"/>
    <x v="1"/>
    <x v="0"/>
    <n v="500"/>
  </r>
  <r>
    <s v="31159_2018"/>
    <x v="1"/>
    <x v="0"/>
    <d v="2018-03-26T00:00:00"/>
    <x v="45"/>
    <x v="4"/>
    <x v="0"/>
    <x v="4"/>
    <x v="4"/>
    <x v="1"/>
    <x v="1"/>
    <x v="1"/>
    <x v="0"/>
    <n v="23200"/>
  </r>
  <r>
    <s v="31160_2018"/>
    <x v="0"/>
    <x v="0"/>
    <d v="2018-03-26T00:00:00"/>
    <x v="46"/>
    <x v="2787"/>
    <x v="0"/>
    <x v="3"/>
    <x v="4"/>
    <x v="1"/>
    <x v="0"/>
    <x v="0"/>
    <x v="0"/>
    <n v="1620"/>
  </r>
  <r>
    <s v="31160_2018"/>
    <x v="0"/>
    <x v="0"/>
    <d v="2018-03-26T00:00:00"/>
    <x v="46"/>
    <x v="2891"/>
    <x v="0"/>
    <x v="3"/>
    <x v="4"/>
    <x v="1"/>
    <x v="11"/>
    <x v="12"/>
    <x v="0"/>
    <n v="121800"/>
  </r>
  <r>
    <s v="31160_2018"/>
    <x v="0"/>
    <x v="0"/>
    <d v="2018-03-26T00:00:00"/>
    <x v="46"/>
    <x v="3056"/>
    <x v="0"/>
    <x v="2"/>
    <x v="50"/>
    <x v="1"/>
    <x v="0"/>
    <x v="0"/>
    <x v="0"/>
    <n v="3840"/>
  </r>
  <r>
    <s v="31176_2018"/>
    <x v="1"/>
    <x v="0"/>
    <d v="2018-03-27T00:00:00"/>
    <x v="21"/>
    <x v="4"/>
    <x v="3"/>
    <x v="4"/>
    <x v="4"/>
    <x v="1"/>
    <x v="1"/>
    <x v="1"/>
    <x v="0"/>
    <n v="12"/>
  </r>
  <r>
    <s v="31177_2018"/>
    <x v="0"/>
    <x v="0"/>
    <d v="2018-03-26T00:00:00"/>
    <x v="46"/>
    <x v="868"/>
    <x v="4"/>
    <x v="40"/>
    <x v="16"/>
    <x v="4"/>
    <x v="21"/>
    <x v="9"/>
    <x v="0"/>
    <n v="900"/>
  </r>
  <r>
    <s v="31178_2018"/>
    <x v="0"/>
    <x v="0"/>
    <d v="2018-03-26T00:00:00"/>
    <x v="18"/>
    <x v="1286"/>
    <x v="4"/>
    <x v="80"/>
    <x v="4"/>
    <x v="1"/>
    <x v="0"/>
    <x v="8"/>
    <x v="0"/>
    <n v="2000"/>
  </r>
  <r>
    <s v="31178_2018"/>
    <x v="0"/>
    <x v="0"/>
    <d v="2018-03-26T00:00:00"/>
    <x v="18"/>
    <x v="3057"/>
    <x v="4"/>
    <x v="16"/>
    <x v="4"/>
    <x v="1"/>
    <x v="0"/>
    <x v="8"/>
    <x v="0"/>
    <n v="14400"/>
  </r>
  <r>
    <s v="31178_2018"/>
    <x v="0"/>
    <x v="0"/>
    <d v="2018-03-26T00:00:00"/>
    <x v="18"/>
    <x v="875"/>
    <x v="4"/>
    <x v="16"/>
    <x v="4"/>
    <x v="1"/>
    <x v="0"/>
    <x v="8"/>
    <x v="0"/>
    <n v="28550"/>
  </r>
  <r>
    <s v="31178_2018"/>
    <x v="0"/>
    <x v="0"/>
    <d v="2018-03-26T00:00:00"/>
    <x v="18"/>
    <x v="1287"/>
    <x v="4"/>
    <x v="17"/>
    <x v="4"/>
    <x v="1"/>
    <x v="0"/>
    <x v="8"/>
    <x v="0"/>
    <n v="13200"/>
  </r>
  <r>
    <s v="31178_2018"/>
    <x v="0"/>
    <x v="0"/>
    <d v="2018-03-26T00:00:00"/>
    <x v="18"/>
    <x v="876"/>
    <x v="4"/>
    <x v="17"/>
    <x v="4"/>
    <x v="1"/>
    <x v="0"/>
    <x v="8"/>
    <x v="0"/>
    <n v="7344"/>
  </r>
  <r>
    <s v="31178_2018"/>
    <x v="0"/>
    <x v="0"/>
    <d v="2018-03-26T00:00:00"/>
    <x v="18"/>
    <x v="874"/>
    <x v="4"/>
    <x v="17"/>
    <x v="4"/>
    <x v="1"/>
    <x v="0"/>
    <x v="8"/>
    <x v="0"/>
    <n v="15024"/>
  </r>
  <r>
    <s v="31178_2018"/>
    <x v="0"/>
    <x v="0"/>
    <d v="2018-03-26T00:00:00"/>
    <x v="18"/>
    <x v="2434"/>
    <x v="4"/>
    <x v="29"/>
    <x v="4"/>
    <x v="1"/>
    <x v="0"/>
    <x v="8"/>
    <x v="0"/>
    <n v="5450"/>
  </r>
  <r>
    <s v="31178_2018"/>
    <x v="0"/>
    <x v="0"/>
    <d v="2018-03-26T00:00:00"/>
    <x v="18"/>
    <x v="877"/>
    <x v="4"/>
    <x v="29"/>
    <x v="4"/>
    <x v="1"/>
    <x v="0"/>
    <x v="8"/>
    <x v="0"/>
    <n v="8000"/>
  </r>
  <r>
    <s v="31178_2018"/>
    <x v="0"/>
    <x v="0"/>
    <d v="2018-03-26T00:00:00"/>
    <x v="18"/>
    <x v="878"/>
    <x v="4"/>
    <x v="29"/>
    <x v="4"/>
    <x v="1"/>
    <x v="0"/>
    <x v="8"/>
    <x v="0"/>
    <n v="15000"/>
  </r>
  <r>
    <s v="31181_2018"/>
    <x v="0"/>
    <x v="0"/>
    <d v="2018-03-26T00:00:00"/>
    <x v="4"/>
    <x v="3058"/>
    <x v="6"/>
    <x v="4"/>
    <x v="4"/>
    <x v="1"/>
    <x v="1"/>
    <x v="1"/>
    <x v="0"/>
    <n v="4"/>
  </r>
  <r>
    <s v="31186_2018"/>
    <x v="1"/>
    <x v="0"/>
    <d v="2018-03-26T00:00:00"/>
    <x v="3"/>
    <x v="4"/>
    <x v="7"/>
    <x v="4"/>
    <x v="4"/>
    <x v="1"/>
    <x v="1"/>
    <x v="1"/>
    <x v="0"/>
    <n v="384"/>
  </r>
  <r>
    <s v="31186_2018"/>
    <x v="1"/>
    <x v="0"/>
    <d v="2018-03-26T00:00:00"/>
    <x v="3"/>
    <x v="4"/>
    <x v="7"/>
    <x v="4"/>
    <x v="4"/>
    <x v="1"/>
    <x v="1"/>
    <x v="1"/>
    <x v="0"/>
    <n v="144"/>
  </r>
  <r>
    <s v="31186_2018"/>
    <x v="1"/>
    <x v="0"/>
    <d v="2018-03-26T00:00:00"/>
    <x v="3"/>
    <x v="4"/>
    <x v="7"/>
    <x v="4"/>
    <x v="4"/>
    <x v="1"/>
    <x v="1"/>
    <x v="1"/>
    <x v="0"/>
    <n v="228"/>
  </r>
  <r>
    <s v="31186_2018"/>
    <x v="1"/>
    <x v="0"/>
    <d v="2018-03-26T00:00:00"/>
    <x v="3"/>
    <x v="4"/>
    <x v="7"/>
    <x v="4"/>
    <x v="4"/>
    <x v="1"/>
    <x v="1"/>
    <x v="1"/>
    <x v="0"/>
    <n v="216"/>
  </r>
  <r>
    <s v="31186_2018"/>
    <x v="1"/>
    <x v="0"/>
    <d v="2018-03-26T00:00:00"/>
    <x v="3"/>
    <x v="4"/>
    <x v="7"/>
    <x v="4"/>
    <x v="4"/>
    <x v="1"/>
    <x v="1"/>
    <x v="1"/>
    <x v="0"/>
    <n v="36"/>
  </r>
  <r>
    <s v="31186_2018"/>
    <x v="1"/>
    <x v="0"/>
    <d v="2018-03-26T00:00:00"/>
    <x v="3"/>
    <x v="4"/>
    <x v="7"/>
    <x v="4"/>
    <x v="4"/>
    <x v="1"/>
    <x v="1"/>
    <x v="1"/>
    <x v="0"/>
    <n v="204"/>
  </r>
  <r>
    <s v="31186_2018"/>
    <x v="1"/>
    <x v="0"/>
    <d v="2018-03-26T00:00:00"/>
    <x v="3"/>
    <x v="4"/>
    <x v="7"/>
    <x v="4"/>
    <x v="4"/>
    <x v="1"/>
    <x v="1"/>
    <x v="1"/>
    <x v="0"/>
    <n v="480"/>
  </r>
  <r>
    <s v="31186_2018"/>
    <x v="1"/>
    <x v="0"/>
    <d v="2018-03-26T00:00:00"/>
    <x v="3"/>
    <x v="4"/>
    <x v="7"/>
    <x v="4"/>
    <x v="4"/>
    <x v="1"/>
    <x v="1"/>
    <x v="1"/>
    <x v="0"/>
    <n v="144"/>
  </r>
  <r>
    <s v="31186_2018"/>
    <x v="1"/>
    <x v="0"/>
    <d v="2018-03-26T00:00:00"/>
    <x v="3"/>
    <x v="4"/>
    <x v="7"/>
    <x v="4"/>
    <x v="4"/>
    <x v="1"/>
    <x v="1"/>
    <x v="1"/>
    <x v="0"/>
    <n v="1572"/>
  </r>
  <r>
    <s v="31186_2018"/>
    <x v="1"/>
    <x v="0"/>
    <d v="2018-03-26T00:00:00"/>
    <x v="3"/>
    <x v="4"/>
    <x v="7"/>
    <x v="4"/>
    <x v="4"/>
    <x v="1"/>
    <x v="1"/>
    <x v="1"/>
    <x v="0"/>
    <n v="600"/>
  </r>
  <r>
    <s v="31186_2018"/>
    <x v="1"/>
    <x v="0"/>
    <d v="2018-03-26T00:00:00"/>
    <x v="3"/>
    <x v="4"/>
    <x v="7"/>
    <x v="4"/>
    <x v="4"/>
    <x v="1"/>
    <x v="1"/>
    <x v="1"/>
    <x v="0"/>
    <n v="648"/>
  </r>
  <r>
    <s v="31186_2018"/>
    <x v="1"/>
    <x v="0"/>
    <d v="2018-03-26T00:00:00"/>
    <x v="3"/>
    <x v="4"/>
    <x v="7"/>
    <x v="4"/>
    <x v="4"/>
    <x v="1"/>
    <x v="1"/>
    <x v="1"/>
    <x v="0"/>
    <n v="300"/>
  </r>
  <r>
    <s v="31186_2018"/>
    <x v="1"/>
    <x v="0"/>
    <d v="2018-03-26T00:00:00"/>
    <x v="3"/>
    <x v="4"/>
    <x v="7"/>
    <x v="4"/>
    <x v="4"/>
    <x v="1"/>
    <x v="1"/>
    <x v="1"/>
    <x v="0"/>
    <n v="120"/>
  </r>
  <r>
    <s v="31186_2018"/>
    <x v="1"/>
    <x v="0"/>
    <d v="2018-03-26T00:00:00"/>
    <x v="3"/>
    <x v="4"/>
    <x v="7"/>
    <x v="4"/>
    <x v="4"/>
    <x v="1"/>
    <x v="1"/>
    <x v="1"/>
    <x v="0"/>
    <n v="120"/>
  </r>
  <r>
    <s v="31186_2018"/>
    <x v="1"/>
    <x v="0"/>
    <d v="2018-03-26T00:00:00"/>
    <x v="3"/>
    <x v="4"/>
    <x v="7"/>
    <x v="4"/>
    <x v="4"/>
    <x v="1"/>
    <x v="1"/>
    <x v="1"/>
    <x v="0"/>
    <n v="282"/>
  </r>
  <r>
    <s v="31186_2018"/>
    <x v="1"/>
    <x v="0"/>
    <d v="2018-03-26T00:00:00"/>
    <x v="3"/>
    <x v="4"/>
    <x v="7"/>
    <x v="4"/>
    <x v="4"/>
    <x v="1"/>
    <x v="1"/>
    <x v="1"/>
    <x v="0"/>
    <n v="2400"/>
  </r>
  <r>
    <s v="31186_2018"/>
    <x v="1"/>
    <x v="0"/>
    <d v="2018-03-26T00:00:00"/>
    <x v="3"/>
    <x v="4"/>
    <x v="7"/>
    <x v="4"/>
    <x v="4"/>
    <x v="1"/>
    <x v="1"/>
    <x v="1"/>
    <x v="0"/>
    <n v="1980"/>
  </r>
  <r>
    <s v="31186_2018"/>
    <x v="1"/>
    <x v="0"/>
    <d v="2018-03-26T00:00:00"/>
    <x v="3"/>
    <x v="4"/>
    <x v="7"/>
    <x v="4"/>
    <x v="4"/>
    <x v="1"/>
    <x v="1"/>
    <x v="1"/>
    <x v="0"/>
    <n v="1140"/>
  </r>
  <r>
    <s v="31186_2018"/>
    <x v="1"/>
    <x v="0"/>
    <d v="2018-03-26T00:00:00"/>
    <x v="3"/>
    <x v="4"/>
    <x v="7"/>
    <x v="4"/>
    <x v="4"/>
    <x v="1"/>
    <x v="1"/>
    <x v="1"/>
    <x v="0"/>
    <n v="3408"/>
  </r>
  <r>
    <s v="31186_2018"/>
    <x v="1"/>
    <x v="0"/>
    <d v="2018-03-26T00:00:00"/>
    <x v="3"/>
    <x v="4"/>
    <x v="7"/>
    <x v="4"/>
    <x v="4"/>
    <x v="1"/>
    <x v="1"/>
    <x v="1"/>
    <x v="0"/>
    <n v="504"/>
  </r>
  <r>
    <s v="31186_2018"/>
    <x v="1"/>
    <x v="0"/>
    <d v="2018-03-26T00:00:00"/>
    <x v="3"/>
    <x v="4"/>
    <x v="7"/>
    <x v="4"/>
    <x v="4"/>
    <x v="1"/>
    <x v="1"/>
    <x v="1"/>
    <x v="0"/>
    <n v="168"/>
  </r>
  <r>
    <s v="31186_2018"/>
    <x v="1"/>
    <x v="0"/>
    <d v="2018-03-26T00:00:00"/>
    <x v="3"/>
    <x v="4"/>
    <x v="7"/>
    <x v="4"/>
    <x v="4"/>
    <x v="1"/>
    <x v="1"/>
    <x v="1"/>
    <x v="0"/>
    <n v="144"/>
  </r>
  <r>
    <s v="31186_2018"/>
    <x v="1"/>
    <x v="0"/>
    <d v="2018-03-26T00:00:00"/>
    <x v="3"/>
    <x v="4"/>
    <x v="7"/>
    <x v="4"/>
    <x v="4"/>
    <x v="1"/>
    <x v="1"/>
    <x v="1"/>
    <x v="0"/>
    <n v="4200"/>
  </r>
  <r>
    <s v="31186_2018"/>
    <x v="1"/>
    <x v="0"/>
    <d v="2018-03-26T00:00:00"/>
    <x v="3"/>
    <x v="4"/>
    <x v="7"/>
    <x v="4"/>
    <x v="4"/>
    <x v="1"/>
    <x v="1"/>
    <x v="1"/>
    <x v="0"/>
    <n v="2304"/>
  </r>
  <r>
    <s v="31186_2018"/>
    <x v="1"/>
    <x v="0"/>
    <d v="2018-03-26T00:00:00"/>
    <x v="3"/>
    <x v="4"/>
    <x v="7"/>
    <x v="4"/>
    <x v="4"/>
    <x v="1"/>
    <x v="1"/>
    <x v="1"/>
    <x v="0"/>
    <n v="2100"/>
  </r>
  <r>
    <s v="31186_2018"/>
    <x v="1"/>
    <x v="0"/>
    <d v="2018-03-26T00:00:00"/>
    <x v="3"/>
    <x v="4"/>
    <x v="7"/>
    <x v="4"/>
    <x v="4"/>
    <x v="1"/>
    <x v="1"/>
    <x v="1"/>
    <x v="0"/>
    <n v="408"/>
  </r>
  <r>
    <s v="31186_2018"/>
    <x v="1"/>
    <x v="0"/>
    <d v="2018-03-26T00:00:00"/>
    <x v="3"/>
    <x v="4"/>
    <x v="7"/>
    <x v="4"/>
    <x v="4"/>
    <x v="1"/>
    <x v="1"/>
    <x v="1"/>
    <x v="0"/>
    <n v="156"/>
  </r>
  <r>
    <s v="31186_2018"/>
    <x v="1"/>
    <x v="0"/>
    <d v="2018-03-26T00:00:00"/>
    <x v="3"/>
    <x v="4"/>
    <x v="7"/>
    <x v="4"/>
    <x v="4"/>
    <x v="1"/>
    <x v="1"/>
    <x v="1"/>
    <x v="0"/>
    <n v="684"/>
  </r>
  <r>
    <s v="31189_2018"/>
    <x v="0"/>
    <x v="0"/>
    <d v="2018-03-27T00:00:00"/>
    <x v="46"/>
    <x v="2607"/>
    <x v="7"/>
    <x v="9"/>
    <x v="325"/>
    <x v="10"/>
    <x v="23"/>
    <x v="4"/>
    <x v="0"/>
    <n v="2"/>
  </r>
  <r>
    <s v="31191_2018"/>
    <x v="1"/>
    <x v="0"/>
    <d v="2018-03-26T00:00:00"/>
    <x v="99"/>
    <x v="4"/>
    <x v="1"/>
    <x v="4"/>
    <x v="4"/>
    <x v="1"/>
    <x v="1"/>
    <x v="1"/>
    <x v="0"/>
    <n v="155000"/>
  </r>
  <r>
    <s v="31191_2018"/>
    <x v="1"/>
    <x v="0"/>
    <d v="2018-03-26T00:00:00"/>
    <x v="99"/>
    <x v="4"/>
    <x v="1"/>
    <x v="4"/>
    <x v="4"/>
    <x v="1"/>
    <x v="1"/>
    <x v="1"/>
    <x v="0"/>
    <n v="24900"/>
  </r>
  <r>
    <s v="31192_2018"/>
    <x v="0"/>
    <x v="0"/>
    <d v="2018-03-26T00:00:00"/>
    <x v="7"/>
    <x v="1493"/>
    <x v="1"/>
    <x v="16"/>
    <x v="49"/>
    <x v="0"/>
    <x v="0"/>
    <x v="0"/>
    <x v="0"/>
    <n v="17000"/>
  </r>
  <r>
    <s v="31192_2018"/>
    <x v="0"/>
    <x v="0"/>
    <d v="2018-03-26T00:00:00"/>
    <x v="7"/>
    <x v="1494"/>
    <x v="1"/>
    <x v="45"/>
    <x v="16"/>
    <x v="0"/>
    <x v="26"/>
    <x v="15"/>
    <x v="0"/>
    <n v="8000"/>
  </r>
  <r>
    <s v="31192_2018"/>
    <x v="0"/>
    <x v="0"/>
    <d v="2018-03-26T00:00:00"/>
    <x v="7"/>
    <x v="354"/>
    <x v="1"/>
    <x v="45"/>
    <x v="78"/>
    <x v="4"/>
    <x v="0"/>
    <x v="0"/>
    <x v="0"/>
    <n v="22000"/>
  </r>
  <r>
    <s v="31192_2018"/>
    <x v="0"/>
    <x v="0"/>
    <d v="2018-03-26T00:00:00"/>
    <x v="7"/>
    <x v="157"/>
    <x v="1"/>
    <x v="45"/>
    <x v="48"/>
    <x v="5"/>
    <x v="0"/>
    <x v="0"/>
    <x v="0"/>
    <n v="10000"/>
  </r>
  <r>
    <s v="31192_2018"/>
    <x v="0"/>
    <x v="0"/>
    <d v="2018-03-26T00:00:00"/>
    <x v="7"/>
    <x v="353"/>
    <x v="1"/>
    <x v="23"/>
    <x v="20"/>
    <x v="5"/>
    <x v="0"/>
    <x v="0"/>
    <x v="0"/>
    <n v="11000"/>
  </r>
  <r>
    <s v="31192_2018"/>
    <x v="0"/>
    <x v="0"/>
    <d v="2018-03-26T00:00:00"/>
    <x v="7"/>
    <x v="158"/>
    <x v="1"/>
    <x v="16"/>
    <x v="49"/>
    <x v="4"/>
    <x v="0"/>
    <x v="0"/>
    <x v="0"/>
    <n v="34000"/>
  </r>
  <r>
    <s v="31192_2018"/>
    <x v="0"/>
    <x v="0"/>
    <d v="2018-03-26T00:00:00"/>
    <x v="7"/>
    <x v="358"/>
    <x v="1"/>
    <x v="16"/>
    <x v="49"/>
    <x v="5"/>
    <x v="0"/>
    <x v="0"/>
    <x v="0"/>
    <n v="10000"/>
  </r>
  <r>
    <s v="31193_2018"/>
    <x v="0"/>
    <x v="0"/>
    <d v="2018-03-26T00:00:00"/>
    <x v="7"/>
    <x v="151"/>
    <x v="1"/>
    <x v="35"/>
    <x v="42"/>
    <x v="0"/>
    <x v="11"/>
    <x v="14"/>
    <x v="0"/>
    <n v="5000"/>
  </r>
  <r>
    <s v="31193_2018"/>
    <x v="0"/>
    <x v="0"/>
    <d v="2018-03-26T00:00:00"/>
    <x v="7"/>
    <x v="144"/>
    <x v="1"/>
    <x v="44"/>
    <x v="42"/>
    <x v="4"/>
    <x v="0"/>
    <x v="0"/>
    <x v="0"/>
    <n v="50000"/>
  </r>
  <r>
    <s v="31194_2018"/>
    <x v="0"/>
    <x v="0"/>
    <d v="2018-03-26T00:00:00"/>
    <x v="25"/>
    <x v="3059"/>
    <x v="1"/>
    <x v="44"/>
    <x v="45"/>
    <x v="4"/>
    <x v="0"/>
    <x v="12"/>
    <x v="0"/>
    <n v="22000"/>
  </r>
  <r>
    <s v="31194_2018"/>
    <x v="0"/>
    <x v="0"/>
    <d v="2018-03-26T00:00:00"/>
    <x v="25"/>
    <x v="3060"/>
    <x v="1"/>
    <x v="23"/>
    <x v="17"/>
    <x v="11"/>
    <x v="0"/>
    <x v="0"/>
    <x v="0"/>
    <n v="10000"/>
  </r>
  <r>
    <s v="31194_2018"/>
    <x v="0"/>
    <x v="0"/>
    <d v="2018-03-26T00:00:00"/>
    <x v="25"/>
    <x v="935"/>
    <x v="1"/>
    <x v="41"/>
    <x v="4"/>
    <x v="11"/>
    <x v="11"/>
    <x v="12"/>
    <x v="0"/>
    <n v="8000"/>
  </r>
  <r>
    <s v="31194_2018"/>
    <x v="0"/>
    <x v="0"/>
    <d v="2018-03-26T00:00:00"/>
    <x v="25"/>
    <x v="2922"/>
    <x v="1"/>
    <x v="41"/>
    <x v="4"/>
    <x v="11"/>
    <x v="0"/>
    <x v="12"/>
    <x v="0"/>
    <n v="13900"/>
  </r>
  <r>
    <s v="31194_2018"/>
    <x v="0"/>
    <x v="0"/>
    <d v="2018-03-26T00:00:00"/>
    <x v="25"/>
    <x v="625"/>
    <x v="1"/>
    <x v="25"/>
    <x v="4"/>
    <x v="4"/>
    <x v="0"/>
    <x v="0"/>
    <x v="0"/>
    <n v="26300"/>
  </r>
  <r>
    <s v="31194_2018"/>
    <x v="0"/>
    <x v="0"/>
    <d v="2018-03-26T00:00:00"/>
    <x v="25"/>
    <x v="2954"/>
    <x v="1"/>
    <x v="40"/>
    <x v="127"/>
    <x v="11"/>
    <x v="0"/>
    <x v="0"/>
    <x v="0"/>
    <n v="10000"/>
  </r>
  <r>
    <s v="31194_2018"/>
    <x v="0"/>
    <x v="0"/>
    <d v="2018-03-26T00:00:00"/>
    <x v="25"/>
    <x v="2194"/>
    <x v="1"/>
    <x v="33"/>
    <x v="4"/>
    <x v="0"/>
    <x v="0"/>
    <x v="0"/>
    <x v="0"/>
    <n v="79400"/>
  </r>
  <r>
    <s v="31194_2018"/>
    <x v="0"/>
    <x v="0"/>
    <d v="2018-03-26T00:00:00"/>
    <x v="25"/>
    <x v="3061"/>
    <x v="1"/>
    <x v="44"/>
    <x v="45"/>
    <x v="4"/>
    <x v="11"/>
    <x v="12"/>
    <x v="0"/>
    <n v="24500"/>
  </r>
  <r>
    <s v="31194_2018"/>
    <x v="0"/>
    <x v="0"/>
    <d v="2018-03-26T00:00:00"/>
    <x v="25"/>
    <x v="2922"/>
    <x v="1"/>
    <x v="41"/>
    <x v="4"/>
    <x v="11"/>
    <x v="0"/>
    <x v="12"/>
    <x v="0"/>
    <n v="12000"/>
  </r>
  <r>
    <s v="31194_2018"/>
    <x v="0"/>
    <x v="0"/>
    <d v="2018-03-26T00:00:00"/>
    <x v="25"/>
    <x v="3062"/>
    <x v="1"/>
    <x v="44"/>
    <x v="45"/>
    <x v="4"/>
    <x v="0"/>
    <x v="14"/>
    <x v="0"/>
    <n v="22000"/>
  </r>
  <r>
    <s v="31194_2018"/>
    <x v="0"/>
    <x v="0"/>
    <d v="2018-03-26T00:00:00"/>
    <x v="25"/>
    <x v="2563"/>
    <x v="1"/>
    <x v="44"/>
    <x v="4"/>
    <x v="11"/>
    <x v="11"/>
    <x v="12"/>
    <x v="0"/>
    <n v="18000"/>
  </r>
  <r>
    <s v="31194_2018"/>
    <x v="0"/>
    <x v="0"/>
    <d v="2018-03-26T00:00:00"/>
    <x v="25"/>
    <x v="930"/>
    <x v="1"/>
    <x v="44"/>
    <x v="4"/>
    <x v="11"/>
    <x v="0"/>
    <x v="12"/>
    <x v="0"/>
    <n v="18000"/>
  </r>
  <r>
    <s v="31194_2018"/>
    <x v="0"/>
    <x v="0"/>
    <d v="2018-03-26T00:00:00"/>
    <x v="25"/>
    <x v="3063"/>
    <x v="1"/>
    <x v="44"/>
    <x v="45"/>
    <x v="11"/>
    <x v="0"/>
    <x v="14"/>
    <x v="0"/>
    <n v="18000"/>
  </r>
  <r>
    <s v="31194_2018"/>
    <x v="0"/>
    <x v="0"/>
    <d v="2018-03-26T00:00:00"/>
    <x v="25"/>
    <x v="3064"/>
    <x v="1"/>
    <x v="44"/>
    <x v="4"/>
    <x v="11"/>
    <x v="0"/>
    <x v="14"/>
    <x v="0"/>
    <n v="9500"/>
  </r>
  <r>
    <s v="31194_2018"/>
    <x v="0"/>
    <x v="0"/>
    <d v="2018-03-26T00:00:00"/>
    <x v="25"/>
    <x v="3065"/>
    <x v="1"/>
    <x v="34"/>
    <x v="75"/>
    <x v="4"/>
    <x v="7"/>
    <x v="2"/>
    <x v="0"/>
    <n v="10000"/>
  </r>
  <r>
    <s v="31195_2018"/>
    <x v="1"/>
    <x v="0"/>
    <d v="2018-03-26T00:00:00"/>
    <x v="17"/>
    <x v="4"/>
    <x v="1"/>
    <x v="4"/>
    <x v="4"/>
    <x v="1"/>
    <x v="1"/>
    <x v="1"/>
    <x v="0"/>
    <n v="1"/>
  </r>
  <r>
    <s v="31195_2018"/>
    <x v="1"/>
    <x v="0"/>
    <d v="2018-03-26T00:00:00"/>
    <x v="17"/>
    <x v="4"/>
    <x v="1"/>
    <x v="4"/>
    <x v="4"/>
    <x v="1"/>
    <x v="1"/>
    <x v="1"/>
    <x v="0"/>
    <n v="1"/>
  </r>
  <r>
    <s v="31195_2018"/>
    <x v="1"/>
    <x v="0"/>
    <d v="2018-03-26T00:00:00"/>
    <x v="17"/>
    <x v="4"/>
    <x v="1"/>
    <x v="4"/>
    <x v="4"/>
    <x v="1"/>
    <x v="1"/>
    <x v="1"/>
    <x v="0"/>
    <n v="5"/>
  </r>
  <r>
    <s v="31195_2018"/>
    <x v="1"/>
    <x v="0"/>
    <d v="2018-03-26T00:00:00"/>
    <x v="17"/>
    <x v="4"/>
    <x v="1"/>
    <x v="4"/>
    <x v="4"/>
    <x v="1"/>
    <x v="1"/>
    <x v="1"/>
    <x v="0"/>
    <n v="4"/>
  </r>
  <r>
    <s v="31195_2018"/>
    <x v="1"/>
    <x v="0"/>
    <d v="2018-03-26T00:00:00"/>
    <x v="17"/>
    <x v="4"/>
    <x v="1"/>
    <x v="4"/>
    <x v="4"/>
    <x v="1"/>
    <x v="1"/>
    <x v="1"/>
    <x v="0"/>
    <n v="69"/>
  </r>
  <r>
    <s v="31195_2018"/>
    <x v="1"/>
    <x v="0"/>
    <d v="2018-03-26T00:00:00"/>
    <x v="17"/>
    <x v="4"/>
    <x v="1"/>
    <x v="4"/>
    <x v="4"/>
    <x v="1"/>
    <x v="1"/>
    <x v="1"/>
    <x v="0"/>
    <n v="12"/>
  </r>
  <r>
    <s v="31195_2018"/>
    <x v="1"/>
    <x v="0"/>
    <d v="2018-03-26T00:00:00"/>
    <x v="17"/>
    <x v="4"/>
    <x v="1"/>
    <x v="4"/>
    <x v="4"/>
    <x v="1"/>
    <x v="1"/>
    <x v="1"/>
    <x v="0"/>
    <n v="31"/>
  </r>
  <r>
    <s v="31195_2018"/>
    <x v="1"/>
    <x v="0"/>
    <d v="2018-03-26T00:00:00"/>
    <x v="17"/>
    <x v="4"/>
    <x v="1"/>
    <x v="4"/>
    <x v="4"/>
    <x v="1"/>
    <x v="1"/>
    <x v="1"/>
    <x v="0"/>
    <n v="11"/>
  </r>
  <r>
    <s v="31195_2018"/>
    <x v="1"/>
    <x v="0"/>
    <d v="2018-03-26T00:00:00"/>
    <x v="17"/>
    <x v="4"/>
    <x v="1"/>
    <x v="4"/>
    <x v="4"/>
    <x v="1"/>
    <x v="1"/>
    <x v="1"/>
    <x v="0"/>
    <n v="162"/>
  </r>
  <r>
    <s v="31195_2018"/>
    <x v="1"/>
    <x v="0"/>
    <d v="2018-03-26T00:00:00"/>
    <x v="17"/>
    <x v="4"/>
    <x v="1"/>
    <x v="4"/>
    <x v="4"/>
    <x v="1"/>
    <x v="1"/>
    <x v="1"/>
    <x v="0"/>
    <n v="2"/>
  </r>
  <r>
    <s v="31195_2018"/>
    <x v="1"/>
    <x v="0"/>
    <d v="2018-03-26T00:00:00"/>
    <x v="17"/>
    <x v="4"/>
    <x v="1"/>
    <x v="4"/>
    <x v="4"/>
    <x v="1"/>
    <x v="1"/>
    <x v="1"/>
    <x v="0"/>
    <n v="4"/>
  </r>
  <r>
    <s v="31195_2018"/>
    <x v="1"/>
    <x v="0"/>
    <d v="2018-03-26T00:00:00"/>
    <x v="17"/>
    <x v="4"/>
    <x v="1"/>
    <x v="4"/>
    <x v="4"/>
    <x v="1"/>
    <x v="1"/>
    <x v="1"/>
    <x v="0"/>
    <n v="21"/>
  </r>
  <r>
    <s v="31195_2018"/>
    <x v="1"/>
    <x v="0"/>
    <d v="2018-03-26T00:00:00"/>
    <x v="17"/>
    <x v="4"/>
    <x v="1"/>
    <x v="4"/>
    <x v="4"/>
    <x v="1"/>
    <x v="1"/>
    <x v="1"/>
    <x v="0"/>
    <n v="27"/>
  </r>
  <r>
    <s v="31195_2018"/>
    <x v="1"/>
    <x v="0"/>
    <d v="2018-03-26T00:00:00"/>
    <x v="17"/>
    <x v="4"/>
    <x v="1"/>
    <x v="4"/>
    <x v="4"/>
    <x v="1"/>
    <x v="1"/>
    <x v="1"/>
    <x v="0"/>
    <n v="4"/>
  </r>
  <r>
    <s v="31195_2018"/>
    <x v="1"/>
    <x v="0"/>
    <d v="2018-03-26T00:00:00"/>
    <x v="17"/>
    <x v="4"/>
    <x v="1"/>
    <x v="4"/>
    <x v="4"/>
    <x v="1"/>
    <x v="1"/>
    <x v="1"/>
    <x v="0"/>
    <n v="1"/>
  </r>
  <r>
    <s v="31195_2018"/>
    <x v="1"/>
    <x v="0"/>
    <d v="2018-03-26T00:00:00"/>
    <x v="17"/>
    <x v="4"/>
    <x v="1"/>
    <x v="4"/>
    <x v="4"/>
    <x v="1"/>
    <x v="1"/>
    <x v="1"/>
    <x v="0"/>
    <n v="4"/>
  </r>
  <r>
    <s v="31195_2018"/>
    <x v="1"/>
    <x v="0"/>
    <d v="2018-03-26T00:00:00"/>
    <x v="17"/>
    <x v="4"/>
    <x v="1"/>
    <x v="4"/>
    <x v="4"/>
    <x v="1"/>
    <x v="1"/>
    <x v="1"/>
    <x v="0"/>
    <n v="8"/>
  </r>
  <r>
    <s v="31195_2018"/>
    <x v="1"/>
    <x v="0"/>
    <d v="2018-03-26T00:00:00"/>
    <x v="17"/>
    <x v="4"/>
    <x v="1"/>
    <x v="4"/>
    <x v="4"/>
    <x v="1"/>
    <x v="1"/>
    <x v="1"/>
    <x v="0"/>
    <n v="18"/>
  </r>
  <r>
    <s v="31195_2018"/>
    <x v="1"/>
    <x v="0"/>
    <d v="2018-03-26T00:00:00"/>
    <x v="17"/>
    <x v="4"/>
    <x v="1"/>
    <x v="4"/>
    <x v="4"/>
    <x v="1"/>
    <x v="1"/>
    <x v="1"/>
    <x v="0"/>
    <n v="1"/>
  </r>
  <r>
    <s v="31195_2018"/>
    <x v="1"/>
    <x v="0"/>
    <d v="2018-03-26T00:00:00"/>
    <x v="17"/>
    <x v="4"/>
    <x v="1"/>
    <x v="4"/>
    <x v="4"/>
    <x v="1"/>
    <x v="1"/>
    <x v="1"/>
    <x v="0"/>
    <n v="106"/>
  </r>
  <r>
    <s v="31195_2018"/>
    <x v="1"/>
    <x v="0"/>
    <d v="2018-03-26T00:00:00"/>
    <x v="17"/>
    <x v="4"/>
    <x v="1"/>
    <x v="4"/>
    <x v="4"/>
    <x v="1"/>
    <x v="1"/>
    <x v="1"/>
    <x v="0"/>
    <n v="4"/>
  </r>
  <r>
    <s v="31195_2018"/>
    <x v="1"/>
    <x v="0"/>
    <d v="2018-03-26T00:00:00"/>
    <x v="17"/>
    <x v="4"/>
    <x v="1"/>
    <x v="4"/>
    <x v="4"/>
    <x v="1"/>
    <x v="1"/>
    <x v="1"/>
    <x v="0"/>
    <n v="8"/>
  </r>
  <r>
    <s v="31195_2018"/>
    <x v="1"/>
    <x v="0"/>
    <d v="2018-03-26T00:00:00"/>
    <x v="17"/>
    <x v="4"/>
    <x v="1"/>
    <x v="4"/>
    <x v="4"/>
    <x v="1"/>
    <x v="1"/>
    <x v="1"/>
    <x v="0"/>
    <n v="5"/>
  </r>
  <r>
    <s v="31195_2018"/>
    <x v="1"/>
    <x v="0"/>
    <d v="2018-03-26T00:00:00"/>
    <x v="17"/>
    <x v="4"/>
    <x v="1"/>
    <x v="4"/>
    <x v="4"/>
    <x v="1"/>
    <x v="1"/>
    <x v="1"/>
    <x v="0"/>
    <n v="4"/>
  </r>
  <r>
    <s v="31195_2018"/>
    <x v="1"/>
    <x v="0"/>
    <d v="2018-03-26T00:00:00"/>
    <x v="17"/>
    <x v="4"/>
    <x v="1"/>
    <x v="4"/>
    <x v="4"/>
    <x v="1"/>
    <x v="1"/>
    <x v="1"/>
    <x v="0"/>
    <n v="110"/>
  </r>
  <r>
    <s v="31195_2018"/>
    <x v="1"/>
    <x v="0"/>
    <d v="2018-03-26T00:00:00"/>
    <x v="17"/>
    <x v="4"/>
    <x v="1"/>
    <x v="4"/>
    <x v="4"/>
    <x v="1"/>
    <x v="1"/>
    <x v="1"/>
    <x v="0"/>
    <n v="6"/>
  </r>
  <r>
    <s v="31197_2018"/>
    <x v="0"/>
    <x v="0"/>
    <d v="2018-03-26T00:00:00"/>
    <x v="18"/>
    <x v="2723"/>
    <x v="1"/>
    <x v="45"/>
    <x v="4"/>
    <x v="4"/>
    <x v="0"/>
    <x v="14"/>
    <x v="0"/>
    <n v="1000"/>
  </r>
  <r>
    <s v="31197_2018"/>
    <x v="0"/>
    <x v="0"/>
    <d v="2018-03-26T00:00:00"/>
    <x v="18"/>
    <x v="3066"/>
    <x v="1"/>
    <x v="28"/>
    <x v="4"/>
    <x v="4"/>
    <x v="0"/>
    <x v="14"/>
    <x v="0"/>
    <n v="2000"/>
  </r>
  <r>
    <s v="31197_2018"/>
    <x v="0"/>
    <x v="0"/>
    <d v="2018-03-26T00:00:00"/>
    <x v="18"/>
    <x v="2726"/>
    <x v="1"/>
    <x v="35"/>
    <x v="4"/>
    <x v="4"/>
    <x v="0"/>
    <x v="19"/>
    <x v="0"/>
    <n v="7000"/>
  </r>
  <r>
    <s v="31197_2018"/>
    <x v="0"/>
    <x v="0"/>
    <d v="2018-03-26T00:00:00"/>
    <x v="18"/>
    <x v="3067"/>
    <x v="1"/>
    <x v="22"/>
    <x v="4"/>
    <x v="5"/>
    <x v="0"/>
    <x v="12"/>
    <x v="0"/>
    <n v="1000"/>
  </r>
  <r>
    <s v="31197_2018"/>
    <x v="0"/>
    <x v="0"/>
    <d v="2018-03-26T00:00:00"/>
    <x v="18"/>
    <x v="1123"/>
    <x v="1"/>
    <x v="44"/>
    <x v="4"/>
    <x v="0"/>
    <x v="0"/>
    <x v="0"/>
    <x v="0"/>
    <n v="7000"/>
  </r>
  <r>
    <s v="31197_2018"/>
    <x v="0"/>
    <x v="0"/>
    <d v="2018-03-26T00:00:00"/>
    <x v="18"/>
    <x v="1877"/>
    <x v="1"/>
    <x v="44"/>
    <x v="4"/>
    <x v="4"/>
    <x v="0"/>
    <x v="0"/>
    <x v="0"/>
    <n v="5000"/>
  </r>
  <r>
    <s v="31197_2018"/>
    <x v="0"/>
    <x v="0"/>
    <d v="2018-03-26T00:00:00"/>
    <x v="18"/>
    <x v="3068"/>
    <x v="1"/>
    <x v="44"/>
    <x v="4"/>
    <x v="5"/>
    <x v="0"/>
    <x v="0"/>
    <x v="0"/>
    <n v="1000"/>
  </r>
  <r>
    <s v="31197_2018"/>
    <x v="0"/>
    <x v="0"/>
    <d v="2018-03-26T00:00:00"/>
    <x v="18"/>
    <x v="754"/>
    <x v="1"/>
    <x v="22"/>
    <x v="4"/>
    <x v="0"/>
    <x v="11"/>
    <x v="12"/>
    <x v="0"/>
    <n v="200"/>
  </r>
  <r>
    <s v="31197_2018"/>
    <x v="0"/>
    <x v="0"/>
    <d v="2018-03-26T00:00:00"/>
    <x v="18"/>
    <x v="1151"/>
    <x v="1"/>
    <x v="22"/>
    <x v="4"/>
    <x v="4"/>
    <x v="11"/>
    <x v="12"/>
    <x v="0"/>
    <n v="4800"/>
  </r>
  <r>
    <s v="31197_2018"/>
    <x v="0"/>
    <x v="0"/>
    <d v="2018-03-26T00:00:00"/>
    <x v="18"/>
    <x v="362"/>
    <x v="1"/>
    <x v="44"/>
    <x v="4"/>
    <x v="0"/>
    <x v="0"/>
    <x v="12"/>
    <x v="0"/>
    <n v="2800"/>
  </r>
  <r>
    <s v="31197_2018"/>
    <x v="0"/>
    <x v="0"/>
    <d v="2018-03-26T00:00:00"/>
    <x v="18"/>
    <x v="2862"/>
    <x v="1"/>
    <x v="35"/>
    <x v="4"/>
    <x v="5"/>
    <x v="26"/>
    <x v="15"/>
    <x v="0"/>
    <n v="2000"/>
  </r>
  <r>
    <s v="31197_2018"/>
    <x v="0"/>
    <x v="0"/>
    <d v="2018-03-26T00:00:00"/>
    <x v="18"/>
    <x v="1129"/>
    <x v="1"/>
    <x v="44"/>
    <x v="4"/>
    <x v="3"/>
    <x v="7"/>
    <x v="2"/>
    <x v="0"/>
    <n v="2000"/>
  </r>
  <r>
    <s v="31197_2018"/>
    <x v="0"/>
    <x v="0"/>
    <d v="2018-03-26T00:00:00"/>
    <x v="18"/>
    <x v="1157"/>
    <x v="1"/>
    <x v="22"/>
    <x v="4"/>
    <x v="4"/>
    <x v="7"/>
    <x v="2"/>
    <x v="0"/>
    <n v="5000"/>
  </r>
  <r>
    <s v="31197_2018"/>
    <x v="0"/>
    <x v="0"/>
    <d v="2018-03-26T00:00:00"/>
    <x v="18"/>
    <x v="1126"/>
    <x v="1"/>
    <x v="22"/>
    <x v="4"/>
    <x v="3"/>
    <x v="7"/>
    <x v="2"/>
    <x v="0"/>
    <n v="5000"/>
  </r>
  <r>
    <s v="31197_2018"/>
    <x v="0"/>
    <x v="0"/>
    <d v="2018-03-26T00:00:00"/>
    <x v="18"/>
    <x v="1159"/>
    <x v="1"/>
    <x v="44"/>
    <x v="4"/>
    <x v="5"/>
    <x v="7"/>
    <x v="2"/>
    <x v="0"/>
    <n v="11000"/>
  </r>
  <r>
    <s v="31197_2018"/>
    <x v="0"/>
    <x v="0"/>
    <d v="2018-03-26T00:00:00"/>
    <x v="18"/>
    <x v="1156"/>
    <x v="1"/>
    <x v="44"/>
    <x v="4"/>
    <x v="4"/>
    <x v="2"/>
    <x v="3"/>
    <x v="0"/>
    <n v="7000"/>
  </r>
  <r>
    <s v="31197_2018"/>
    <x v="0"/>
    <x v="0"/>
    <d v="2018-03-26T00:00:00"/>
    <x v="18"/>
    <x v="2856"/>
    <x v="1"/>
    <x v="45"/>
    <x v="4"/>
    <x v="4"/>
    <x v="0"/>
    <x v="19"/>
    <x v="0"/>
    <n v="2000"/>
  </r>
  <r>
    <s v="31197_2018"/>
    <x v="0"/>
    <x v="0"/>
    <d v="2018-03-26T00:00:00"/>
    <x v="18"/>
    <x v="363"/>
    <x v="1"/>
    <x v="44"/>
    <x v="4"/>
    <x v="4"/>
    <x v="0"/>
    <x v="12"/>
    <x v="0"/>
    <n v="1000"/>
  </r>
  <r>
    <s v="31199_2018"/>
    <x v="1"/>
    <x v="0"/>
    <d v="2018-03-26T00:00:00"/>
    <x v="28"/>
    <x v="4"/>
    <x v="1"/>
    <x v="4"/>
    <x v="4"/>
    <x v="1"/>
    <x v="1"/>
    <x v="1"/>
    <x v="0"/>
    <n v="5700"/>
  </r>
  <r>
    <s v="31201_2018"/>
    <x v="0"/>
    <x v="0"/>
    <d v="2018-03-26T00:00:00"/>
    <x v="51"/>
    <x v="913"/>
    <x v="1"/>
    <x v="41"/>
    <x v="112"/>
    <x v="3"/>
    <x v="7"/>
    <x v="2"/>
    <x v="0"/>
    <n v="30000"/>
  </r>
  <r>
    <s v="31201_2018"/>
    <x v="0"/>
    <x v="0"/>
    <d v="2018-03-26T00:00:00"/>
    <x v="51"/>
    <x v="3069"/>
    <x v="1"/>
    <x v="41"/>
    <x v="112"/>
    <x v="6"/>
    <x v="7"/>
    <x v="2"/>
    <x v="0"/>
    <n v="50000"/>
  </r>
  <r>
    <s v="31201_2018"/>
    <x v="0"/>
    <x v="0"/>
    <d v="2018-03-26T00:00:00"/>
    <x v="51"/>
    <x v="3070"/>
    <x v="1"/>
    <x v="44"/>
    <x v="233"/>
    <x v="3"/>
    <x v="2"/>
    <x v="2"/>
    <x v="0"/>
    <n v="25000"/>
  </r>
  <r>
    <s v="31201_2018"/>
    <x v="0"/>
    <x v="0"/>
    <d v="2018-03-26T00:00:00"/>
    <x v="51"/>
    <x v="3071"/>
    <x v="1"/>
    <x v="44"/>
    <x v="233"/>
    <x v="3"/>
    <x v="7"/>
    <x v="2"/>
    <x v="0"/>
    <n v="50000"/>
  </r>
  <r>
    <s v="31201_2018"/>
    <x v="0"/>
    <x v="0"/>
    <d v="2018-03-26T00:00:00"/>
    <x v="51"/>
    <x v="3072"/>
    <x v="1"/>
    <x v="44"/>
    <x v="233"/>
    <x v="4"/>
    <x v="7"/>
    <x v="2"/>
    <x v="0"/>
    <n v="60000"/>
  </r>
  <r>
    <s v="31201_2018"/>
    <x v="0"/>
    <x v="0"/>
    <d v="2018-03-26T00:00:00"/>
    <x v="51"/>
    <x v="3073"/>
    <x v="1"/>
    <x v="44"/>
    <x v="233"/>
    <x v="6"/>
    <x v="7"/>
    <x v="2"/>
    <x v="0"/>
    <n v="32000"/>
  </r>
  <r>
    <s v="31202_2018"/>
    <x v="1"/>
    <x v="0"/>
    <d v="2018-03-26T00:00:00"/>
    <x v="28"/>
    <x v="4"/>
    <x v="1"/>
    <x v="4"/>
    <x v="4"/>
    <x v="1"/>
    <x v="1"/>
    <x v="1"/>
    <x v="0"/>
    <n v="150"/>
  </r>
  <r>
    <s v="31203_2018"/>
    <x v="0"/>
    <x v="0"/>
    <d v="2018-03-26T00:00:00"/>
    <x v="4"/>
    <x v="1444"/>
    <x v="1"/>
    <x v="59"/>
    <x v="4"/>
    <x v="4"/>
    <x v="11"/>
    <x v="1"/>
    <x v="0"/>
    <n v="1782"/>
  </r>
  <r>
    <s v="31203_2018"/>
    <x v="0"/>
    <x v="0"/>
    <d v="2018-03-26T00:00:00"/>
    <x v="4"/>
    <x v="3074"/>
    <x v="1"/>
    <x v="59"/>
    <x v="4"/>
    <x v="4"/>
    <x v="11"/>
    <x v="1"/>
    <x v="0"/>
    <n v="1584"/>
  </r>
  <r>
    <s v="31204_2018"/>
    <x v="0"/>
    <x v="0"/>
    <d v="2018-03-26T00:00:00"/>
    <x v="7"/>
    <x v="2861"/>
    <x v="1"/>
    <x v="22"/>
    <x v="57"/>
    <x v="3"/>
    <x v="7"/>
    <x v="2"/>
    <x v="0"/>
    <n v="35000"/>
  </r>
  <r>
    <s v="31204_2018"/>
    <x v="0"/>
    <x v="0"/>
    <d v="2018-03-26T00:00:00"/>
    <x v="7"/>
    <x v="834"/>
    <x v="1"/>
    <x v="34"/>
    <x v="84"/>
    <x v="5"/>
    <x v="0"/>
    <x v="12"/>
    <x v="0"/>
    <n v="6500"/>
  </r>
  <r>
    <s v="31204_2018"/>
    <x v="0"/>
    <x v="0"/>
    <d v="2018-03-26T00:00:00"/>
    <x v="7"/>
    <x v="351"/>
    <x v="1"/>
    <x v="22"/>
    <x v="51"/>
    <x v="5"/>
    <x v="7"/>
    <x v="2"/>
    <x v="0"/>
    <n v="10000"/>
  </r>
  <r>
    <s v="31204_2018"/>
    <x v="0"/>
    <x v="0"/>
    <d v="2018-03-26T00:00:00"/>
    <x v="7"/>
    <x v="2710"/>
    <x v="1"/>
    <x v="44"/>
    <x v="9"/>
    <x v="3"/>
    <x v="7"/>
    <x v="2"/>
    <x v="0"/>
    <n v="20000"/>
  </r>
  <r>
    <s v="31204_2018"/>
    <x v="0"/>
    <x v="0"/>
    <d v="2018-03-26T00:00:00"/>
    <x v="7"/>
    <x v="153"/>
    <x v="1"/>
    <x v="35"/>
    <x v="47"/>
    <x v="5"/>
    <x v="11"/>
    <x v="14"/>
    <x v="0"/>
    <n v="2000"/>
  </r>
  <r>
    <s v="31204_2018"/>
    <x v="0"/>
    <x v="0"/>
    <d v="2018-03-26T00:00:00"/>
    <x v="7"/>
    <x v="155"/>
    <x v="1"/>
    <x v="35"/>
    <x v="45"/>
    <x v="4"/>
    <x v="0"/>
    <x v="14"/>
    <x v="0"/>
    <n v="10000"/>
  </r>
  <r>
    <s v="31204_2018"/>
    <x v="0"/>
    <x v="0"/>
    <d v="2018-03-26T00:00:00"/>
    <x v="7"/>
    <x v="1195"/>
    <x v="1"/>
    <x v="20"/>
    <x v="222"/>
    <x v="4"/>
    <x v="0"/>
    <x v="0"/>
    <x v="0"/>
    <n v="29600"/>
  </r>
  <r>
    <s v="31204_2018"/>
    <x v="0"/>
    <x v="0"/>
    <d v="2018-03-26T00:00:00"/>
    <x v="7"/>
    <x v="159"/>
    <x v="1"/>
    <x v="35"/>
    <x v="3"/>
    <x v="4"/>
    <x v="26"/>
    <x v="15"/>
    <x v="0"/>
    <n v="17000"/>
  </r>
  <r>
    <s v="31204_2018"/>
    <x v="0"/>
    <x v="0"/>
    <d v="2018-03-26T00:00:00"/>
    <x v="7"/>
    <x v="832"/>
    <x v="1"/>
    <x v="34"/>
    <x v="77"/>
    <x v="0"/>
    <x v="11"/>
    <x v="12"/>
    <x v="0"/>
    <n v="18000"/>
  </r>
  <r>
    <s v="31204_2018"/>
    <x v="0"/>
    <x v="0"/>
    <d v="2018-03-26T00:00:00"/>
    <x v="7"/>
    <x v="1196"/>
    <x v="1"/>
    <x v="34"/>
    <x v="46"/>
    <x v="4"/>
    <x v="11"/>
    <x v="12"/>
    <x v="0"/>
    <n v="24000"/>
  </r>
  <r>
    <s v="31204_2018"/>
    <x v="0"/>
    <x v="0"/>
    <d v="2018-03-26T00:00:00"/>
    <x v="7"/>
    <x v="1466"/>
    <x v="1"/>
    <x v="34"/>
    <x v="46"/>
    <x v="4"/>
    <x v="0"/>
    <x v="12"/>
    <x v="0"/>
    <n v="27000"/>
  </r>
  <r>
    <s v="31204_2018"/>
    <x v="0"/>
    <x v="0"/>
    <d v="2018-03-26T00:00:00"/>
    <x v="7"/>
    <x v="401"/>
    <x v="1"/>
    <x v="35"/>
    <x v="45"/>
    <x v="4"/>
    <x v="11"/>
    <x v="12"/>
    <x v="0"/>
    <n v="15000"/>
  </r>
  <r>
    <s v="31204_2018"/>
    <x v="0"/>
    <x v="0"/>
    <d v="2018-03-26T00:00:00"/>
    <x v="7"/>
    <x v="1197"/>
    <x v="1"/>
    <x v="34"/>
    <x v="77"/>
    <x v="0"/>
    <x v="11"/>
    <x v="14"/>
    <x v="0"/>
    <n v="15000"/>
  </r>
  <r>
    <s v="31204_2018"/>
    <x v="0"/>
    <x v="0"/>
    <d v="2018-03-26T00:00:00"/>
    <x v="7"/>
    <x v="150"/>
    <x v="1"/>
    <x v="34"/>
    <x v="46"/>
    <x v="4"/>
    <x v="0"/>
    <x v="14"/>
    <x v="0"/>
    <n v="19000"/>
  </r>
  <r>
    <s v="31204_2018"/>
    <x v="0"/>
    <x v="0"/>
    <d v="2018-03-26T00:00:00"/>
    <x v="7"/>
    <x v="152"/>
    <x v="1"/>
    <x v="35"/>
    <x v="45"/>
    <x v="4"/>
    <x v="11"/>
    <x v="14"/>
    <x v="0"/>
    <n v="23000"/>
  </r>
  <r>
    <s v="31205_2018"/>
    <x v="0"/>
    <x v="0"/>
    <d v="2018-03-26T00:00:00"/>
    <x v="18"/>
    <x v="1491"/>
    <x v="1"/>
    <x v="28"/>
    <x v="4"/>
    <x v="4"/>
    <x v="12"/>
    <x v="6"/>
    <x v="0"/>
    <n v="52050"/>
  </r>
  <r>
    <s v="31206_2018"/>
    <x v="0"/>
    <x v="0"/>
    <d v="2018-03-26T00:00:00"/>
    <x v="16"/>
    <x v="1970"/>
    <x v="1"/>
    <x v="35"/>
    <x v="4"/>
    <x v="3"/>
    <x v="11"/>
    <x v="19"/>
    <x v="0"/>
    <n v="1680"/>
  </r>
  <r>
    <s v="31206_2018"/>
    <x v="0"/>
    <x v="0"/>
    <d v="2018-03-26T00:00:00"/>
    <x v="16"/>
    <x v="1971"/>
    <x v="1"/>
    <x v="35"/>
    <x v="4"/>
    <x v="13"/>
    <x v="11"/>
    <x v="19"/>
    <x v="0"/>
    <n v="3040"/>
  </r>
  <r>
    <s v="31206_2018"/>
    <x v="0"/>
    <x v="0"/>
    <d v="2018-03-26T00:00:00"/>
    <x v="16"/>
    <x v="1972"/>
    <x v="1"/>
    <x v="20"/>
    <x v="82"/>
    <x v="13"/>
    <x v="0"/>
    <x v="19"/>
    <x v="0"/>
    <n v="1120"/>
  </r>
  <r>
    <s v="31206_2018"/>
    <x v="0"/>
    <x v="0"/>
    <d v="2018-03-26T00:00:00"/>
    <x v="16"/>
    <x v="2976"/>
    <x v="1"/>
    <x v="40"/>
    <x v="78"/>
    <x v="3"/>
    <x v="0"/>
    <x v="0"/>
    <x v="0"/>
    <n v="13600"/>
  </r>
  <r>
    <s v="31206_2018"/>
    <x v="0"/>
    <x v="0"/>
    <d v="2018-03-26T00:00:00"/>
    <x v="16"/>
    <x v="1973"/>
    <x v="1"/>
    <x v="40"/>
    <x v="78"/>
    <x v="13"/>
    <x v="0"/>
    <x v="0"/>
    <x v="0"/>
    <n v="34000"/>
  </r>
  <r>
    <s v="31206_2018"/>
    <x v="0"/>
    <x v="0"/>
    <d v="2018-03-26T00:00:00"/>
    <x v="16"/>
    <x v="2977"/>
    <x v="1"/>
    <x v="40"/>
    <x v="4"/>
    <x v="5"/>
    <x v="0"/>
    <x v="0"/>
    <x v="0"/>
    <n v="960"/>
  </r>
  <r>
    <s v="31206_2018"/>
    <x v="0"/>
    <x v="0"/>
    <d v="2018-03-26T00:00:00"/>
    <x v="16"/>
    <x v="1974"/>
    <x v="1"/>
    <x v="33"/>
    <x v="67"/>
    <x v="13"/>
    <x v="0"/>
    <x v="0"/>
    <x v="0"/>
    <n v="16960"/>
  </r>
  <r>
    <s v="31206_2018"/>
    <x v="0"/>
    <x v="0"/>
    <d v="2018-03-26T00:00:00"/>
    <x v="16"/>
    <x v="2978"/>
    <x v="1"/>
    <x v="33"/>
    <x v="4"/>
    <x v="5"/>
    <x v="0"/>
    <x v="0"/>
    <x v="0"/>
    <n v="960"/>
  </r>
  <r>
    <s v="31206_2018"/>
    <x v="0"/>
    <x v="0"/>
    <d v="2018-03-26T00:00:00"/>
    <x v="16"/>
    <x v="1976"/>
    <x v="1"/>
    <x v="23"/>
    <x v="4"/>
    <x v="13"/>
    <x v="0"/>
    <x v="0"/>
    <x v="0"/>
    <n v="50000"/>
  </r>
  <r>
    <s v="31206_2018"/>
    <x v="0"/>
    <x v="0"/>
    <d v="2018-03-26T00:00:00"/>
    <x v="16"/>
    <x v="2979"/>
    <x v="1"/>
    <x v="23"/>
    <x v="4"/>
    <x v="5"/>
    <x v="0"/>
    <x v="0"/>
    <x v="0"/>
    <n v="960"/>
  </r>
  <r>
    <s v="31206_2018"/>
    <x v="0"/>
    <x v="0"/>
    <d v="2018-03-26T00:00:00"/>
    <x v="16"/>
    <x v="1978"/>
    <x v="1"/>
    <x v="16"/>
    <x v="49"/>
    <x v="13"/>
    <x v="0"/>
    <x v="0"/>
    <x v="0"/>
    <n v="6800"/>
  </r>
  <r>
    <s v="31206_2018"/>
    <x v="0"/>
    <x v="0"/>
    <d v="2018-03-26T00:00:00"/>
    <x v="16"/>
    <x v="2980"/>
    <x v="1"/>
    <x v="16"/>
    <x v="4"/>
    <x v="5"/>
    <x v="0"/>
    <x v="0"/>
    <x v="0"/>
    <n v="960"/>
  </r>
  <r>
    <s v="31210_2018"/>
    <x v="0"/>
    <x v="0"/>
    <d v="2018-03-26T00:00:00"/>
    <x v="16"/>
    <x v="1970"/>
    <x v="1"/>
    <x v="35"/>
    <x v="4"/>
    <x v="3"/>
    <x v="11"/>
    <x v="19"/>
    <x v="0"/>
    <n v="1680"/>
  </r>
  <r>
    <s v="31210_2018"/>
    <x v="0"/>
    <x v="0"/>
    <d v="2018-03-26T00:00:00"/>
    <x v="16"/>
    <x v="1971"/>
    <x v="1"/>
    <x v="35"/>
    <x v="4"/>
    <x v="13"/>
    <x v="11"/>
    <x v="19"/>
    <x v="0"/>
    <n v="3040"/>
  </r>
  <r>
    <s v="31210_2018"/>
    <x v="0"/>
    <x v="0"/>
    <d v="2018-03-26T00:00:00"/>
    <x v="16"/>
    <x v="1972"/>
    <x v="1"/>
    <x v="20"/>
    <x v="82"/>
    <x v="13"/>
    <x v="0"/>
    <x v="19"/>
    <x v="0"/>
    <n v="1120"/>
  </r>
  <r>
    <s v="31210_2018"/>
    <x v="0"/>
    <x v="0"/>
    <d v="2018-03-26T00:00:00"/>
    <x v="16"/>
    <x v="2976"/>
    <x v="1"/>
    <x v="40"/>
    <x v="78"/>
    <x v="3"/>
    <x v="0"/>
    <x v="0"/>
    <x v="0"/>
    <n v="13600"/>
  </r>
  <r>
    <s v="31210_2018"/>
    <x v="0"/>
    <x v="0"/>
    <d v="2018-03-26T00:00:00"/>
    <x v="16"/>
    <x v="1973"/>
    <x v="1"/>
    <x v="40"/>
    <x v="78"/>
    <x v="13"/>
    <x v="0"/>
    <x v="0"/>
    <x v="0"/>
    <n v="34000"/>
  </r>
  <r>
    <s v="31210_2018"/>
    <x v="0"/>
    <x v="0"/>
    <d v="2018-03-26T00:00:00"/>
    <x v="16"/>
    <x v="1974"/>
    <x v="1"/>
    <x v="33"/>
    <x v="67"/>
    <x v="13"/>
    <x v="0"/>
    <x v="0"/>
    <x v="0"/>
    <n v="16960"/>
  </r>
  <r>
    <s v="31210_2018"/>
    <x v="0"/>
    <x v="0"/>
    <d v="2018-03-26T00:00:00"/>
    <x v="16"/>
    <x v="1976"/>
    <x v="1"/>
    <x v="23"/>
    <x v="4"/>
    <x v="13"/>
    <x v="0"/>
    <x v="0"/>
    <x v="0"/>
    <n v="50000"/>
  </r>
  <r>
    <s v="31210_2018"/>
    <x v="0"/>
    <x v="0"/>
    <d v="2018-03-26T00:00:00"/>
    <x v="16"/>
    <x v="1978"/>
    <x v="1"/>
    <x v="16"/>
    <x v="49"/>
    <x v="13"/>
    <x v="0"/>
    <x v="0"/>
    <x v="0"/>
    <n v="6800"/>
  </r>
  <r>
    <s v="31213_2018"/>
    <x v="0"/>
    <x v="0"/>
    <d v="2018-03-27T00:00:00"/>
    <x v="46"/>
    <x v="3075"/>
    <x v="1"/>
    <x v="17"/>
    <x v="196"/>
    <x v="3"/>
    <x v="12"/>
    <x v="6"/>
    <x v="0"/>
    <n v="500"/>
  </r>
  <r>
    <s v="31213_2018"/>
    <x v="0"/>
    <x v="0"/>
    <d v="2018-03-27T00:00:00"/>
    <x v="46"/>
    <x v="2753"/>
    <x v="1"/>
    <x v="17"/>
    <x v="171"/>
    <x v="5"/>
    <x v="12"/>
    <x v="6"/>
    <x v="0"/>
    <n v="400"/>
  </r>
  <r>
    <s v="31213_2018"/>
    <x v="0"/>
    <x v="0"/>
    <d v="2018-03-27T00:00:00"/>
    <x v="46"/>
    <x v="3076"/>
    <x v="1"/>
    <x v="35"/>
    <x v="82"/>
    <x v="5"/>
    <x v="12"/>
    <x v="6"/>
    <x v="0"/>
    <n v="1200"/>
  </r>
  <r>
    <s v="31218_2018"/>
    <x v="1"/>
    <x v="0"/>
    <d v="2018-03-27T00:00:00"/>
    <x v="19"/>
    <x v="4"/>
    <x v="1"/>
    <x v="4"/>
    <x v="4"/>
    <x v="1"/>
    <x v="1"/>
    <x v="1"/>
    <x v="0"/>
    <n v="9950"/>
  </r>
  <r>
    <s v="31218_2018"/>
    <x v="1"/>
    <x v="0"/>
    <d v="2018-03-27T00:00:00"/>
    <x v="19"/>
    <x v="4"/>
    <x v="1"/>
    <x v="4"/>
    <x v="4"/>
    <x v="1"/>
    <x v="1"/>
    <x v="1"/>
    <x v="0"/>
    <n v="10000"/>
  </r>
  <r>
    <s v="31218_2018"/>
    <x v="1"/>
    <x v="0"/>
    <d v="2018-03-27T00:00:00"/>
    <x v="19"/>
    <x v="4"/>
    <x v="1"/>
    <x v="4"/>
    <x v="4"/>
    <x v="1"/>
    <x v="1"/>
    <x v="1"/>
    <x v="0"/>
    <n v="7000"/>
  </r>
  <r>
    <s v="31218_2018"/>
    <x v="1"/>
    <x v="0"/>
    <d v="2018-03-27T00:00:00"/>
    <x v="19"/>
    <x v="4"/>
    <x v="1"/>
    <x v="4"/>
    <x v="4"/>
    <x v="1"/>
    <x v="1"/>
    <x v="1"/>
    <x v="0"/>
    <n v="9950"/>
  </r>
  <r>
    <s v="31218_2018"/>
    <x v="1"/>
    <x v="0"/>
    <d v="2018-03-27T00:00:00"/>
    <x v="19"/>
    <x v="4"/>
    <x v="1"/>
    <x v="4"/>
    <x v="4"/>
    <x v="1"/>
    <x v="1"/>
    <x v="1"/>
    <x v="0"/>
    <n v="4900"/>
  </r>
  <r>
    <s v="31218_2018"/>
    <x v="1"/>
    <x v="0"/>
    <d v="2018-03-27T00:00:00"/>
    <x v="19"/>
    <x v="4"/>
    <x v="1"/>
    <x v="4"/>
    <x v="4"/>
    <x v="1"/>
    <x v="1"/>
    <x v="1"/>
    <x v="0"/>
    <n v="4800"/>
  </r>
  <r>
    <s v="31218_2018"/>
    <x v="1"/>
    <x v="0"/>
    <d v="2018-03-27T00:00:00"/>
    <x v="19"/>
    <x v="4"/>
    <x v="1"/>
    <x v="4"/>
    <x v="4"/>
    <x v="1"/>
    <x v="1"/>
    <x v="1"/>
    <x v="0"/>
    <n v="100"/>
  </r>
  <r>
    <s v="31219_2018"/>
    <x v="1"/>
    <x v="0"/>
    <d v="2018-03-27T00:00:00"/>
    <x v="57"/>
    <x v="4"/>
    <x v="1"/>
    <x v="4"/>
    <x v="4"/>
    <x v="1"/>
    <x v="1"/>
    <x v="1"/>
    <x v="0"/>
    <n v="3000"/>
  </r>
  <r>
    <s v="31219_2018"/>
    <x v="1"/>
    <x v="0"/>
    <d v="2018-03-27T00:00:00"/>
    <x v="57"/>
    <x v="4"/>
    <x v="1"/>
    <x v="4"/>
    <x v="4"/>
    <x v="1"/>
    <x v="1"/>
    <x v="1"/>
    <x v="0"/>
    <n v="3500"/>
  </r>
  <r>
    <s v="31219_2018"/>
    <x v="1"/>
    <x v="0"/>
    <d v="2018-03-27T00:00:00"/>
    <x v="57"/>
    <x v="4"/>
    <x v="1"/>
    <x v="4"/>
    <x v="4"/>
    <x v="1"/>
    <x v="1"/>
    <x v="1"/>
    <x v="0"/>
    <n v="3000"/>
  </r>
  <r>
    <s v="31219_2018"/>
    <x v="1"/>
    <x v="0"/>
    <d v="2018-03-27T00:00:00"/>
    <x v="57"/>
    <x v="4"/>
    <x v="1"/>
    <x v="4"/>
    <x v="4"/>
    <x v="1"/>
    <x v="1"/>
    <x v="1"/>
    <x v="0"/>
    <n v="5000"/>
  </r>
  <r>
    <s v="31219_2018"/>
    <x v="1"/>
    <x v="0"/>
    <d v="2018-03-27T00:00:00"/>
    <x v="57"/>
    <x v="4"/>
    <x v="1"/>
    <x v="4"/>
    <x v="4"/>
    <x v="1"/>
    <x v="1"/>
    <x v="1"/>
    <x v="0"/>
    <n v="8000"/>
  </r>
  <r>
    <s v="31219_2018"/>
    <x v="1"/>
    <x v="0"/>
    <d v="2018-03-27T00:00:00"/>
    <x v="57"/>
    <x v="4"/>
    <x v="1"/>
    <x v="4"/>
    <x v="4"/>
    <x v="1"/>
    <x v="1"/>
    <x v="1"/>
    <x v="0"/>
    <n v="8000"/>
  </r>
  <r>
    <s v="31219_2018"/>
    <x v="1"/>
    <x v="0"/>
    <d v="2018-03-27T00:00:00"/>
    <x v="57"/>
    <x v="4"/>
    <x v="1"/>
    <x v="4"/>
    <x v="4"/>
    <x v="1"/>
    <x v="1"/>
    <x v="1"/>
    <x v="0"/>
    <n v="8000"/>
  </r>
  <r>
    <s v="31219_2018"/>
    <x v="1"/>
    <x v="0"/>
    <d v="2018-03-27T00:00:00"/>
    <x v="57"/>
    <x v="4"/>
    <x v="1"/>
    <x v="4"/>
    <x v="4"/>
    <x v="1"/>
    <x v="1"/>
    <x v="1"/>
    <x v="0"/>
    <n v="13500"/>
  </r>
  <r>
    <s v="31219_2018"/>
    <x v="1"/>
    <x v="0"/>
    <d v="2018-03-27T00:00:00"/>
    <x v="57"/>
    <x v="4"/>
    <x v="1"/>
    <x v="4"/>
    <x v="4"/>
    <x v="1"/>
    <x v="1"/>
    <x v="1"/>
    <x v="0"/>
    <n v="6000"/>
  </r>
  <r>
    <s v="31219_2018"/>
    <x v="1"/>
    <x v="0"/>
    <d v="2018-03-27T00:00:00"/>
    <x v="57"/>
    <x v="4"/>
    <x v="1"/>
    <x v="4"/>
    <x v="4"/>
    <x v="1"/>
    <x v="1"/>
    <x v="1"/>
    <x v="0"/>
    <n v="10000"/>
  </r>
  <r>
    <s v="31219_2018"/>
    <x v="1"/>
    <x v="0"/>
    <d v="2018-03-27T00:00:00"/>
    <x v="57"/>
    <x v="4"/>
    <x v="1"/>
    <x v="4"/>
    <x v="4"/>
    <x v="1"/>
    <x v="1"/>
    <x v="1"/>
    <x v="0"/>
    <n v="6000"/>
  </r>
  <r>
    <s v="31219_2018"/>
    <x v="1"/>
    <x v="0"/>
    <d v="2018-03-27T00:00:00"/>
    <x v="57"/>
    <x v="4"/>
    <x v="1"/>
    <x v="4"/>
    <x v="4"/>
    <x v="1"/>
    <x v="1"/>
    <x v="1"/>
    <x v="0"/>
    <n v="11000"/>
  </r>
  <r>
    <s v="31219_2018"/>
    <x v="1"/>
    <x v="0"/>
    <d v="2018-03-27T00:00:00"/>
    <x v="57"/>
    <x v="4"/>
    <x v="1"/>
    <x v="4"/>
    <x v="4"/>
    <x v="1"/>
    <x v="1"/>
    <x v="1"/>
    <x v="0"/>
    <n v="6000"/>
  </r>
  <r>
    <s v="31219_2018"/>
    <x v="1"/>
    <x v="0"/>
    <d v="2018-03-27T00:00:00"/>
    <x v="57"/>
    <x v="4"/>
    <x v="1"/>
    <x v="4"/>
    <x v="4"/>
    <x v="1"/>
    <x v="1"/>
    <x v="1"/>
    <x v="0"/>
    <n v="7500"/>
  </r>
  <r>
    <s v="31219_2018"/>
    <x v="1"/>
    <x v="0"/>
    <d v="2018-03-27T00:00:00"/>
    <x v="57"/>
    <x v="4"/>
    <x v="1"/>
    <x v="4"/>
    <x v="4"/>
    <x v="1"/>
    <x v="1"/>
    <x v="1"/>
    <x v="0"/>
    <n v="6000"/>
  </r>
  <r>
    <s v="31219_2018"/>
    <x v="1"/>
    <x v="0"/>
    <d v="2018-03-27T00:00:00"/>
    <x v="57"/>
    <x v="4"/>
    <x v="1"/>
    <x v="4"/>
    <x v="4"/>
    <x v="1"/>
    <x v="1"/>
    <x v="1"/>
    <x v="0"/>
    <n v="11500"/>
  </r>
  <r>
    <s v="31219_2018"/>
    <x v="1"/>
    <x v="0"/>
    <d v="2018-03-27T00:00:00"/>
    <x v="57"/>
    <x v="4"/>
    <x v="1"/>
    <x v="4"/>
    <x v="4"/>
    <x v="1"/>
    <x v="1"/>
    <x v="1"/>
    <x v="0"/>
    <n v="3000"/>
  </r>
  <r>
    <s v="31219_2018"/>
    <x v="1"/>
    <x v="0"/>
    <d v="2018-03-27T00:00:00"/>
    <x v="57"/>
    <x v="4"/>
    <x v="1"/>
    <x v="4"/>
    <x v="4"/>
    <x v="1"/>
    <x v="1"/>
    <x v="1"/>
    <x v="0"/>
    <n v="3000"/>
  </r>
  <r>
    <s v="31219_2018"/>
    <x v="1"/>
    <x v="0"/>
    <d v="2018-03-27T00:00:00"/>
    <x v="57"/>
    <x v="4"/>
    <x v="1"/>
    <x v="4"/>
    <x v="4"/>
    <x v="1"/>
    <x v="1"/>
    <x v="1"/>
    <x v="0"/>
    <n v="3000"/>
  </r>
  <r>
    <s v="31219_2018"/>
    <x v="1"/>
    <x v="0"/>
    <d v="2018-03-27T00:00:00"/>
    <x v="57"/>
    <x v="4"/>
    <x v="1"/>
    <x v="4"/>
    <x v="4"/>
    <x v="1"/>
    <x v="1"/>
    <x v="1"/>
    <x v="0"/>
    <n v="3000"/>
  </r>
  <r>
    <s v="31219_2018"/>
    <x v="1"/>
    <x v="0"/>
    <d v="2018-03-27T00:00:00"/>
    <x v="57"/>
    <x v="4"/>
    <x v="1"/>
    <x v="4"/>
    <x v="4"/>
    <x v="1"/>
    <x v="1"/>
    <x v="1"/>
    <x v="0"/>
    <n v="4160"/>
  </r>
  <r>
    <s v="31219_2018"/>
    <x v="1"/>
    <x v="0"/>
    <d v="2018-03-27T00:00:00"/>
    <x v="57"/>
    <x v="4"/>
    <x v="1"/>
    <x v="4"/>
    <x v="4"/>
    <x v="1"/>
    <x v="1"/>
    <x v="1"/>
    <x v="0"/>
    <n v="3040"/>
  </r>
  <r>
    <s v="31220_2018"/>
    <x v="1"/>
    <x v="0"/>
    <d v="2018-03-27T00:00:00"/>
    <x v="99"/>
    <x v="4"/>
    <x v="1"/>
    <x v="4"/>
    <x v="4"/>
    <x v="1"/>
    <x v="1"/>
    <x v="1"/>
    <x v="0"/>
    <n v="400"/>
  </r>
  <r>
    <s v="31220_2018"/>
    <x v="1"/>
    <x v="0"/>
    <d v="2018-03-27T00:00:00"/>
    <x v="99"/>
    <x v="4"/>
    <x v="1"/>
    <x v="4"/>
    <x v="4"/>
    <x v="1"/>
    <x v="1"/>
    <x v="1"/>
    <x v="0"/>
    <n v="400"/>
  </r>
  <r>
    <s v="31220_2018"/>
    <x v="1"/>
    <x v="0"/>
    <d v="2018-03-27T00:00:00"/>
    <x v="99"/>
    <x v="4"/>
    <x v="1"/>
    <x v="4"/>
    <x v="4"/>
    <x v="1"/>
    <x v="1"/>
    <x v="1"/>
    <x v="0"/>
    <n v="400"/>
  </r>
  <r>
    <s v="31220_2018"/>
    <x v="1"/>
    <x v="0"/>
    <d v="2018-03-27T00:00:00"/>
    <x v="99"/>
    <x v="4"/>
    <x v="1"/>
    <x v="4"/>
    <x v="4"/>
    <x v="1"/>
    <x v="1"/>
    <x v="1"/>
    <x v="0"/>
    <n v="400"/>
  </r>
  <r>
    <s v="31220_2018"/>
    <x v="1"/>
    <x v="0"/>
    <d v="2018-03-27T00:00:00"/>
    <x v="99"/>
    <x v="4"/>
    <x v="1"/>
    <x v="4"/>
    <x v="4"/>
    <x v="1"/>
    <x v="1"/>
    <x v="1"/>
    <x v="0"/>
    <n v="400"/>
  </r>
  <r>
    <s v="31220_2018"/>
    <x v="1"/>
    <x v="0"/>
    <d v="2018-03-27T00:00:00"/>
    <x v="99"/>
    <x v="4"/>
    <x v="1"/>
    <x v="4"/>
    <x v="4"/>
    <x v="1"/>
    <x v="1"/>
    <x v="1"/>
    <x v="0"/>
    <n v="400"/>
  </r>
  <r>
    <s v="31220_2018"/>
    <x v="1"/>
    <x v="0"/>
    <d v="2018-03-27T00:00:00"/>
    <x v="99"/>
    <x v="4"/>
    <x v="1"/>
    <x v="4"/>
    <x v="4"/>
    <x v="1"/>
    <x v="1"/>
    <x v="1"/>
    <x v="0"/>
    <n v="400"/>
  </r>
  <r>
    <s v="31220_2018"/>
    <x v="1"/>
    <x v="0"/>
    <d v="2018-03-27T00:00:00"/>
    <x v="99"/>
    <x v="4"/>
    <x v="1"/>
    <x v="4"/>
    <x v="4"/>
    <x v="1"/>
    <x v="1"/>
    <x v="1"/>
    <x v="0"/>
    <n v="400"/>
  </r>
  <r>
    <s v="31221_2018"/>
    <x v="0"/>
    <x v="0"/>
    <d v="2018-03-27T00:00:00"/>
    <x v="4"/>
    <x v="3077"/>
    <x v="1"/>
    <x v="4"/>
    <x v="4"/>
    <x v="1"/>
    <x v="1"/>
    <x v="1"/>
    <x v="0"/>
    <n v="2000"/>
  </r>
  <r>
    <s v="31221_2018"/>
    <x v="0"/>
    <x v="0"/>
    <d v="2018-03-27T00:00:00"/>
    <x v="4"/>
    <x v="3077"/>
    <x v="1"/>
    <x v="4"/>
    <x v="4"/>
    <x v="1"/>
    <x v="1"/>
    <x v="1"/>
    <x v="0"/>
    <n v="2000"/>
  </r>
  <r>
    <s v="31221_2018"/>
    <x v="0"/>
    <x v="0"/>
    <d v="2018-03-27T00:00:00"/>
    <x v="4"/>
    <x v="3077"/>
    <x v="1"/>
    <x v="4"/>
    <x v="4"/>
    <x v="1"/>
    <x v="1"/>
    <x v="1"/>
    <x v="0"/>
    <n v="2000"/>
  </r>
  <r>
    <s v="31221_2018"/>
    <x v="0"/>
    <x v="0"/>
    <d v="2018-03-27T00:00:00"/>
    <x v="4"/>
    <x v="3077"/>
    <x v="1"/>
    <x v="4"/>
    <x v="4"/>
    <x v="1"/>
    <x v="1"/>
    <x v="1"/>
    <x v="0"/>
    <n v="2000"/>
  </r>
  <r>
    <s v="31221_2018"/>
    <x v="0"/>
    <x v="0"/>
    <d v="2018-03-27T00:00:00"/>
    <x v="4"/>
    <x v="3078"/>
    <x v="1"/>
    <x v="4"/>
    <x v="4"/>
    <x v="1"/>
    <x v="1"/>
    <x v="1"/>
    <x v="0"/>
    <n v="2000"/>
  </r>
  <r>
    <s v="31221_2018"/>
    <x v="0"/>
    <x v="0"/>
    <d v="2018-03-27T00:00:00"/>
    <x v="4"/>
    <x v="3078"/>
    <x v="1"/>
    <x v="4"/>
    <x v="4"/>
    <x v="1"/>
    <x v="1"/>
    <x v="1"/>
    <x v="0"/>
    <n v="2000"/>
  </r>
  <r>
    <s v="31221_2018"/>
    <x v="0"/>
    <x v="0"/>
    <d v="2018-03-27T00:00:00"/>
    <x v="4"/>
    <x v="3078"/>
    <x v="1"/>
    <x v="4"/>
    <x v="4"/>
    <x v="1"/>
    <x v="1"/>
    <x v="1"/>
    <x v="0"/>
    <n v="2000"/>
  </r>
  <r>
    <s v="31221_2018"/>
    <x v="0"/>
    <x v="0"/>
    <d v="2018-03-27T00:00:00"/>
    <x v="4"/>
    <x v="3078"/>
    <x v="1"/>
    <x v="4"/>
    <x v="4"/>
    <x v="1"/>
    <x v="1"/>
    <x v="1"/>
    <x v="0"/>
    <n v="2000"/>
  </r>
  <r>
    <s v="31222_2018"/>
    <x v="0"/>
    <x v="0"/>
    <d v="2018-03-27T00:00:00"/>
    <x v="4"/>
    <x v="3079"/>
    <x v="1"/>
    <x v="22"/>
    <x v="4"/>
    <x v="1"/>
    <x v="11"/>
    <x v="0"/>
    <x v="1"/>
    <n v="3000"/>
  </r>
  <r>
    <s v="31222_2018"/>
    <x v="0"/>
    <x v="0"/>
    <d v="2018-03-27T00:00:00"/>
    <x v="4"/>
    <x v="3079"/>
    <x v="1"/>
    <x v="22"/>
    <x v="4"/>
    <x v="1"/>
    <x v="11"/>
    <x v="0"/>
    <x v="1"/>
    <n v="18000"/>
  </r>
  <r>
    <s v="31222_2018"/>
    <x v="0"/>
    <x v="0"/>
    <d v="2018-03-27T00:00:00"/>
    <x v="4"/>
    <x v="3080"/>
    <x v="1"/>
    <x v="22"/>
    <x v="4"/>
    <x v="1"/>
    <x v="11"/>
    <x v="0"/>
    <x v="1"/>
    <n v="18000"/>
  </r>
  <r>
    <s v="31222_2018"/>
    <x v="0"/>
    <x v="0"/>
    <d v="2018-03-27T00:00:00"/>
    <x v="4"/>
    <x v="3080"/>
    <x v="1"/>
    <x v="22"/>
    <x v="4"/>
    <x v="1"/>
    <x v="11"/>
    <x v="0"/>
    <x v="1"/>
    <n v="3000"/>
  </r>
  <r>
    <s v="31223_2018"/>
    <x v="0"/>
    <x v="0"/>
    <d v="2018-03-27T00:00:00"/>
    <x v="10"/>
    <x v="797"/>
    <x v="1"/>
    <x v="33"/>
    <x v="97"/>
    <x v="3"/>
    <x v="0"/>
    <x v="0"/>
    <x v="0"/>
    <n v="31700"/>
  </r>
  <r>
    <s v="31223_2018"/>
    <x v="0"/>
    <x v="0"/>
    <d v="2018-03-27T00:00:00"/>
    <x v="10"/>
    <x v="3081"/>
    <x v="1"/>
    <x v="33"/>
    <x v="146"/>
    <x v="4"/>
    <x v="0"/>
    <x v="0"/>
    <x v="0"/>
    <n v="45000"/>
  </r>
  <r>
    <s v="31223_2018"/>
    <x v="0"/>
    <x v="0"/>
    <d v="2018-03-27T00:00:00"/>
    <x v="10"/>
    <x v="798"/>
    <x v="1"/>
    <x v="33"/>
    <x v="146"/>
    <x v="11"/>
    <x v="0"/>
    <x v="0"/>
    <x v="0"/>
    <n v="10000"/>
  </r>
  <r>
    <s v="31223_2018"/>
    <x v="0"/>
    <x v="0"/>
    <d v="2018-03-27T00:00:00"/>
    <x v="10"/>
    <x v="3082"/>
    <x v="1"/>
    <x v="16"/>
    <x v="19"/>
    <x v="11"/>
    <x v="0"/>
    <x v="0"/>
    <x v="0"/>
    <n v="20000"/>
  </r>
  <r>
    <s v="31223_2018"/>
    <x v="0"/>
    <x v="0"/>
    <d v="2018-03-27T00:00:00"/>
    <x v="10"/>
    <x v="394"/>
    <x v="1"/>
    <x v="22"/>
    <x v="4"/>
    <x v="4"/>
    <x v="0"/>
    <x v="12"/>
    <x v="1"/>
    <n v="3000"/>
  </r>
  <r>
    <s v="31223_2018"/>
    <x v="0"/>
    <x v="0"/>
    <d v="2018-03-27T00:00:00"/>
    <x v="10"/>
    <x v="2286"/>
    <x v="1"/>
    <x v="44"/>
    <x v="45"/>
    <x v="4"/>
    <x v="0"/>
    <x v="14"/>
    <x v="0"/>
    <n v="14400"/>
  </r>
  <r>
    <s v="31224_2018"/>
    <x v="1"/>
    <x v="0"/>
    <d v="2018-03-28T00:00:00"/>
    <x v="57"/>
    <x v="4"/>
    <x v="1"/>
    <x v="4"/>
    <x v="4"/>
    <x v="1"/>
    <x v="1"/>
    <x v="1"/>
    <x v="0"/>
    <n v="137700"/>
  </r>
  <r>
    <s v="31225_2018"/>
    <x v="1"/>
    <x v="0"/>
    <d v="2018-03-28T00:00:00"/>
    <x v="75"/>
    <x v="4"/>
    <x v="1"/>
    <x v="4"/>
    <x v="4"/>
    <x v="1"/>
    <x v="1"/>
    <x v="1"/>
    <x v="0"/>
    <n v="10000"/>
  </r>
  <r>
    <s v="31225_2018"/>
    <x v="1"/>
    <x v="0"/>
    <d v="2018-03-28T00:00:00"/>
    <x v="75"/>
    <x v="4"/>
    <x v="1"/>
    <x v="4"/>
    <x v="4"/>
    <x v="1"/>
    <x v="1"/>
    <x v="1"/>
    <x v="0"/>
    <n v="120000"/>
  </r>
  <r>
    <s v="31226_2018"/>
    <x v="0"/>
    <x v="0"/>
    <d v="2018-03-29T00:00:00"/>
    <x v="4"/>
    <x v="218"/>
    <x v="1"/>
    <x v="59"/>
    <x v="51"/>
    <x v="1"/>
    <x v="0"/>
    <x v="4"/>
    <x v="1"/>
    <n v="600"/>
  </r>
  <r>
    <s v="31226_2018"/>
    <x v="0"/>
    <x v="0"/>
    <d v="2018-03-29T00:00:00"/>
    <x v="4"/>
    <x v="3083"/>
    <x v="1"/>
    <x v="34"/>
    <x v="4"/>
    <x v="0"/>
    <x v="0"/>
    <x v="17"/>
    <x v="1"/>
    <n v="600"/>
  </r>
  <r>
    <s v="31226_2018"/>
    <x v="0"/>
    <x v="0"/>
    <d v="2018-03-29T00:00:00"/>
    <x v="4"/>
    <x v="2252"/>
    <x v="1"/>
    <x v="34"/>
    <x v="4"/>
    <x v="0"/>
    <x v="0"/>
    <x v="14"/>
    <x v="1"/>
    <n v="600"/>
  </r>
  <r>
    <s v="31226_2018"/>
    <x v="0"/>
    <x v="0"/>
    <d v="2018-03-29T00:00:00"/>
    <x v="4"/>
    <x v="3084"/>
    <x v="1"/>
    <x v="35"/>
    <x v="4"/>
    <x v="0"/>
    <x v="0"/>
    <x v="3"/>
    <x v="0"/>
    <n v="300"/>
  </r>
  <r>
    <s v="31226_2018"/>
    <x v="0"/>
    <x v="0"/>
    <d v="2018-03-29T00:00:00"/>
    <x v="4"/>
    <x v="1603"/>
    <x v="1"/>
    <x v="120"/>
    <x v="4"/>
    <x v="1"/>
    <x v="12"/>
    <x v="6"/>
    <x v="0"/>
    <n v="504"/>
  </r>
  <r>
    <s v="31236_2018"/>
    <x v="1"/>
    <x v="0"/>
    <d v="2018-03-26T00:00:00"/>
    <x v="19"/>
    <x v="4"/>
    <x v="1"/>
    <x v="4"/>
    <x v="4"/>
    <x v="1"/>
    <x v="1"/>
    <x v="1"/>
    <x v="0"/>
    <n v="2000"/>
  </r>
  <r>
    <s v="31384_2018"/>
    <x v="1"/>
    <x v="0"/>
    <d v="2018-03-26T00:00:00"/>
    <x v="28"/>
    <x v="4"/>
    <x v="1"/>
    <x v="4"/>
    <x v="4"/>
    <x v="1"/>
    <x v="1"/>
    <x v="1"/>
    <x v="0"/>
    <n v="15700"/>
  </r>
  <r>
    <s v="31436_2018"/>
    <x v="1"/>
    <x v="0"/>
    <d v="2018-03-27T00:00:00"/>
    <x v="3"/>
    <x v="4"/>
    <x v="2"/>
    <x v="4"/>
    <x v="4"/>
    <x v="1"/>
    <x v="1"/>
    <x v="1"/>
    <x v="0"/>
    <n v="108"/>
  </r>
  <r>
    <s v="31436_2018"/>
    <x v="1"/>
    <x v="0"/>
    <d v="2018-03-27T00:00:00"/>
    <x v="3"/>
    <x v="4"/>
    <x v="2"/>
    <x v="4"/>
    <x v="4"/>
    <x v="1"/>
    <x v="1"/>
    <x v="1"/>
    <x v="0"/>
    <n v="60"/>
  </r>
  <r>
    <s v="31441_2018"/>
    <x v="0"/>
    <x v="0"/>
    <d v="2018-03-27T00:00:00"/>
    <x v="4"/>
    <x v="3085"/>
    <x v="2"/>
    <x v="4"/>
    <x v="4"/>
    <x v="1"/>
    <x v="1"/>
    <x v="1"/>
    <x v="0"/>
    <n v="20"/>
  </r>
  <r>
    <s v="31443_2018"/>
    <x v="0"/>
    <x v="0"/>
    <d v="2018-03-28T00:00:00"/>
    <x v="4"/>
    <x v="462"/>
    <x v="2"/>
    <x v="75"/>
    <x v="4"/>
    <x v="1"/>
    <x v="1"/>
    <x v="1"/>
    <x v="0"/>
    <n v="12"/>
  </r>
  <r>
    <s v="31444_2018"/>
    <x v="0"/>
    <x v="0"/>
    <d v="2018-03-28T00:00:00"/>
    <x v="4"/>
    <x v="460"/>
    <x v="2"/>
    <x v="43"/>
    <x v="4"/>
    <x v="1"/>
    <x v="1"/>
    <x v="1"/>
    <x v="0"/>
    <n v="300"/>
  </r>
  <r>
    <s v="31444_2018"/>
    <x v="0"/>
    <x v="0"/>
    <d v="2018-03-28T00:00:00"/>
    <x v="4"/>
    <x v="630"/>
    <x v="2"/>
    <x v="43"/>
    <x v="4"/>
    <x v="1"/>
    <x v="1"/>
    <x v="1"/>
    <x v="0"/>
    <n v="400"/>
  </r>
  <r>
    <s v="31454_2018"/>
    <x v="0"/>
    <x v="0"/>
    <d v="2018-03-28T00:00:00"/>
    <x v="4"/>
    <x v="2534"/>
    <x v="2"/>
    <x v="7"/>
    <x v="4"/>
    <x v="1"/>
    <x v="9"/>
    <x v="1"/>
    <x v="0"/>
    <n v="120"/>
  </r>
  <r>
    <s v="31454_2018"/>
    <x v="0"/>
    <x v="0"/>
    <d v="2018-03-28T00:00:00"/>
    <x v="4"/>
    <x v="477"/>
    <x v="2"/>
    <x v="9"/>
    <x v="4"/>
    <x v="1"/>
    <x v="29"/>
    <x v="1"/>
    <x v="0"/>
    <n v="120"/>
  </r>
  <r>
    <s v="31455_2018"/>
    <x v="1"/>
    <x v="0"/>
    <d v="2018-03-27T00:00:00"/>
    <x v="35"/>
    <x v="4"/>
    <x v="0"/>
    <x v="4"/>
    <x v="4"/>
    <x v="1"/>
    <x v="1"/>
    <x v="1"/>
    <x v="0"/>
    <n v="5000"/>
  </r>
  <r>
    <s v="31456_2018"/>
    <x v="1"/>
    <x v="0"/>
    <d v="2018-03-27T00:00:00"/>
    <x v="35"/>
    <x v="4"/>
    <x v="0"/>
    <x v="4"/>
    <x v="4"/>
    <x v="1"/>
    <x v="1"/>
    <x v="1"/>
    <x v="0"/>
    <n v="21900"/>
  </r>
  <r>
    <s v="31456_2018"/>
    <x v="1"/>
    <x v="0"/>
    <d v="2018-03-27T00:00:00"/>
    <x v="35"/>
    <x v="4"/>
    <x v="0"/>
    <x v="4"/>
    <x v="4"/>
    <x v="1"/>
    <x v="1"/>
    <x v="1"/>
    <x v="0"/>
    <n v="51900"/>
  </r>
  <r>
    <s v="31456_2018"/>
    <x v="1"/>
    <x v="0"/>
    <d v="2018-03-27T00:00:00"/>
    <x v="35"/>
    <x v="4"/>
    <x v="0"/>
    <x v="4"/>
    <x v="4"/>
    <x v="1"/>
    <x v="1"/>
    <x v="1"/>
    <x v="0"/>
    <n v="20000"/>
  </r>
  <r>
    <s v="31456_2018"/>
    <x v="1"/>
    <x v="0"/>
    <d v="2018-03-27T00:00:00"/>
    <x v="35"/>
    <x v="4"/>
    <x v="0"/>
    <x v="4"/>
    <x v="4"/>
    <x v="1"/>
    <x v="1"/>
    <x v="1"/>
    <x v="0"/>
    <n v="10000"/>
  </r>
  <r>
    <s v="31456_2018"/>
    <x v="1"/>
    <x v="0"/>
    <d v="2018-03-27T00:00:00"/>
    <x v="35"/>
    <x v="4"/>
    <x v="0"/>
    <x v="4"/>
    <x v="4"/>
    <x v="1"/>
    <x v="1"/>
    <x v="1"/>
    <x v="0"/>
    <n v="10000"/>
  </r>
  <r>
    <s v="31456_2018"/>
    <x v="1"/>
    <x v="0"/>
    <d v="2018-03-27T00:00:00"/>
    <x v="35"/>
    <x v="4"/>
    <x v="0"/>
    <x v="4"/>
    <x v="4"/>
    <x v="1"/>
    <x v="1"/>
    <x v="1"/>
    <x v="0"/>
    <n v="210000"/>
  </r>
  <r>
    <s v="31459_2018"/>
    <x v="1"/>
    <x v="0"/>
    <d v="2018-03-27T00:00:00"/>
    <x v="3"/>
    <x v="4"/>
    <x v="0"/>
    <x v="4"/>
    <x v="4"/>
    <x v="1"/>
    <x v="1"/>
    <x v="1"/>
    <x v="0"/>
    <n v="2500"/>
  </r>
  <r>
    <s v="31459_2018"/>
    <x v="1"/>
    <x v="0"/>
    <d v="2018-03-27T00:00:00"/>
    <x v="3"/>
    <x v="4"/>
    <x v="0"/>
    <x v="4"/>
    <x v="4"/>
    <x v="1"/>
    <x v="1"/>
    <x v="1"/>
    <x v="0"/>
    <n v="5800"/>
  </r>
  <r>
    <s v="31459_2018"/>
    <x v="1"/>
    <x v="0"/>
    <d v="2018-03-27T00:00:00"/>
    <x v="3"/>
    <x v="4"/>
    <x v="0"/>
    <x v="4"/>
    <x v="4"/>
    <x v="1"/>
    <x v="1"/>
    <x v="1"/>
    <x v="0"/>
    <n v="5600"/>
  </r>
  <r>
    <s v="31459_2018"/>
    <x v="1"/>
    <x v="0"/>
    <d v="2018-03-27T00:00:00"/>
    <x v="3"/>
    <x v="4"/>
    <x v="0"/>
    <x v="4"/>
    <x v="4"/>
    <x v="1"/>
    <x v="1"/>
    <x v="1"/>
    <x v="0"/>
    <n v="1450"/>
  </r>
  <r>
    <s v="31459_2018"/>
    <x v="1"/>
    <x v="0"/>
    <d v="2018-03-27T00:00:00"/>
    <x v="3"/>
    <x v="4"/>
    <x v="0"/>
    <x v="4"/>
    <x v="4"/>
    <x v="1"/>
    <x v="1"/>
    <x v="1"/>
    <x v="0"/>
    <n v="300"/>
  </r>
  <r>
    <s v="31462_2018"/>
    <x v="0"/>
    <x v="0"/>
    <d v="2018-03-27T00:00:00"/>
    <x v="46"/>
    <x v="817"/>
    <x v="3"/>
    <x v="92"/>
    <x v="149"/>
    <x v="21"/>
    <x v="12"/>
    <x v="6"/>
    <x v="0"/>
    <n v="3000"/>
  </r>
  <r>
    <s v="31462_2018"/>
    <x v="0"/>
    <x v="0"/>
    <d v="2018-03-27T00:00:00"/>
    <x v="46"/>
    <x v="1366"/>
    <x v="3"/>
    <x v="24"/>
    <x v="185"/>
    <x v="21"/>
    <x v="12"/>
    <x v="6"/>
    <x v="0"/>
    <n v="24750"/>
  </r>
  <r>
    <s v="31462_2018"/>
    <x v="0"/>
    <x v="0"/>
    <d v="2018-03-27T00:00:00"/>
    <x v="46"/>
    <x v="1417"/>
    <x v="3"/>
    <x v="28"/>
    <x v="246"/>
    <x v="21"/>
    <x v="12"/>
    <x v="6"/>
    <x v="0"/>
    <n v="33300"/>
  </r>
  <r>
    <s v="31462_2018"/>
    <x v="0"/>
    <x v="0"/>
    <d v="2018-03-27T00:00:00"/>
    <x v="46"/>
    <x v="1825"/>
    <x v="3"/>
    <x v="92"/>
    <x v="265"/>
    <x v="3"/>
    <x v="12"/>
    <x v="6"/>
    <x v="0"/>
    <n v="475"/>
  </r>
  <r>
    <s v="31462_2018"/>
    <x v="0"/>
    <x v="0"/>
    <d v="2018-03-27T00:00:00"/>
    <x v="46"/>
    <x v="1700"/>
    <x v="3"/>
    <x v="92"/>
    <x v="265"/>
    <x v="4"/>
    <x v="12"/>
    <x v="6"/>
    <x v="0"/>
    <n v="4600"/>
  </r>
  <r>
    <s v="31466_2018"/>
    <x v="0"/>
    <x v="0"/>
    <d v="2018-03-27T00:00:00"/>
    <x v="18"/>
    <x v="3086"/>
    <x v="3"/>
    <x v="34"/>
    <x v="4"/>
    <x v="1"/>
    <x v="13"/>
    <x v="21"/>
    <x v="0"/>
    <n v="1600"/>
  </r>
  <r>
    <s v="31466_2018"/>
    <x v="0"/>
    <x v="0"/>
    <d v="2018-03-27T00:00:00"/>
    <x v="18"/>
    <x v="1761"/>
    <x v="3"/>
    <x v="35"/>
    <x v="4"/>
    <x v="1"/>
    <x v="13"/>
    <x v="21"/>
    <x v="0"/>
    <n v="7600"/>
  </r>
  <r>
    <s v="31466_2018"/>
    <x v="0"/>
    <x v="0"/>
    <d v="2018-03-27T00:00:00"/>
    <x v="18"/>
    <x v="1762"/>
    <x v="3"/>
    <x v="45"/>
    <x v="4"/>
    <x v="1"/>
    <x v="13"/>
    <x v="21"/>
    <x v="0"/>
    <n v="7400"/>
  </r>
  <r>
    <s v="31466_2018"/>
    <x v="0"/>
    <x v="0"/>
    <d v="2018-03-27T00:00:00"/>
    <x v="18"/>
    <x v="1763"/>
    <x v="3"/>
    <x v="85"/>
    <x v="4"/>
    <x v="1"/>
    <x v="13"/>
    <x v="21"/>
    <x v="0"/>
    <n v="10200"/>
  </r>
  <r>
    <s v="31466_2018"/>
    <x v="0"/>
    <x v="0"/>
    <d v="2018-03-27T00:00:00"/>
    <x v="18"/>
    <x v="1764"/>
    <x v="3"/>
    <x v="16"/>
    <x v="4"/>
    <x v="1"/>
    <x v="13"/>
    <x v="21"/>
    <x v="0"/>
    <n v="7800"/>
  </r>
  <r>
    <s v="31466_2018"/>
    <x v="0"/>
    <x v="0"/>
    <d v="2018-03-27T00:00:00"/>
    <x v="18"/>
    <x v="1765"/>
    <x v="3"/>
    <x v="31"/>
    <x v="4"/>
    <x v="1"/>
    <x v="13"/>
    <x v="21"/>
    <x v="0"/>
    <n v="2200"/>
  </r>
  <r>
    <s v="31466_2018"/>
    <x v="0"/>
    <x v="0"/>
    <d v="2018-03-27T00:00:00"/>
    <x v="18"/>
    <x v="3087"/>
    <x v="3"/>
    <x v="29"/>
    <x v="4"/>
    <x v="1"/>
    <x v="13"/>
    <x v="21"/>
    <x v="0"/>
    <n v="2600"/>
  </r>
  <r>
    <s v="31466_2018"/>
    <x v="0"/>
    <x v="0"/>
    <d v="2018-03-27T00:00:00"/>
    <x v="18"/>
    <x v="1768"/>
    <x v="3"/>
    <x v="45"/>
    <x v="4"/>
    <x v="1"/>
    <x v="13"/>
    <x v="21"/>
    <x v="0"/>
    <n v="1800"/>
  </r>
  <r>
    <s v="31466_2018"/>
    <x v="0"/>
    <x v="0"/>
    <d v="2018-03-27T00:00:00"/>
    <x v="18"/>
    <x v="1769"/>
    <x v="3"/>
    <x v="85"/>
    <x v="4"/>
    <x v="1"/>
    <x v="13"/>
    <x v="21"/>
    <x v="0"/>
    <n v="1400"/>
  </r>
  <r>
    <s v="31466_2018"/>
    <x v="0"/>
    <x v="0"/>
    <d v="2018-03-27T00:00:00"/>
    <x v="18"/>
    <x v="1770"/>
    <x v="3"/>
    <x v="16"/>
    <x v="4"/>
    <x v="1"/>
    <x v="13"/>
    <x v="21"/>
    <x v="0"/>
    <n v="2800"/>
  </r>
  <r>
    <s v="31466_2018"/>
    <x v="0"/>
    <x v="0"/>
    <d v="2018-03-27T00:00:00"/>
    <x v="18"/>
    <x v="3088"/>
    <x v="3"/>
    <x v="29"/>
    <x v="4"/>
    <x v="1"/>
    <x v="13"/>
    <x v="21"/>
    <x v="0"/>
    <n v="1000"/>
  </r>
  <r>
    <s v="31470_2018"/>
    <x v="0"/>
    <x v="0"/>
    <d v="2018-03-27T00:00:00"/>
    <x v="46"/>
    <x v="870"/>
    <x v="4"/>
    <x v="28"/>
    <x v="92"/>
    <x v="4"/>
    <x v="19"/>
    <x v="1"/>
    <x v="0"/>
    <n v="1275"/>
  </r>
  <r>
    <s v="31470_2018"/>
    <x v="0"/>
    <x v="0"/>
    <d v="2018-03-27T00:00:00"/>
    <x v="46"/>
    <x v="868"/>
    <x v="4"/>
    <x v="40"/>
    <x v="16"/>
    <x v="4"/>
    <x v="21"/>
    <x v="9"/>
    <x v="0"/>
    <n v="3700"/>
  </r>
  <r>
    <s v="31472_2018"/>
    <x v="1"/>
    <x v="0"/>
    <d v="2018-03-27T00:00:00"/>
    <x v="3"/>
    <x v="4"/>
    <x v="4"/>
    <x v="4"/>
    <x v="4"/>
    <x v="1"/>
    <x v="1"/>
    <x v="1"/>
    <x v="0"/>
    <n v="30"/>
  </r>
  <r>
    <s v="31472_2018"/>
    <x v="1"/>
    <x v="0"/>
    <d v="2018-03-27T00:00:00"/>
    <x v="3"/>
    <x v="4"/>
    <x v="4"/>
    <x v="4"/>
    <x v="4"/>
    <x v="1"/>
    <x v="1"/>
    <x v="1"/>
    <x v="0"/>
    <n v="60"/>
  </r>
  <r>
    <s v="31473_2018"/>
    <x v="1"/>
    <x v="0"/>
    <d v="2018-03-27T00:00:00"/>
    <x v="3"/>
    <x v="4"/>
    <x v="4"/>
    <x v="4"/>
    <x v="4"/>
    <x v="1"/>
    <x v="1"/>
    <x v="1"/>
    <x v="0"/>
    <n v="30"/>
  </r>
  <r>
    <s v="31473_2018"/>
    <x v="1"/>
    <x v="0"/>
    <d v="2018-03-27T00:00:00"/>
    <x v="3"/>
    <x v="4"/>
    <x v="4"/>
    <x v="4"/>
    <x v="4"/>
    <x v="1"/>
    <x v="1"/>
    <x v="1"/>
    <x v="0"/>
    <n v="50"/>
  </r>
  <r>
    <s v="31475_2018"/>
    <x v="0"/>
    <x v="0"/>
    <d v="2018-03-27T00:00:00"/>
    <x v="46"/>
    <x v="3089"/>
    <x v="4"/>
    <x v="40"/>
    <x v="4"/>
    <x v="0"/>
    <x v="20"/>
    <x v="9"/>
    <x v="0"/>
    <n v="30"/>
  </r>
  <r>
    <s v="31476_2018"/>
    <x v="0"/>
    <x v="0"/>
    <d v="2018-03-27T00:00:00"/>
    <x v="4"/>
    <x v="3090"/>
    <x v="4"/>
    <x v="4"/>
    <x v="4"/>
    <x v="1"/>
    <x v="1"/>
    <x v="1"/>
    <x v="0"/>
    <n v="30"/>
  </r>
  <r>
    <s v="31482_2018"/>
    <x v="0"/>
    <x v="0"/>
    <d v="2018-03-27T00:00:00"/>
    <x v="46"/>
    <x v="3091"/>
    <x v="6"/>
    <x v="154"/>
    <x v="343"/>
    <x v="17"/>
    <x v="0"/>
    <x v="11"/>
    <x v="0"/>
    <n v="24"/>
  </r>
  <r>
    <s v="31482_2018"/>
    <x v="0"/>
    <x v="0"/>
    <d v="2018-03-27T00:00:00"/>
    <x v="46"/>
    <x v="1517"/>
    <x v="6"/>
    <x v="8"/>
    <x v="122"/>
    <x v="17"/>
    <x v="0"/>
    <x v="4"/>
    <x v="0"/>
    <n v="5328"/>
  </r>
  <r>
    <s v="31482_2018"/>
    <x v="0"/>
    <x v="0"/>
    <d v="2018-03-27T00:00:00"/>
    <x v="46"/>
    <x v="3091"/>
    <x v="6"/>
    <x v="154"/>
    <x v="343"/>
    <x v="17"/>
    <x v="0"/>
    <x v="11"/>
    <x v="0"/>
    <n v="96"/>
  </r>
  <r>
    <s v="31482_2018"/>
    <x v="0"/>
    <x v="0"/>
    <d v="2018-03-27T00:00:00"/>
    <x v="46"/>
    <x v="2826"/>
    <x v="6"/>
    <x v="145"/>
    <x v="27"/>
    <x v="17"/>
    <x v="22"/>
    <x v="4"/>
    <x v="0"/>
    <n v="8"/>
  </r>
  <r>
    <s v="31483_2018"/>
    <x v="1"/>
    <x v="0"/>
    <d v="2018-03-27T00:00:00"/>
    <x v="3"/>
    <x v="4"/>
    <x v="6"/>
    <x v="4"/>
    <x v="4"/>
    <x v="1"/>
    <x v="1"/>
    <x v="1"/>
    <x v="0"/>
    <n v="800"/>
  </r>
  <r>
    <s v="31484_2018"/>
    <x v="0"/>
    <x v="0"/>
    <d v="2018-03-27T00:00:00"/>
    <x v="46"/>
    <x v="2824"/>
    <x v="6"/>
    <x v="19"/>
    <x v="332"/>
    <x v="17"/>
    <x v="22"/>
    <x v="4"/>
    <x v="0"/>
    <n v="3000"/>
  </r>
  <r>
    <s v="31484_2018"/>
    <x v="0"/>
    <x v="0"/>
    <d v="2018-03-27T00:00:00"/>
    <x v="46"/>
    <x v="2337"/>
    <x v="6"/>
    <x v="134"/>
    <x v="25"/>
    <x v="17"/>
    <x v="22"/>
    <x v="4"/>
    <x v="0"/>
    <n v="2484"/>
  </r>
  <r>
    <s v="31486_2018"/>
    <x v="0"/>
    <x v="0"/>
    <d v="2018-03-27T00:00:00"/>
    <x v="46"/>
    <x v="892"/>
    <x v="7"/>
    <x v="71"/>
    <x v="170"/>
    <x v="3"/>
    <x v="24"/>
    <x v="4"/>
    <x v="0"/>
    <n v="1404"/>
  </r>
  <r>
    <s v="31486_2018"/>
    <x v="0"/>
    <x v="0"/>
    <d v="2018-03-27T00:00:00"/>
    <x v="46"/>
    <x v="894"/>
    <x v="7"/>
    <x v="95"/>
    <x v="171"/>
    <x v="3"/>
    <x v="25"/>
    <x v="4"/>
    <x v="0"/>
    <n v="192"/>
  </r>
  <r>
    <s v="31486_2018"/>
    <x v="0"/>
    <x v="0"/>
    <d v="2018-03-27T00:00:00"/>
    <x v="46"/>
    <x v="3092"/>
    <x v="7"/>
    <x v="155"/>
    <x v="344"/>
    <x v="22"/>
    <x v="53"/>
    <x v="4"/>
    <x v="0"/>
    <n v="1"/>
  </r>
  <r>
    <s v="31486_2018"/>
    <x v="0"/>
    <x v="0"/>
    <d v="2018-03-27T00:00:00"/>
    <x v="46"/>
    <x v="1093"/>
    <x v="7"/>
    <x v="104"/>
    <x v="36"/>
    <x v="22"/>
    <x v="37"/>
    <x v="4"/>
    <x v="0"/>
    <n v="24"/>
  </r>
  <r>
    <s v="31486_2018"/>
    <x v="0"/>
    <x v="0"/>
    <d v="2018-03-27T00:00:00"/>
    <x v="46"/>
    <x v="3093"/>
    <x v="7"/>
    <x v="71"/>
    <x v="179"/>
    <x v="10"/>
    <x v="24"/>
    <x v="4"/>
    <x v="0"/>
    <n v="36"/>
  </r>
  <r>
    <s v="31487_2018"/>
    <x v="0"/>
    <x v="0"/>
    <d v="2018-03-27T00:00:00"/>
    <x v="46"/>
    <x v="3094"/>
    <x v="7"/>
    <x v="117"/>
    <x v="254"/>
    <x v="13"/>
    <x v="22"/>
    <x v="11"/>
    <x v="0"/>
    <n v="24"/>
  </r>
  <r>
    <s v="31487_2018"/>
    <x v="0"/>
    <x v="0"/>
    <d v="2018-03-27T00:00:00"/>
    <x v="46"/>
    <x v="3094"/>
    <x v="7"/>
    <x v="117"/>
    <x v="254"/>
    <x v="13"/>
    <x v="22"/>
    <x v="11"/>
    <x v="0"/>
    <n v="120"/>
  </r>
  <r>
    <s v="31487_2018"/>
    <x v="0"/>
    <x v="0"/>
    <d v="2018-03-27T00:00:00"/>
    <x v="46"/>
    <x v="2832"/>
    <x v="7"/>
    <x v="147"/>
    <x v="248"/>
    <x v="8"/>
    <x v="22"/>
    <x v="4"/>
    <x v="0"/>
    <n v="240"/>
  </r>
  <r>
    <s v="31487_2018"/>
    <x v="0"/>
    <x v="0"/>
    <d v="2018-03-27T00:00:00"/>
    <x v="46"/>
    <x v="2338"/>
    <x v="7"/>
    <x v="135"/>
    <x v="297"/>
    <x v="13"/>
    <x v="22"/>
    <x v="4"/>
    <x v="0"/>
    <n v="144"/>
  </r>
  <r>
    <s v="31487_2018"/>
    <x v="0"/>
    <x v="0"/>
    <d v="2018-03-27T00:00:00"/>
    <x v="46"/>
    <x v="2828"/>
    <x v="7"/>
    <x v="146"/>
    <x v="108"/>
    <x v="13"/>
    <x v="22"/>
    <x v="4"/>
    <x v="0"/>
    <n v="2304"/>
  </r>
  <r>
    <s v="31487_2018"/>
    <x v="0"/>
    <x v="0"/>
    <d v="2018-03-27T00:00:00"/>
    <x v="46"/>
    <x v="2338"/>
    <x v="7"/>
    <x v="135"/>
    <x v="297"/>
    <x v="13"/>
    <x v="22"/>
    <x v="4"/>
    <x v="0"/>
    <n v="720"/>
  </r>
  <r>
    <s v="31487_2018"/>
    <x v="0"/>
    <x v="0"/>
    <d v="2018-03-27T00:00:00"/>
    <x v="46"/>
    <x v="2828"/>
    <x v="7"/>
    <x v="146"/>
    <x v="108"/>
    <x v="13"/>
    <x v="22"/>
    <x v="4"/>
    <x v="0"/>
    <n v="2340"/>
  </r>
  <r>
    <s v="31489_2018"/>
    <x v="1"/>
    <x v="0"/>
    <d v="2018-03-27T00:00:00"/>
    <x v="3"/>
    <x v="4"/>
    <x v="7"/>
    <x v="4"/>
    <x v="4"/>
    <x v="1"/>
    <x v="1"/>
    <x v="1"/>
    <x v="0"/>
    <n v="12"/>
  </r>
  <r>
    <s v="31489_2018"/>
    <x v="1"/>
    <x v="0"/>
    <d v="2018-03-27T00:00:00"/>
    <x v="3"/>
    <x v="4"/>
    <x v="7"/>
    <x v="4"/>
    <x v="4"/>
    <x v="1"/>
    <x v="1"/>
    <x v="1"/>
    <x v="0"/>
    <n v="24"/>
  </r>
  <r>
    <s v="31491_2018"/>
    <x v="0"/>
    <x v="0"/>
    <d v="2018-03-27T00:00:00"/>
    <x v="46"/>
    <x v="3094"/>
    <x v="7"/>
    <x v="117"/>
    <x v="254"/>
    <x v="13"/>
    <x v="22"/>
    <x v="11"/>
    <x v="0"/>
    <n v="1332"/>
  </r>
  <r>
    <s v="31491_2018"/>
    <x v="0"/>
    <x v="0"/>
    <d v="2018-03-27T00:00:00"/>
    <x v="46"/>
    <x v="2829"/>
    <x v="7"/>
    <x v="2"/>
    <x v="95"/>
    <x v="10"/>
    <x v="23"/>
    <x v="4"/>
    <x v="0"/>
    <n v="1356"/>
  </r>
  <r>
    <s v="31491_2018"/>
    <x v="0"/>
    <x v="0"/>
    <d v="2018-03-27T00:00:00"/>
    <x v="46"/>
    <x v="3095"/>
    <x v="7"/>
    <x v="156"/>
    <x v="345"/>
    <x v="34"/>
    <x v="54"/>
    <x v="4"/>
    <x v="0"/>
    <n v="96"/>
  </r>
  <r>
    <s v="31491_2018"/>
    <x v="0"/>
    <x v="0"/>
    <d v="2018-03-27T00:00:00"/>
    <x v="46"/>
    <x v="3096"/>
    <x v="7"/>
    <x v="157"/>
    <x v="346"/>
    <x v="10"/>
    <x v="22"/>
    <x v="4"/>
    <x v="0"/>
    <n v="24"/>
  </r>
  <r>
    <s v="31491_2018"/>
    <x v="0"/>
    <x v="0"/>
    <d v="2018-03-27T00:00:00"/>
    <x v="46"/>
    <x v="3096"/>
    <x v="7"/>
    <x v="157"/>
    <x v="346"/>
    <x v="10"/>
    <x v="22"/>
    <x v="4"/>
    <x v="0"/>
    <n v="32"/>
  </r>
  <r>
    <s v="31494_2018"/>
    <x v="1"/>
    <x v="0"/>
    <d v="2018-03-27T00:00:00"/>
    <x v="42"/>
    <x v="4"/>
    <x v="1"/>
    <x v="4"/>
    <x v="4"/>
    <x v="1"/>
    <x v="1"/>
    <x v="1"/>
    <x v="0"/>
    <n v="60"/>
  </r>
  <r>
    <s v="31494_2018"/>
    <x v="1"/>
    <x v="0"/>
    <d v="2018-03-27T00:00:00"/>
    <x v="42"/>
    <x v="4"/>
    <x v="1"/>
    <x v="4"/>
    <x v="4"/>
    <x v="1"/>
    <x v="1"/>
    <x v="1"/>
    <x v="0"/>
    <n v="40"/>
  </r>
  <r>
    <s v="31494_2018"/>
    <x v="1"/>
    <x v="0"/>
    <d v="2018-03-27T00:00:00"/>
    <x v="42"/>
    <x v="4"/>
    <x v="1"/>
    <x v="4"/>
    <x v="4"/>
    <x v="1"/>
    <x v="1"/>
    <x v="1"/>
    <x v="0"/>
    <n v="80"/>
  </r>
  <r>
    <s v="31494_2018"/>
    <x v="1"/>
    <x v="0"/>
    <d v="2018-03-27T00:00:00"/>
    <x v="42"/>
    <x v="4"/>
    <x v="1"/>
    <x v="4"/>
    <x v="4"/>
    <x v="1"/>
    <x v="1"/>
    <x v="1"/>
    <x v="0"/>
    <n v="40"/>
  </r>
  <r>
    <s v="31494_2018"/>
    <x v="1"/>
    <x v="0"/>
    <d v="2018-03-27T00:00:00"/>
    <x v="42"/>
    <x v="4"/>
    <x v="1"/>
    <x v="4"/>
    <x v="4"/>
    <x v="1"/>
    <x v="1"/>
    <x v="1"/>
    <x v="0"/>
    <n v="20"/>
  </r>
  <r>
    <s v="31495_2018"/>
    <x v="1"/>
    <x v="0"/>
    <d v="2018-03-27T00:00:00"/>
    <x v="19"/>
    <x v="4"/>
    <x v="1"/>
    <x v="4"/>
    <x v="4"/>
    <x v="1"/>
    <x v="1"/>
    <x v="1"/>
    <x v="0"/>
    <n v="23629"/>
  </r>
  <r>
    <s v="31496_2018"/>
    <x v="0"/>
    <x v="0"/>
    <d v="2018-03-27T00:00:00"/>
    <x v="25"/>
    <x v="3097"/>
    <x v="1"/>
    <x v="7"/>
    <x v="4"/>
    <x v="5"/>
    <x v="0"/>
    <x v="4"/>
    <x v="0"/>
    <n v="3150"/>
  </r>
  <r>
    <s v="31496_2018"/>
    <x v="0"/>
    <x v="0"/>
    <d v="2018-03-27T00:00:00"/>
    <x v="25"/>
    <x v="3098"/>
    <x v="1"/>
    <x v="7"/>
    <x v="4"/>
    <x v="4"/>
    <x v="0"/>
    <x v="4"/>
    <x v="0"/>
    <n v="3150"/>
  </r>
  <r>
    <s v="31497_2018"/>
    <x v="0"/>
    <x v="0"/>
    <d v="2018-03-27T00:00:00"/>
    <x v="25"/>
    <x v="1495"/>
    <x v="1"/>
    <x v="28"/>
    <x v="142"/>
    <x v="4"/>
    <x v="12"/>
    <x v="6"/>
    <x v="0"/>
    <n v="51600"/>
  </r>
  <r>
    <s v="31498_2018"/>
    <x v="0"/>
    <x v="0"/>
    <d v="2018-03-27T00:00:00"/>
    <x v="37"/>
    <x v="2313"/>
    <x v="1"/>
    <x v="40"/>
    <x v="127"/>
    <x v="13"/>
    <x v="0"/>
    <x v="0"/>
    <x v="0"/>
    <n v="8300"/>
  </r>
  <r>
    <s v="31498_2018"/>
    <x v="0"/>
    <x v="0"/>
    <d v="2018-03-27T00:00:00"/>
    <x v="37"/>
    <x v="1963"/>
    <x v="1"/>
    <x v="40"/>
    <x v="4"/>
    <x v="5"/>
    <x v="0"/>
    <x v="0"/>
    <x v="0"/>
    <n v="24700"/>
  </r>
  <r>
    <s v="31498_2018"/>
    <x v="0"/>
    <x v="0"/>
    <d v="2018-03-27T00:00:00"/>
    <x v="37"/>
    <x v="2032"/>
    <x v="1"/>
    <x v="33"/>
    <x v="293"/>
    <x v="13"/>
    <x v="0"/>
    <x v="0"/>
    <x v="0"/>
    <n v="50300"/>
  </r>
  <r>
    <s v="31498_2018"/>
    <x v="0"/>
    <x v="0"/>
    <d v="2018-03-27T00:00:00"/>
    <x v="37"/>
    <x v="3099"/>
    <x v="1"/>
    <x v="33"/>
    <x v="4"/>
    <x v="5"/>
    <x v="0"/>
    <x v="0"/>
    <x v="0"/>
    <n v="15200"/>
  </r>
  <r>
    <s v="31498_2018"/>
    <x v="0"/>
    <x v="0"/>
    <d v="2018-03-27T00:00:00"/>
    <x v="37"/>
    <x v="3100"/>
    <x v="1"/>
    <x v="81"/>
    <x v="347"/>
    <x v="3"/>
    <x v="0"/>
    <x v="0"/>
    <x v="0"/>
    <n v="14000"/>
  </r>
  <r>
    <s v="31498_2018"/>
    <x v="0"/>
    <x v="0"/>
    <d v="2018-03-27T00:00:00"/>
    <x v="37"/>
    <x v="701"/>
    <x v="1"/>
    <x v="81"/>
    <x v="135"/>
    <x v="13"/>
    <x v="0"/>
    <x v="0"/>
    <x v="0"/>
    <n v="5500"/>
  </r>
  <r>
    <s v="31499_2018"/>
    <x v="0"/>
    <x v="0"/>
    <d v="2018-03-27T00:00:00"/>
    <x v="38"/>
    <x v="2263"/>
    <x v="1"/>
    <x v="44"/>
    <x v="4"/>
    <x v="4"/>
    <x v="0"/>
    <x v="14"/>
    <x v="0"/>
    <n v="88200"/>
  </r>
  <r>
    <s v="31499_2018"/>
    <x v="0"/>
    <x v="0"/>
    <d v="2018-03-27T00:00:00"/>
    <x v="38"/>
    <x v="2266"/>
    <x v="1"/>
    <x v="20"/>
    <x v="4"/>
    <x v="3"/>
    <x v="0"/>
    <x v="0"/>
    <x v="0"/>
    <n v="38400"/>
  </r>
  <r>
    <s v="31499_2018"/>
    <x v="0"/>
    <x v="0"/>
    <d v="2018-03-27T00:00:00"/>
    <x v="38"/>
    <x v="2267"/>
    <x v="1"/>
    <x v="45"/>
    <x v="4"/>
    <x v="3"/>
    <x v="0"/>
    <x v="0"/>
    <x v="0"/>
    <n v="28400"/>
  </r>
  <r>
    <s v="31500_2018"/>
    <x v="0"/>
    <x v="0"/>
    <d v="2018-03-27T00:00:00"/>
    <x v="38"/>
    <x v="2511"/>
    <x v="1"/>
    <x v="22"/>
    <x v="4"/>
    <x v="4"/>
    <x v="7"/>
    <x v="2"/>
    <x v="0"/>
    <n v="7800"/>
  </r>
  <r>
    <s v="31500_2018"/>
    <x v="0"/>
    <x v="0"/>
    <d v="2018-03-27T00:00:00"/>
    <x v="38"/>
    <x v="706"/>
    <x v="1"/>
    <x v="44"/>
    <x v="4"/>
    <x v="4"/>
    <x v="7"/>
    <x v="2"/>
    <x v="0"/>
    <n v="48100"/>
  </r>
  <r>
    <s v="31500_2018"/>
    <x v="0"/>
    <x v="0"/>
    <d v="2018-03-27T00:00:00"/>
    <x v="38"/>
    <x v="2269"/>
    <x v="1"/>
    <x v="44"/>
    <x v="4"/>
    <x v="11"/>
    <x v="7"/>
    <x v="2"/>
    <x v="0"/>
    <n v="5200"/>
  </r>
  <r>
    <s v="31501_2018"/>
    <x v="0"/>
    <x v="0"/>
    <d v="2018-03-27T00:00:00"/>
    <x v="37"/>
    <x v="2028"/>
    <x v="1"/>
    <x v="16"/>
    <x v="292"/>
    <x v="3"/>
    <x v="0"/>
    <x v="0"/>
    <x v="0"/>
    <n v="10000"/>
  </r>
  <r>
    <s v="31501_2018"/>
    <x v="0"/>
    <x v="0"/>
    <d v="2018-03-27T00:00:00"/>
    <x v="37"/>
    <x v="2029"/>
    <x v="1"/>
    <x v="16"/>
    <x v="4"/>
    <x v="13"/>
    <x v="0"/>
    <x v="0"/>
    <x v="0"/>
    <n v="16600"/>
  </r>
  <r>
    <s v="31501_2018"/>
    <x v="0"/>
    <x v="0"/>
    <d v="2018-03-27T00:00:00"/>
    <x v="37"/>
    <x v="2316"/>
    <x v="1"/>
    <x v="16"/>
    <x v="4"/>
    <x v="5"/>
    <x v="0"/>
    <x v="0"/>
    <x v="0"/>
    <n v="10000"/>
  </r>
  <r>
    <s v="31502_2018"/>
    <x v="0"/>
    <x v="0"/>
    <d v="2018-03-27T00:00:00"/>
    <x v="37"/>
    <x v="1456"/>
    <x v="1"/>
    <x v="35"/>
    <x v="139"/>
    <x v="13"/>
    <x v="0"/>
    <x v="14"/>
    <x v="0"/>
    <n v="22500"/>
  </r>
  <r>
    <s v="31502_2018"/>
    <x v="0"/>
    <x v="0"/>
    <d v="2018-03-27T00:00:00"/>
    <x v="37"/>
    <x v="713"/>
    <x v="1"/>
    <x v="35"/>
    <x v="139"/>
    <x v="13"/>
    <x v="0"/>
    <x v="12"/>
    <x v="0"/>
    <n v="13500"/>
  </r>
  <r>
    <s v="31502_2018"/>
    <x v="0"/>
    <x v="0"/>
    <d v="2018-03-27T00:00:00"/>
    <x v="37"/>
    <x v="711"/>
    <x v="1"/>
    <x v="35"/>
    <x v="112"/>
    <x v="3"/>
    <x v="11"/>
    <x v="0"/>
    <x v="0"/>
    <n v="12500"/>
  </r>
  <r>
    <s v="31502_2018"/>
    <x v="0"/>
    <x v="0"/>
    <d v="2018-03-27T00:00:00"/>
    <x v="37"/>
    <x v="1457"/>
    <x v="1"/>
    <x v="35"/>
    <x v="139"/>
    <x v="13"/>
    <x v="11"/>
    <x v="12"/>
    <x v="0"/>
    <n v="15000"/>
  </r>
  <r>
    <s v="31505_2018"/>
    <x v="0"/>
    <x v="0"/>
    <d v="2018-03-27T00:00:00"/>
    <x v="7"/>
    <x v="832"/>
    <x v="1"/>
    <x v="34"/>
    <x v="77"/>
    <x v="0"/>
    <x v="11"/>
    <x v="12"/>
    <x v="0"/>
    <n v="6000"/>
  </r>
  <r>
    <s v="31505_2018"/>
    <x v="0"/>
    <x v="0"/>
    <d v="2018-03-27T00:00:00"/>
    <x v="7"/>
    <x v="146"/>
    <x v="1"/>
    <x v="20"/>
    <x v="44"/>
    <x v="5"/>
    <x v="0"/>
    <x v="0"/>
    <x v="0"/>
    <n v="2000"/>
  </r>
  <r>
    <s v="31505_2018"/>
    <x v="0"/>
    <x v="0"/>
    <d v="2018-03-27T00:00:00"/>
    <x v="7"/>
    <x v="354"/>
    <x v="1"/>
    <x v="45"/>
    <x v="78"/>
    <x v="4"/>
    <x v="0"/>
    <x v="0"/>
    <x v="0"/>
    <n v="10000"/>
  </r>
  <r>
    <s v="31505_2018"/>
    <x v="0"/>
    <x v="0"/>
    <d v="2018-03-27T00:00:00"/>
    <x v="7"/>
    <x v="748"/>
    <x v="1"/>
    <x v="22"/>
    <x v="72"/>
    <x v="4"/>
    <x v="11"/>
    <x v="19"/>
    <x v="0"/>
    <n v="12800"/>
  </r>
  <r>
    <s v="31505_2018"/>
    <x v="0"/>
    <x v="0"/>
    <d v="2018-03-27T00:00:00"/>
    <x v="7"/>
    <x v="749"/>
    <x v="1"/>
    <x v="35"/>
    <x v="45"/>
    <x v="0"/>
    <x v="0"/>
    <x v="19"/>
    <x v="0"/>
    <n v="17000"/>
  </r>
  <r>
    <s v="31505_2018"/>
    <x v="0"/>
    <x v="0"/>
    <d v="2018-03-27T00:00:00"/>
    <x v="7"/>
    <x v="834"/>
    <x v="1"/>
    <x v="34"/>
    <x v="84"/>
    <x v="5"/>
    <x v="0"/>
    <x v="12"/>
    <x v="0"/>
    <n v="500"/>
  </r>
  <r>
    <s v="31505_2018"/>
    <x v="0"/>
    <x v="0"/>
    <d v="2018-03-27T00:00:00"/>
    <x v="7"/>
    <x v="2861"/>
    <x v="1"/>
    <x v="22"/>
    <x v="57"/>
    <x v="3"/>
    <x v="7"/>
    <x v="2"/>
    <x v="0"/>
    <n v="20000"/>
  </r>
  <r>
    <s v="31505_2018"/>
    <x v="0"/>
    <x v="0"/>
    <d v="2018-03-27T00:00:00"/>
    <x v="7"/>
    <x v="157"/>
    <x v="1"/>
    <x v="45"/>
    <x v="48"/>
    <x v="5"/>
    <x v="0"/>
    <x v="0"/>
    <x v="0"/>
    <n v="11500"/>
  </r>
  <r>
    <s v="31505_2018"/>
    <x v="0"/>
    <x v="0"/>
    <d v="2018-03-27T00:00:00"/>
    <x v="7"/>
    <x v="1198"/>
    <x v="1"/>
    <x v="45"/>
    <x v="217"/>
    <x v="5"/>
    <x v="26"/>
    <x v="15"/>
    <x v="0"/>
    <n v="5000"/>
  </r>
  <r>
    <s v="31506_2018"/>
    <x v="0"/>
    <x v="0"/>
    <d v="2018-03-27T00:00:00"/>
    <x v="18"/>
    <x v="1149"/>
    <x v="1"/>
    <x v="29"/>
    <x v="4"/>
    <x v="4"/>
    <x v="22"/>
    <x v="4"/>
    <x v="0"/>
    <n v="4500"/>
  </r>
  <r>
    <s v="31506_2018"/>
    <x v="0"/>
    <x v="0"/>
    <d v="2018-03-27T00:00:00"/>
    <x v="18"/>
    <x v="1120"/>
    <x v="1"/>
    <x v="0"/>
    <x v="4"/>
    <x v="4"/>
    <x v="22"/>
    <x v="4"/>
    <x v="0"/>
    <n v="2000"/>
  </r>
  <r>
    <s v="31506_2018"/>
    <x v="0"/>
    <x v="0"/>
    <d v="2018-03-27T00:00:00"/>
    <x v="18"/>
    <x v="1121"/>
    <x v="1"/>
    <x v="0"/>
    <x v="4"/>
    <x v="4"/>
    <x v="22"/>
    <x v="4"/>
    <x v="0"/>
    <n v="4500"/>
  </r>
  <r>
    <s v="31506_2018"/>
    <x v="0"/>
    <x v="0"/>
    <d v="2018-03-27T00:00:00"/>
    <x v="18"/>
    <x v="1122"/>
    <x v="1"/>
    <x v="21"/>
    <x v="4"/>
    <x v="4"/>
    <x v="22"/>
    <x v="4"/>
    <x v="0"/>
    <n v="3000"/>
  </r>
  <r>
    <s v="31507_2018"/>
    <x v="0"/>
    <x v="0"/>
    <d v="2018-03-27T00:00:00"/>
    <x v="25"/>
    <x v="3101"/>
    <x v="1"/>
    <x v="40"/>
    <x v="4"/>
    <x v="11"/>
    <x v="0"/>
    <x v="12"/>
    <x v="0"/>
    <n v="70000"/>
  </r>
  <r>
    <s v="31507_2018"/>
    <x v="0"/>
    <x v="0"/>
    <d v="2018-03-27T00:00:00"/>
    <x v="25"/>
    <x v="3102"/>
    <x v="1"/>
    <x v="22"/>
    <x v="4"/>
    <x v="4"/>
    <x v="11"/>
    <x v="13"/>
    <x v="0"/>
    <n v="37000"/>
  </r>
  <r>
    <s v="31507_2018"/>
    <x v="0"/>
    <x v="0"/>
    <d v="2018-03-27T00:00:00"/>
    <x v="25"/>
    <x v="3103"/>
    <x v="1"/>
    <x v="40"/>
    <x v="4"/>
    <x v="4"/>
    <x v="11"/>
    <x v="12"/>
    <x v="0"/>
    <n v="10000"/>
  </r>
  <r>
    <s v="31507_2018"/>
    <x v="0"/>
    <x v="0"/>
    <d v="2018-03-27T00:00:00"/>
    <x v="25"/>
    <x v="3104"/>
    <x v="1"/>
    <x v="40"/>
    <x v="4"/>
    <x v="4"/>
    <x v="0"/>
    <x v="12"/>
    <x v="0"/>
    <n v="10000"/>
  </r>
  <r>
    <s v="31507_2018"/>
    <x v="0"/>
    <x v="0"/>
    <d v="2018-03-27T00:00:00"/>
    <x v="25"/>
    <x v="3105"/>
    <x v="1"/>
    <x v="40"/>
    <x v="4"/>
    <x v="11"/>
    <x v="11"/>
    <x v="12"/>
    <x v="0"/>
    <n v="30000"/>
  </r>
  <r>
    <s v="31507_2018"/>
    <x v="0"/>
    <x v="0"/>
    <d v="2018-03-27T00:00:00"/>
    <x v="25"/>
    <x v="3106"/>
    <x v="1"/>
    <x v="44"/>
    <x v="45"/>
    <x v="4"/>
    <x v="11"/>
    <x v="13"/>
    <x v="0"/>
    <n v="45000"/>
  </r>
  <r>
    <s v="31507_2018"/>
    <x v="0"/>
    <x v="0"/>
    <d v="2018-03-27T00:00:00"/>
    <x v="25"/>
    <x v="3061"/>
    <x v="1"/>
    <x v="44"/>
    <x v="45"/>
    <x v="4"/>
    <x v="11"/>
    <x v="12"/>
    <x v="0"/>
    <n v="19000"/>
  </r>
  <r>
    <s v="31507_2018"/>
    <x v="0"/>
    <x v="0"/>
    <d v="2018-03-27T00:00:00"/>
    <x v="25"/>
    <x v="2563"/>
    <x v="1"/>
    <x v="44"/>
    <x v="4"/>
    <x v="11"/>
    <x v="11"/>
    <x v="12"/>
    <x v="0"/>
    <n v="34000"/>
  </r>
  <r>
    <s v="31507_2018"/>
    <x v="0"/>
    <x v="0"/>
    <d v="2018-03-27T00:00:00"/>
    <x v="25"/>
    <x v="3107"/>
    <x v="1"/>
    <x v="22"/>
    <x v="4"/>
    <x v="0"/>
    <x v="11"/>
    <x v="13"/>
    <x v="0"/>
    <n v="7000"/>
  </r>
  <r>
    <s v="31508_2018"/>
    <x v="1"/>
    <x v="0"/>
    <d v="2018-03-27T00:00:00"/>
    <x v="3"/>
    <x v="4"/>
    <x v="1"/>
    <x v="4"/>
    <x v="4"/>
    <x v="1"/>
    <x v="1"/>
    <x v="1"/>
    <x v="0"/>
    <n v="48"/>
  </r>
  <r>
    <s v="31509_2018"/>
    <x v="0"/>
    <x v="0"/>
    <d v="2018-03-27T00:00:00"/>
    <x v="38"/>
    <x v="1936"/>
    <x v="1"/>
    <x v="20"/>
    <x v="4"/>
    <x v="4"/>
    <x v="0"/>
    <x v="0"/>
    <x v="0"/>
    <n v="117700"/>
  </r>
  <r>
    <s v="31509_2018"/>
    <x v="0"/>
    <x v="0"/>
    <d v="2018-03-27T00:00:00"/>
    <x v="38"/>
    <x v="3108"/>
    <x v="1"/>
    <x v="20"/>
    <x v="4"/>
    <x v="11"/>
    <x v="0"/>
    <x v="0"/>
    <x v="0"/>
    <n v="14300"/>
  </r>
  <r>
    <s v="31510_2018"/>
    <x v="0"/>
    <x v="0"/>
    <d v="2018-03-27T00:00:00"/>
    <x v="37"/>
    <x v="1960"/>
    <x v="1"/>
    <x v="44"/>
    <x v="4"/>
    <x v="13"/>
    <x v="0"/>
    <x v="12"/>
    <x v="0"/>
    <n v="20000"/>
  </r>
  <r>
    <s v="31510_2018"/>
    <x v="0"/>
    <x v="0"/>
    <d v="2018-03-27T00:00:00"/>
    <x v="37"/>
    <x v="3109"/>
    <x v="1"/>
    <x v="44"/>
    <x v="4"/>
    <x v="5"/>
    <x v="11"/>
    <x v="12"/>
    <x v="0"/>
    <n v="4200"/>
  </r>
  <r>
    <s v="31510_2018"/>
    <x v="0"/>
    <x v="0"/>
    <d v="2018-03-27T00:00:00"/>
    <x v="37"/>
    <x v="2030"/>
    <x v="1"/>
    <x v="44"/>
    <x v="4"/>
    <x v="3"/>
    <x v="11"/>
    <x v="13"/>
    <x v="0"/>
    <n v="4300"/>
  </r>
  <r>
    <s v="31510_2018"/>
    <x v="0"/>
    <x v="0"/>
    <d v="2018-03-27T00:00:00"/>
    <x v="37"/>
    <x v="2312"/>
    <x v="1"/>
    <x v="44"/>
    <x v="4"/>
    <x v="13"/>
    <x v="11"/>
    <x v="13"/>
    <x v="0"/>
    <n v="14600"/>
  </r>
  <r>
    <s v="31510_2018"/>
    <x v="0"/>
    <x v="0"/>
    <d v="2018-03-27T00:00:00"/>
    <x v="37"/>
    <x v="3110"/>
    <x v="1"/>
    <x v="44"/>
    <x v="8"/>
    <x v="3"/>
    <x v="0"/>
    <x v="0"/>
    <x v="0"/>
    <n v="2500"/>
  </r>
  <r>
    <s v="31510_2018"/>
    <x v="0"/>
    <x v="0"/>
    <d v="2018-03-27T00:00:00"/>
    <x v="37"/>
    <x v="3111"/>
    <x v="1"/>
    <x v="44"/>
    <x v="233"/>
    <x v="13"/>
    <x v="0"/>
    <x v="0"/>
    <x v="0"/>
    <n v="7400"/>
  </r>
  <r>
    <s v="31510_2018"/>
    <x v="0"/>
    <x v="0"/>
    <d v="2018-03-27T00:00:00"/>
    <x v="37"/>
    <x v="1961"/>
    <x v="1"/>
    <x v="41"/>
    <x v="4"/>
    <x v="3"/>
    <x v="0"/>
    <x v="0"/>
    <x v="0"/>
    <n v="12000"/>
  </r>
  <r>
    <s v="31510_2018"/>
    <x v="0"/>
    <x v="0"/>
    <d v="2018-03-27T00:00:00"/>
    <x v="37"/>
    <x v="1962"/>
    <x v="1"/>
    <x v="41"/>
    <x v="4"/>
    <x v="13"/>
    <x v="0"/>
    <x v="0"/>
    <x v="0"/>
    <n v="12300"/>
  </r>
  <r>
    <s v="31510_2018"/>
    <x v="0"/>
    <x v="0"/>
    <d v="2018-03-27T00:00:00"/>
    <x v="37"/>
    <x v="3112"/>
    <x v="1"/>
    <x v="40"/>
    <x v="145"/>
    <x v="3"/>
    <x v="0"/>
    <x v="0"/>
    <x v="0"/>
    <n v="25300"/>
  </r>
  <r>
    <s v="31510_2018"/>
    <x v="0"/>
    <x v="0"/>
    <d v="2018-03-27T00:00:00"/>
    <x v="37"/>
    <x v="2313"/>
    <x v="1"/>
    <x v="40"/>
    <x v="127"/>
    <x v="13"/>
    <x v="0"/>
    <x v="0"/>
    <x v="0"/>
    <n v="33400"/>
  </r>
  <r>
    <s v="31511_2018"/>
    <x v="1"/>
    <x v="0"/>
    <d v="2018-03-27T00:00:00"/>
    <x v="19"/>
    <x v="4"/>
    <x v="1"/>
    <x v="4"/>
    <x v="4"/>
    <x v="1"/>
    <x v="1"/>
    <x v="1"/>
    <x v="0"/>
    <n v="500"/>
  </r>
  <r>
    <s v="31511_2018"/>
    <x v="1"/>
    <x v="0"/>
    <d v="2018-03-27T00:00:00"/>
    <x v="19"/>
    <x v="4"/>
    <x v="1"/>
    <x v="4"/>
    <x v="4"/>
    <x v="1"/>
    <x v="1"/>
    <x v="1"/>
    <x v="0"/>
    <n v="1500"/>
  </r>
  <r>
    <s v="31511_2018"/>
    <x v="1"/>
    <x v="0"/>
    <d v="2018-03-27T00:00:00"/>
    <x v="19"/>
    <x v="4"/>
    <x v="1"/>
    <x v="4"/>
    <x v="4"/>
    <x v="1"/>
    <x v="1"/>
    <x v="1"/>
    <x v="0"/>
    <n v="525"/>
  </r>
  <r>
    <s v="31513_2018"/>
    <x v="1"/>
    <x v="0"/>
    <d v="2018-03-27T00:00:00"/>
    <x v="43"/>
    <x v="4"/>
    <x v="1"/>
    <x v="4"/>
    <x v="4"/>
    <x v="1"/>
    <x v="1"/>
    <x v="1"/>
    <x v="0"/>
    <n v="42"/>
  </r>
  <r>
    <s v="31513_2018"/>
    <x v="1"/>
    <x v="0"/>
    <d v="2018-03-27T00:00:00"/>
    <x v="43"/>
    <x v="4"/>
    <x v="1"/>
    <x v="4"/>
    <x v="4"/>
    <x v="1"/>
    <x v="1"/>
    <x v="1"/>
    <x v="0"/>
    <n v="5000"/>
  </r>
  <r>
    <s v="31513_2018"/>
    <x v="1"/>
    <x v="0"/>
    <d v="2018-03-27T00:00:00"/>
    <x v="43"/>
    <x v="4"/>
    <x v="1"/>
    <x v="4"/>
    <x v="4"/>
    <x v="1"/>
    <x v="1"/>
    <x v="1"/>
    <x v="0"/>
    <n v="42"/>
  </r>
  <r>
    <s v="31513_2018"/>
    <x v="1"/>
    <x v="0"/>
    <d v="2018-03-27T00:00:00"/>
    <x v="43"/>
    <x v="4"/>
    <x v="1"/>
    <x v="4"/>
    <x v="4"/>
    <x v="1"/>
    <x v="1"/>
    <x v="1"/>
    <x v="0"/>
    <n v="4000"/>
  </r>
  <r>
    <s v="31513_2018"/>
    <x v="1"/>
    <x v="0"/>
    <d v="2018-03-27T00:00:00"/>
    <x v="43"/>
    <x v="4"/>
    <x v="1"/>
    <x v="4"/>
    <x v="4"/>
    <x v="1"/>
    <x v="1"/>
    <x v="1"/>
    <x v="0"/>
    <n v="42"/>
  </r>
  <r>
    <s v="31513_2018"/>
    <x v="1"/>
    <x v="0"/>
    <d v="2018-03-27T00:00:00"/>
    <x v="43"/>
    <x v="4"/>
    <x v="1"/>
    <x v="4"/>
    <x v="4"/>
    <x v="1"/>
    <x v="1"/>
    <x v="1"/>
    <x v="0"/>
    <n v="2300"/>
  </r>
  <r>
    <s v="31513_2018"/>
    <x v="1"/>
    <x v="0"/>
    <d v="2018-03-27T00:00:00"/>
    <x v="43"/>
    <x v="4"/>
    <x v="1"/>
    <x v="4"/>
    <x v="4"/>
    <x v="1"/>
    <x v="1"/>
    <x v="1"/>
    <x v="0"/>
    <n v="42"/>
  </r>
  <r>
    <s v="31513_2018"/>
    <x v="1"/>
    <x v="0"/>
    <d v="2018-03-27T00:00:00"/>
    <x v="43"/>
    <x v="4"/>
    <x v="1"/>
    <x v="4"/>
    <x v="4"/>
    <x v="1"/>
    <x v="1"/>
    <x v="1"/>
    <x v="0"/>
    <n v="7200"/>
  </r>
  <r>
    <s v="31513_2018"/>
    <x v="1"/>
    <x v="0"/>
    <d v="2018-03-27T00:00:00"/>
    <x v="43"/>
    <x v="4"/>
    <x v="1"/>
    <x v="4"/>
    <x v="4"/>
    <x v="1"/>
    <x v="1"/>
    <x v="1"/>
    <x v="0"/>
    <n v="42"/>
  </r>
  <r>
    <s v="31513_2018"/>
    <x v="1"/>
    <x v="0"/>
    <d v="2018-03-27T00:00:00"/>
    <x v="43"/>
    <x v="4"/>
    <x v="1"/>
    <x v="4"/>
    <x v="4"/>
    <x v="1"/>
    <x v="1"/>
    <x v="1"/>
    <x v="0"/>
    <n v="11000"/>
  </r>
  <r>
    <s v="31513_2018"/>
    <x v="1"/>
    <x v="0"/>
    <d v="2018-03-27T00:00:00"/>
    <x v="43"/>
    <x v="4"/>
    <x v="1"/>
    <x v="4"/>
    <x v="4"/>
    <x v="1"/>
    <x v="1"/>
    <x v="1"/>
    <x v="0"/>
    <n v="42"/>
  </r>
  <r>
    <s v="31513_2018"/>
    <x v="1"/>
    <x v="0"/>
    <d v="2018-03-27T00:00:00"/>
    <x v="43"/>
    <x v="4"/>
    <x v="1"/>
    <x v="4"/>
    <x v="4"/>
    <x v="1"/>
    <x v="1"/>
    <x v="1"/>
    <x v="0"/>
    <n v="2000"/>
  </r>
  <r>
    <s v="31513_2018"/>
    <x v="1"/>
    <x v="0"/>
    <d v="2018-03-27T00:00:00"/>
    <x v="43"/>
    <x v="4"/>
    <x v="1"/>
    <x v="4"/>
    <x v="4"/>
    <x v="1"/>
    <x v="1"/>
    <x v="1"/>
    <x v="0"/>
    <n v="42"/>
  </r>
  <r>
    <s v="31513_2018"/>
    <x v="1"/>
    <x v="0"/>
    <d v="2018-03-27T00:00:00"/>
    <x v="43"/>
    <x v="4"/>
    <x v="1"/>
    <x v="4"/>
    <x v="4"/>
    <x v="1"/>
    <x v="1"/>
    <x v="1"/>
    <x v="0"/>
    <n v="1000"/>
  </r>
  <r>
    <s v="31513_2018"/>
    <x v="1"/>
    <x v="0"/>
    <d v="2018-03-27T00:00:00"/>
    <x v="43"/>
    <x v="4"/>
    <x v="1"/>
    <x v="4"/>
    <x v="4"/>
    <x v="1"/>
    <x v="1"/>
    <x v="1"/>
    <x v="0"/>
    <n v="42"/>
  </r>
  <r>
    <s v="31513_2018"/>
    <x v="1"/>
    <x v="0"/>
    <d v="2018-03-27T00:00:00"/>
    <x v="43"/>
    <x v="4"/>
    <x v="1"/>
    <x v="4"/>
    <x v="4"/>
    <x v="1"/>
    <x v="1"/>
    <x v="1"/>
    <x v="0"/>
    <n v="3500"/>
  </r>
  <r>
    <s v="31513_2018"/>
    <x v="1"/>
    <x v="0"/>
    <d v="2018-03-27T00:00:00"/>
    <x v="43"/>
    <x v="4"/>
    <x v="1"/>
    <x v="4"/>
    <x v="4"/>
    <x v="1"/>
    <x v="1"/>
    <x v="1"/>
    <x v="0"/>
    <n v="42"/>
  </r>
  <r>
    <s v="31513_2018"/>
    <x v="1"/>
    <x v="0"/>
    <d v="2018-03-27T00:00:00"/>
    <x v="43"/>
    <x v="4"/>
    <x v="1"/>
    <x v="4"/>
    <x v="4"/>
    <x v="1"/>
    <x v="1"/>
    <x v="1"/>
    <x v="0"/>
    <n v="2500"/>
  </r>
  <r>
    <s v="31513_2018"/>
    <x v="1"/>
    <x v="0"/>
    <d v="2018-03-27T00:00:00"/>
    <x v="43"/>
    <x v="4"/>
    <x v="1"/>
    <x v="4"/>
    <x v="4"/>
    <x v="1"/>
    <x v="1"/>
    <x v="1"/>
    <x v="0"/>
    <n v="42"/>
  </r>
  <r>
    <s v="31513_2018"/>
    <x v="1"/>
    <x v="0"/>
    <d v="2018-03-27T00:00:00"/>
    <x v="43"/>
    <x v="4"/>
    <x v="1"/>
    <x v="4"/>
    <x v="4"/>
    <x v="1"/>
    <x v="1"/>
    <x v="1"/>
    <x v="0"/>
    <n v="2500"/>
  </r>
  <r>
    <s v="31513_2018"/>
    <x v="1"/>
    <x v="0"/>
    <d v="2018-03-27T00:00:00"/>
    <x v="43"/>
    <x v="4"/>
    <x v="1"/>
    <x v="4"/>
    <x v="4"/>
    <x v="1"/>
    <x v="1"/>
    <x v="1"/>
    <x v="0"/>
    <n v="42"/>
  </r>
  <r>
    <s v="31513_2018"/>
    <x v="1"/>
    <x v="0"/>
    <d v="2018-03-27T00:00:00"/>
    <x v="43"/>
    <x v="4"/>
    <x v="1"/>
    <x v="4"/>
    <x v="4"/>
    <x v="1"/>
    <x v="1"/>
    <x v="1"/>
    <x v="0"/>
    <n v="5000"/>
  </r>
  <r>
    <s v="31513_2018"/>
    <x v="1"/>
    <x v="0"/>
    <d v="2018-03-27T00:00:00"/>
    <x v="43"/>
    <x v="4"/>
    <x v="1"/>
    <x v="4"/>
    <x v="4"/>
    <x v="1"/>
    <x v="1"/>
    <x v="1"/>
    <x v="0"/>
    <n v="42"/>
  </r>
  <r>
    <s v="31513_2018"/>
    <x v="1"/>
    <x v="0"/>
    <d v="2018-03-27T00:00:00"/>
    <x v="43"/>
    <x v="4"/>
    <x v="1"/>
    <x v="4"/>
    <x v="4"/>
    <x v="1"/>
    <x v="1"/>
    <x v="1"/>
    <x v="0"/>
    <n v="3000"/>
  </r>
  <r>
    <s v="31513_2018"/>
    <x v="1"/>
    <x v="0"/>
    <d v="2018-03-27T00:00:00"/>
    <x v="43"/>
    <x v="4"/>
    <x v="1"/>
    <x v="4"/>
    <x v="4"/>
    <x v="1"/>
    <x v="1"/>
    <x v="1"/>
    <x v="0"/>
    <n v="42"/>
  </r>
  <r>
    <s v="31513_2018"/>
    <x v="1"/>
    <x v="0"/>
    <d v="2018-03-27T00:00:00"/>
    <x v="43"/>
    <x v="4"/>
    <x v="1"/>
    <x v="4"/>
    <x v="4"/>
    <x v="1"/>
    <x v="1"/>
    <x v="1"/>
    <x v="0"/>
    <n v="4500"/>
  </r>
  <r>
    <s v="31513_2018"/>
    <x v="1"/>
    <x v="0"/>
    <d v="2018-03-27T00:00:00"/>
    <x v="43"/>
    <x v="4"/>
    <x v="1"/>
    <x v="4"/>
    <x v="4"/>
    <x v="1"/>
    <x v="1"/>
    <x v="1"/>
    <x v="0"/>
    <n v="42"/>
  </r>
  <r>
    <s v="31513_2018"/>
    <x v="1"/>
    <x v="0"/>
    <d v="2018-03-27T00:00:00"/>
    <x v="43"/>
    <x v="4"/>
    <x v="1"/>
    <x v="4"/>
    <x v="4"/>
    <x v="1"/>
    <x v="1"/>
    <x v="1"/>
    <x v="0"/>
    <n v="12000"/>
  </r>
  <r>
    <s v="31513_2018"/>
    <x v="1"/>
    <x v="0"/>
    <d v="2018-03-27T00:00:00"/>
    <x v="43"/>
    <x v="4"/>
    <x v="1"/>
    <x v="4"/>
    <x v="4"/>
    <x v="1"/>
    <x v="1"/>
    <x v="1"/>
    <x v="0"/>
    <n v="42"/>
  </r>
  <r>
    <s v="31513_2018"/>
    <x v="1"/>
    <x v="0"/>
    <d v="2018-03-27T00:00:00"/>
    <x v="43"/>
    <x v="4"/>
    <x v="1"/>
    <x v="4"/>
    <x v="4"/>
    <x v="1"/>
    <x v="1"/>
    <x v="1"/>
    <x v="0"/>
    <n v="8300"/>
  </r>
  <r>
    <s v="31513_2018"/>
    <x v="1"/>
    <x v="0"/>
    <d v="2018-03-27T00:00:00"/>
    <x v="43"/>
    <x v="4"/>
    <x v="1"/>
    <x v="4"/>
    <x v="4"/>
    <x v="1"/>
    <x v="1"/>
    <x v="1"/>
    <x v="0"/>
    <n v="42"/>
  </r>
  <r>
    <s v="31513_2018"/>
    <x v="1"/>
    <x v="0"/>
    <d v="2018-03-27T00:00:00"/>
    <x v="43"/>
    <x v="4"/>
    <x v="1"/>
    <x v="4"/>
    <x v="4"/>
    <x v="1"/>
    <x v="1"/>
    <x v="1"/>
    <x v="0"/>
    <n v="1000"/>
  </r>
  <r>
    <s v="31513_2018"/>
    <x v="1"/>
    <x v="0"/>
    <d v="2018-03-27T00:00:00"/>
    <x v="43"/>
    <x v="4"/>
    <x v="1"/>
    <x v="4"/>
    <x v="4"/>
    <x v="1"/>
    <x v="1"/>
    <x v="1"/>
    <x v="0"/>
    <n v="42"/>
  </r>
  <r>
    <s v="31513_2018"/>
    <x v="1"/>
    <x v="0"/>
    <d v="2018-03-27T00:00:00"/>
    <x v="43"/>
    <x v="4"/>
    <x v="1"/>
    <x v="4"/>
    <x v="4"/>
    <x v="1"/>
    <x v="1"/>
    <x v="1"/>
    <x v="0"/>
    <n v="4000"/>
  </r>
  <r>
    <s v="31513_2018"/>
    <x v="1"/>
    <x v="0"/>
    <d v="2018-03-27T00:00:00"/>
    <x v="43"/>
    <x v="4"/>
    <x v="1"/>
    <x v="4"/>
    <x v="4"/>
    <x v="1"/>
    <x v="1"/>
    <x v="1"/>
    <x v="0"/>
    <n v="42"/>
  </r>
  <r>
    <s v="31513_2018"/>
    <x v="1"/>
    <x v="0"/>
    <d v="2018-03-27T00:00:00"/>
    <x v="43"/>
    <x v="4"/>
    <x v="1"/>
    <x v="4"/>
    <x v="4"/>
    <x v="1"/>
    <x v="1"/>
    <x v="1"/>
    <x v="0"/>
    <n v="3500"/>
  </r>
  <r>
    <s v="31513_2018"/>
    <x v="1"/>
    <x v="0"/>
    <d v="2018-03-27T00:00:00"/>
    <x v="43"/>
    <x v="4"/>
    <x v="1"/>
    <x v="4"/>
    <x v="4"/>
    <x v="1"/>
    <x v="1"/>
    <x v="1"/>
    <x v="0"/>
    <n v="42"/>
  </r>
  <r>
    <s v="31513_2018"/>
    <x v="1"/>
    <x v="0"/>
    <d v="2018-03-27T00:00:00"/>
    <x v="43"/>
    <x v="4"/>
    <x v="1"/>
    <x v="4"/>
    <x v="4"/>
    <x v="1"/>
    <x v="1"/>
    <x v="1"/>
    <x v="0"/>
    <n v="1000"/>
  </r>
  <r>
    <s v="31513_2018"/>
    <x v="1"/>
    <x v="0"/>
    <d v="2018-03-27T00:00:00"/>
    <x v="43"/>
    <x v="4"/>
    <x v="1"/>
    <x v="4"/>
    <x v="4"/>
    <x v="1"/>
    <x v="1"/>
    <x v="1"/>
    <x v="0"/>
    <n v="42"/>
  </r>
  <r>
    <s v="31513_2018"/>
    <x v="1"/>
    <x v="0"/>
    <d v="2018-03-27T00:00:00"/>
    <x v="43"/>
    <x v="4"/>
    <x v="1"/>
    <x v="4"/>
    <x v="4"/>
    <x v="1"/>
    <x v="1"/>
    <x v="1"/>
    <x v="0"/>
    <n v="3500"/>
  </r>
  <r>
    <s v="31513_2018"/>
    <x v="1"/>
    <x v="0"/>
    <d v="2018-03-27T00:00:00"/>
    <x v="43"/>
    <x v="4"/>
    <x v="1"/>
    <x v="4"/>
    <x v="4"/>
    <x v="1"/>
    <x v="1"/>
    <x v="1"/>
    <x v="0"/>
    <n v="42"/>
  </r>
  <r>
    <s v="31513_2018"/>
    <x v="1"/>
    <x v="0"/>
    <d v="2018-03-27T00:00:00"/>
    <x v="43"/>
    <x v="4"/>
    <x v="1"/>
    <x v="4"/>
    <x v="4"/>
    <x v="1"/>
    <x v="1"/>
    <x v="1"/>
    <x v="0"/>
    <n v="7500"/>
  </r>
  <r>
    <s v="31513_2018"/>
    <x v="1"/>
    <x v="0"/>
    <d v="2018-03-27T00:00:00"/>
    <x v="43"/>
    <x v="4"/>
    <x v="1"/>
    <x v="4"/>
    <x v="4"/>
    <x v="1"/>
    <x v="1"/>
    <x v="1"/>
    <x v="0"/>
    <n v="42"/>
  </r>
  <r>
    <s v="31513_2018"/>
    <x v="1"/>
    <x v="0"/>
    <d v="2018-03-27T00:00:00"/>
    <x v="43"/>
    <x v="4"/>
    <x v="1"/>
    <x v="4"/>
    <x v="4"/>
    <x v="1"/>
    <x v="1"/>
    <x v="1"/>
    <x v="0"/>
    <n v="6000"/>
  </r>
  <r>
    <s v="31513_2018"/>
    <x v="1"/>
    <x v="0"/>
    <d v="2018-03-27T00:00:00"/>
    <x v="43"/>
    <x v="4"/>
    <x v="1"/>
    <x v="4"/>
    <x v="4"/>
    <x v="1"/>
    <x v="1"/>
    <x v="1"/>
    <x v="0"/>
    <n v="42"/>
  </r>
  <r>
    <s v="31513_2018"/>
    <x v="1"/>
    <x v="0"/>
    <d v="2018-03-27T00:00:00"/>
    <x v="43"/>
    <x v="4"/>
    <x v="1"/>
    <x v="4"/>
    <x v="4"/>
    <x v="1"/>
    <x v="1"/>
    <x v="1"/>
    <x v="0"/>
    <n v="2500"/>
  </r>
  <r>
    <s v="31513_2018"/>
    <x v="1"/>
    <x v="0"/>
    <d v="2018-03-27T00:00:00"/>
    <x v="43"/>
    <x v="4"/>
    <x v="1"/>
    <x v="4"/>
    <x v="4"/>
    <x v="1"/>
    <x v="1"/>
    <x v="1"/>
    <x v="0"/>
    <n v="42"/>
  </r>
  <r>
    <s v="31513_2018"/>
    <x v="1"/>
    <x v="0"/>
    <d v="2018-03-27T00:00:00"/>
    <x v="43"/>
    <x v="4"/>
    <x v="1"/>
    <x v="4"/>
    <x v="4"/>
    <x v="1"/>
    <x v="1"/>
    <x v="1"/>
    <x v="0"/>
    <n v="7600"/>
  </r>
  <r>
    <s v="31513_2018"/>
    <x v="1"/>
    <x v="0"/>
    <d v="2018-03-27T00:00:00"/>
    <x v="43"/>
    <x v="4"/>
    <x v="1"/>
    <x v="4"/>
    <x v="4"/>
    <x v="1"/>
    <x v="1"/>
    <x v="1"/>
    <x v="0"/>
    <n v="42"/>
  </r>
  <r>
    <s v="31513_2018"/>
    <x v="1"/>
    <x v="0"/>
    <d v="2018-03-27T00:00:00"/>
    <x v="43"/>
    <x v="4"/>
    <x v="1"/>
    <x v="4"/>
    <x v="4"/>
    <x v="1"/>
    <x v="1"/>
    <x v="1"/>
    <x v="0"/>
    <n v="6300"/>
  </r>
  <r>
    <s v="31513_2018"/>
    <x v="1"/>
    <x v="0"/>
    <d v="2018-03-27T00:00:00"/>
    <x v="43"/>
    <x v="4"/>
    <x v="1"/>
    <x v="4"/>
    <x v="4"/>
    <x v="1"/>
    <x v="1"/>
    <x v="1"/>
    <x v="0"/>
    <n v="42"/>
  </r>
  <r>
    <s v="31513_2018"/>
    <x v="1"/>
    <x v="0"/>
    <d v="2018-03-27T00:00:00"/>
    <x v="43"/>
    <x v="4"/>
    <x v="1"/>
    <x v="4"/>
    <x v="4"/>
    <x v="1"/>
    <x v="1"/>
    <x v="1"/>
    <x v="0"/>
    <n v="2000"/>
  </r>
  <r>
    <s v="31513_2018"/>
    <x v="1"/>
    <x v="0"/>
    <d v="2018-03-27T00:00:00"/>
    <x v="43"/>
    <x v="4"/>
    <x v="1"/>
    <x v="4"/>
    <x v="4"/>
    <x v="1"/>
    <x v="1"/>
    <x v="1"/>
    <x v="0"/>
    <n v="42"/>
  </r>
  <r>
    <s v="31513_2018"/>
    <x v="1"/>
    <x v="0"/>
    <d v="2018-03-27T00:00:00"/>
    <x v="43"/>
    <x v="4"/>
    <x v="1"/>
    <x v="4"/>
    <x v="4"/>
    <x v="1"/>
    <x v="1"/>
    <x v="1"/>
    <x v="0"/>
    <n v="2500"/>
  </r>
  <r>
    <s v="31513_2018"/>
    <x v="1"/>
    <x v="0"/>
    <d v="2018-03-27T00:00:00"/>
    <x v="43"/>
    <x v="4"/>
    <x v="1"/>
    <x v="4"/>
    <x v="4"/>
    <x v="1"/>
    <x v="1"/>
    <x v="1"/>
    <x v="0"/>
    <n v="42"/>
  </r>
  <r>
    <s v="31513_2018"/>
    <x v="1"/>
    <x v="0"/>
    <d v="2018-03-27T00:00:00"/>
    <x v="43"/>
    <x v="4"/>
    <x v="1"/>
    <x v="4"/>
    <x v="4"/>
    <x v="1"/>
    <x v="1"/>
    <x v="1"/>
    <x v="0"/>
    <n v="2000"/>
  </r>
  <r>
    <s v="31513_2018"/>
    <x v="1"/>
    <x v="0"/>
    <d v="2018-03-27T00:00:00"/>
    <x v="43"/>
    <x v="4"/>
    <x v="1"/>
    <x v="4"/>
    <x v="4"/>
    <x v="1"/>
    <x v="1"/>
    <x v="1"/>
    <x v="0"/>
    <n v="42"/>
  </r>
  <r>
    <s v="31513_2018"/>
    <x v="1"/>
    <x v="0"/>
    <d v="2018-03-27T00:00:00"/>
    <x v="43"/>
    <x v="4"/>
    <x v="1"/>
    <x v="4"/>
    <x v="4"/>
    <x v="1"/>
    <x v="1"/>
    <x v="1"/>
    <x v="0"/>
    <n v="4500"/>
  </r>
  <r>
    <s v="31513_2018"/>
    <x v="1"/>
    <x v="0"/>
    <d v="2018-03-27T00:00:00"/>
    <x v="43"/>
    <x v="4"/>
    <x v="1"/>
    <x v="4"/>
    <x v="4"/>
    <x v="1"/>
    <x v="1"/>
    <x v="1"/>
    <x v="0"/>
    <n v="42"/>
  </r>
  <r>
    <s v="31513_2018"/>
    <x v="1"/>
    <x v="0"/>
    <d v="2018-03-27T00:00:00"/>
    <x v="43"/>
    <x v="4"/>
    <x v="1"/>
    <x v="4"/>
    <x v="4"/>
    <x v="1"/>
    <x v="1"/>
    <x v="1"/>
    <x v="0"/>
    <n v="15100"/>
  </r>
  <r>
    <s v="31513_2018"/>
    <x v="1"/>
    <x v="0"/>
    <d v="2018-03-27T00:00:00"/>
    <x v="43"/>
    <x v="4"/>
    <x v="1"/>
    <x v="4"/>
    <x v="4"/>
    <x v="1"/>
    <x v="1"/>
    <x v="1"/>
    <x v="0"/>
    <n v="42"/>
  </r>
  <r>
    <s v="31513_2018"/>
    <x v="1"/>
    <x v="0"/>
    <d v="2018-03-27T00:00:00"/>
    <x v="43"/>
    <x v="4"/>
    <x v="1"/>
    <x v="4"/>
    <x v="4"/>
    <x v="1"/>
    <x v="1"/>
    <x v="1"/>
    <x v="0"/>
    <n v="46498"/>
  </r>
  <r>
    <s v="31514_2018"/>
    <x v="0"/>
    <x v="0"/>
    <d v="2018-03-27T00:00:00"/>
    <x v="18"/>
    <x v="1125"/>
    <x v="1"/>
    <x v="46"/>
    <x v="4"/>
    <x v="4"/>
    <x v="7"/>
    <x v="2"/>
    <x v="0"/>
    <n v="3000"/>
  </r>
  <r>
    <s v="31514_2018"/>
    <x v="0"/>
    <x v="0"/>
    <d v="2018-03-27T00:00:00"/>
    <x v="18"/>
    <x v="1129"/>
    <x v="1"/>
    <x v="44"/>
    <x v="4"/>
    <x v="3"/>
    <x v="7"/>
    <x v="2"/>
    <x v="0"/>
    <n v="9000"/>
  </r>
  <r>
    <s v="31514_2018"/>
    <x v="0"/>
    <x v="0"/>
    <d v="2018-03-27T00:00:00"/>
    <x v="18"/>
    <x v="753"/>
    <x v="1"/>
    <x v="22"/>
    <x v="4"/>
    <x v="0"/>
    <x v="0"/>
    <x v="14"/>
    <x v="0"/>
    <n v="1000"/>
  </r>
  <r>
    <s v="31514_2018"/>
    <x v="0"/>
    <x v="0"/>
    <d v="2018-03-27T00:00:00"/>
    <x v="18"/>
    <x v="751"/>
    <x v="1"/>
    <x v="20"/>
    <x v="4"/>
    <x v="0"/>
    <x v="0"/>
    <x v="0"/>
    <x v="0"/>
    <n v="5000"/>
  </r>
  <r>
    <s v="31514_2018"/>
    <x v="0"/>
    <x v="0"/>
    <d v="2018-03-27T00:00:00"/>
    <x v="18"/>
    <x v="3113"/>
    <x v="1"/>
    <x v="20"/>
    <x v="4"/>
    <x v="5"/>
    <x v="0"/>
    <x v="0"/>
    <x v="0"/>
    <n v="7000"/>
  </r>
  <r>
    <s v="31514_2018"/>
    <x v="0"/>
    <x v="0"/>
    <d v="2018-03-27T00:00:00"/>
    <x v="18"/>
    <x v="1151"/>
    <x v="1"/>
    <x v="22"/>
    <x v="4"/>
    <x v="4"/>
    <x v="11"/>
    <x v="12"/>
    <x v="0"/>
    <n v="200"/>
  </r>
  <r>
    <s v="31514_2018"/>
    <x v="0"/>
    <x v="0"/>
    <d v="2018-03-27T00:00:00"/>
    <x v="18"/>
    <x v="1480"/>
    <x v="1"/>
    <x v="80"/>
    <x v="4"/>
    <x v="4"/>
    <x v="22"/>
    <x v="4"/>
    <x v="0"/>
    <n v="1000"/>
  </r>
  <r>
    <s v="31514_2018"/>
    <x v="0"/>
    <x v="0"/>
    <d v="2018-03-27T00:00:00"/>
    <x v="18"/>
    <x v="1128"/>
    <x v="1"/>
    <x v="44"/>
    <x v="4"/>
    <x v="0"/>
    <x v="11"/>
    <x v="12"/>
    <x v="0"/>
    <n v="1800"/>
  </r>
  <r>
    <s v="31514_2018"/>
    <x v="0"/>
    <x v="0"/>
    <d v="2018-03-27T00:00:00"/>
    <x v="18"/>
    <x v="361"/>
    <x v="1"/>
    <x v="44"/>
    <x v="4"/>
    <x v="0"/>
    <x v="0"/>
    <x v="12"/>
    <x v="0"/>
    <n v="1800"/>
  </r>
  <r>
    <s v="31514_2018"/>
    <x v="0"/>
    <x v="0"/>
    <d v="2018-03-27T00:00:00"/>
    <x v="18"/>
    <x v="1481"/>
    <x v="1"/>
    <x v="56"/>
    <x v="4"/>
    <x v="4"/>
    <x v="11"/>
    <x v="4"/>
    <x v="0"/>
    <n v="2000"/>
  </r>
  <r>
    <s v="31515_2018"/>
    <x v="0"/>
    <x v="0"/>
    <d v="2018-03-27T00:00:00"/>
    <x v="7"/>
    <x v="356"/>
    <x v="1"/>
    <x v="34"/>
    <x v="46"/>
    <x v="4"/>
    <x v="11"/>
    <x v="14"/>
    <x v="0"/>
    <n v="1000"/>
  </r>
  <r>
    <s v="31515_2018"/>
    <x v="0"/>
    <x v="0"/>
    <d v="2018-03-27T00:00:00"/>
    <x v="7"/>
    <x v="835"/>
    <x v="1"/>
    <x v="34"/>
    <x v="84"/>
    <x v="5"/>
    <x v="11"/>
    <x v="14"/>
    <x v="0"/>
    <n v="2000"/>
  </r>
  <r>
    <s v="31515_2018"/>
    <x v="0"/>
    <x v="0"/>
    <d v="2018-03-27T00:00:00"/>
    <x v="7"/>
    <x v="152"/>
    <x v="1"/>
    <x v="35"/>
    <x v="45"/>
    <x v="4"/>
    <x v="11"/>
    <x v="14"/>
    <x v="0"/>
    <n v="2000"/>
  </r>
  <r>
    <s v="31515_2018"/>
    <x v="0"/>
    <x v="0"/>
    <d v="2018-03-27T00:00:00"/>
    <x v="7"/>
    <x v="145"/>
    <x v="1"/>
    <x v="44"/>
    <x v="43"/>
    <x v="0"/>
    <x v="0"/>
    <x v="0"/>
    <x v="0"/>
    <n v="44000"/>
  </r>
  <r>
    <s v="31515_2018"/>
    <x v="0"/>
    <x v="0"/>
    <d v="2018-03-27T00:00:00"/>
    <x v="7"/>
    <x v="144"/>
    <x v="1"/>
    <x v="44"/>
    <x v="42"/>
    <x v="4"/>
    <x v="0"/>
    <x v="0"/>
    <x v="0"/>
    <n v="20000"/>
  </r>
  <r>
    <s v="31515_2018"/>
    <x v="0"/>
    <x v="0"/>
    <d v="2018-03-27T00:00:00"/>
    <x v="7"/>
    <x v="1195"/>
    <x v="1"/>
    <x v="20"/>
    <x v="222"/>
    <x v="4"/>
    <x v="0"/>
    <x v="0"/>
    <x v="0"/>
    <n v="11800"/>
  </r>
  <r>
    <s v="31515_2018"/>
    <x v="0"/>
    <x v="0"/>
    <d v="2018-03-27T00:00:00"/>
    <x v="7"/>
    <x v="157"/>
    <x v="1"/>
    <x v="45"/>
    <x v="48"/>
    <x v="5"/>
    <x v="0"/>
    <x v="0"/>
    <x v="0"/>
    <n v="1500"/>
  </r>
  <r>
    <s v="31515_2018"/>
    <x v="0"/>
    <x v="0"/>
    <d v="2018-03-27T00:00:00"/>
    <x v="7"/>
    <x v="833"/>
    <x v="1"/>
    <x v="45"/>
    <x v="16"/>
    <x v="0"/>
    <x v="0"/>
    <x v="0"/>
    <x v="0"/>
    <n v="10000"/>
  </r>
  <r>
    <s v="31516_2018"/>
    <x v="0"/>
    <x v="0"/>
    <d v="2018-03-27T00:00:00"/>
    <x v="18"/>
    <x v="752"/>
    <x v="1"/>
    <x v="22"/>
    <x v="4"/>
    <x v="3"/>
    <x v="7"/>
    <x v="2"/>
    <x v="0"/>
    <n v="11000"/>
  </r>
  <r>
    <s v="31516_2018"/>
    <x v="0"/>
    <x v="0"/>
    <d v="2018-03-27T00:00:00"/>
    <x v="18"/>
    <x v="1129"/>
    <x v="1"/>
    <x v="44"/>
    <x v="4"/>
    <x v="3"/>
    <x v="7"/>
    <x v="2"/>
    <x v="0"/>
    <n v="13200"/>
  </r>
  <r>
    <s v="31516_2018"/>
    <x v="0"/>
    <x v="0"/>
    <d v="2018-03-27T00:00:00"/>
    <x v="18"/>
    <x v="2484"/>
    <x v="1"/>
    <x v="22"/>
    <x v="4"/>
    <x v="0"/>
    <x v="11"/>
    <x v="14"/>
    <x v="0"/>
    <n v="3000"/>
  </r>
  <r>
    <s v="31516_2018"/>
    <x v="0"/>
    <x v="0"/>
    <d v="2018-03-27T00:00:00"/>
    <x v="18"/>
    <x v="2612"/>
    <x v="1"/>
    <x v="22"/>
    <x v="4"/>
    <x v="4"/>
    <x v="11"/>
    <x v="14"/>
    <x v="0"/>
    <n v="2600"/>
  </r>
  <r>
    <s v="31516_2018"/>
    <x v="0"/>
    <x v="0"/>
    <d v="2018-03-27T00:00:00"/>
    <x v="18"/>
    <x v="2204"/>
    <x v="1"/>
    <x v="45"/>
    <x v="4"/>
    <x v="0"/>
    <x v="0"/>
    <x v="0"/>
    <x v="0"/>
    <n v="16500"/>
  </r>
  <r>
    <s v="31516_2018"/>
    <x v="0"/>
    <x v="0"/>
    <d v="2018-03-27T00:00:00"/>
    <x v="18"/>
    <x v="1151"/>
    <x v="1"/>
    <x v="22"/>
    <x v="4"/>
    <x v="4"/>
    <x v="11"/>
    <x v="12"/>
    <x v="0"/>
    <n v="5000"/>
  </r>
  <r>
    <s v="31516_2018"/>
    <x v="0"/>
    <x v="0"/>
    <d v="2018-03-27T00:00:00"/>
    <x v="18"/>
    <x v="2203"/>
    <x v="1"/>
    <x v="44"/>
    <x v="4"/>
    <x v="0"/>
    <x v="11"/>
    <x v="12"/>
    <x v="0"/>
    <n v="500"/>
  </r>
  <r>
    <s v="31516_2018"/>
    <x v="0"/>
    <x v="0"/>
    <d v="2018-03-27T00:00:00"/>
    <x v="18"/>
    <x v="1118"/>
    <x v="1"/>
    <x v="44"/>
    <x v="4"/>
    <x v="0"/>
    <x v="11"/>
    <x v="13"/>
    <x v="0"/>
    <n v="1000"/>
  </r>
  <r>
    <s v="31516_2018"/>
    <x v="0"/>
    <x v="0"/>
    <d v="2018-03-27T00:00:00"/>
    <x v="18"/>
    <x v="1127"/>
    <x v="1"/>
    <x v="44"/>
    <x v="4"/>
    <x v="4"/>
    <x v="11"/>
    <x v="13"/>
    <x v="0"/>
    <n v="6000"/>
  </r>
  <r>
    <s v="31516_2018"/>
    <x v="0"/>
    <x v="0"/>
    <d v="2018-03-27T00:00:00"/>
    <x v="18"/>
    <x v="1119"/>
    <x v="1"/>
    <x v="90"/>
    <x v="4"/>
    <x v="4"/>
    <x v="11"/>
    <x v="19"/>
    <x v="0"/>
    <n v="11000"/>
  </r>
  <r>
    <s v="31516_2018"/>
    <x v="0"/>
    <x v="0"/>
    <d v="2018-03-27T00:00:00"/>
    <x v="18"/>
    <x v="1161"/>
    <x v="1"/>
    <x v="22"/>
    <x v="4"/>
    <x v="5"/>
    <x v="7"/>
    <x v="2"/>
    <x v="0"/>
    <n v="7000"/>
  </r>
  <r>
    <s v="31516_2018"/>
    <x v="0"/>
    <x v="0"/>
    <d v="2018-03-27T00:00:00"/>
    <x v="18"/>
    <x v="3114"/>
    <x v="1"/>
    <x v="35"/>
    <x v="4"/>
    <x v="0"/>
    <x v="0"/>
    <x v="19"/>
    <x v="0"/>
    <n v="2100"/>
  </r>
  <r>
    <s v="31516_2018"/>
    <x v="0"/>
    <x v="0"/>
    <d v="2018-03-27T00:00:00"/>
    <x v="18"/>
    <x v="2729"/>
    <x v="1"/>
    <x v="45"/>
    <x v="4"/>
    <x v="3"/>
    <x v="8"/>
    <x v="2"/>
    <x v="0"/>
    <n v="1000"/>
  </r>
  <r>
    <s v="31516_2018"/>
    <x v="0"/>
    <x v="0"/>
    <d v="2018-03-27T00:00:00"/>
    <x v="18"/>
    <x v="1156"/>
    <x v="1"/>
    <x v="44"/>
    <x v="4"/>
    <x v="4"/>
    <x v="2"/>
    <x v="3"/>
    <x v="0"/>
    <n v="10000"/>
  </r>
  <r>
    <s v="31516_2018"/>
    <x v="0"/>
    <x v="0"/>
    <d v="2018-03-27T00:00:00"/>
    <x v="18"/>
    <x v="1878"/>
    <x v="1"/>
    <x v="44"/>
    <x v="4"/>
    <x v="0"/>
    <x v="0"/>
    <x v="14"/>
    <x v="0"/>
    <n v="1000"/>
  </r>
  <r>
    <s v="31516_2018"/>
    <x v="0"/>
    <x v="0"/>
    <d v="2018-03-27T00:00:00"/>
    <x v="18"/>
    <x v="1228"/>
    <x v="1"/>
    <x v="20"/>
    <x v="4"/>
    <x v="4"/>
    <x v="0"/>
    <x v="0"/>
    <x v="0"/>
    <n v="8000"/>
  </r>
  <r>
    <s v="31516_2018"/>
    <x v="0"/>
    <x v="0"/>
    <d v="2018-03-27T00:00:00"/>
    <x v="18"/>
    <x v="372"/>
    <x v="1"/>
    <x v="44"/>
    <x v="4"/>
    <x v="4"/>
    <x v="0"/>
    <x v="14"/>
    <x v="0"/>
    <n v="12000"/>
  </r>
  <r>
    <s v="31516_2018"/>
    <x v="0"/>
    <x v="0"/>
    <d v="2018-03-27T00:00:00"/>
    <x v="18"/>
    <x v="379"/>
    <x v="1"/>
    <x v="20"/>
    <x v="4"/>
    <x v="4"/>
    <x v="26"/>
    <x v="15"/>
    <x v="0"/>
    <n v="11000"/>
  </r>
  <r>
    <s v="31516_2018"/>
    <x v="0"/>
    <x v="0"/>
    <d v="2018-03-27T00:00:00"/>
    <x v="18"/>
    <x v="378"/>
    <x v="1"/>
    <x v="41"/>
    <x v="4"/>
    <x v="5"/>
    <x v="12"/>
    <x v="6"/>
    <x v="0"/>
    <n v="100"/>
  </r>
  <r>
    <s v="31516_2018"/>
    <x v="0"/>
    <x v="0"/>
    <d v="2018-03-27T00:00:00"/>
    <x v="18"/>
    <x v="377"/>
    <x v="1"/>
    <x v="28"/>
    <x v="4"/>
    <x v="5"/>
    <x v="12"/>
    <x v="6"/>
    <x v="0"/>
    <n v="275"/>
  </r>
  <r>
    <s v="31517_2018"/>
    <x v="0"/>
    <x v="0"/>
    <d v="2018-03-27T00:00:00"/>
    <x v="37"/>
    <x v="2309"/>
    <x v="1"/>
    <x v="22"/>
    <x v="109"/>
    <x v="3"/>
    <x v="11"/>
    <x v="14"/>
    <x v="0"/>
    <n v="4800"/>
  </r>
  <r>
    <s v="31517_2018"/>
    <x v="0"/>
    <x v="0"/>
    <d v="2018-03-27T00:00:00"/>
    <x v="37"/>
    <x v="1948"/>
    <x v="1"/>
    <x v="22"/>
    <x v="109"/>
    <x v="3"/>
    <x v="0"/>
    <x v="14"/>
    <x v="0"/>
    <n v="23300"/>
  </r>
  <r>
    <s v="31517_2018"/>
    <x v="0"/>
    <x v="0"/>
    <d v="2018-03-27T00:00:00"/>
    <x v="37"/>
    <x v="1949"/>
    <x v="1"/>
    <x v="22"/>
    <x v="241"/>
    <x v="13"/>
    <x v="11"/>
    <x v="14"/>
    <x v="0"/>
    <n v="6800"/>
  </r>
  <r>
    <s v="31517_2018"/>
    <x v="0"/>
    <x v="0"/>
    <d v="2018-03-27T00:00:00"/>
    <x v="37"/>
    <x v="1950"/>
    <x v="1"/>
    <x v="22"/>
    <x v="241"/>
    <x v="13"/>
    <x v="0"/>
    <x v="14"/>
    <x v="0"/>
    <n v="23900"/>
  </r>
  <r>
    <s v="31517_2018"/>
    <x v="0"/>
    <x v="0"/>
    <d v="2018-03-27T00:00:00"/>
    <x v="37"/>
    <x v="1953"/>
    <x v="1"/>
    <x v="44"/>
    <x v="4"/>
    <x v="3"/>
    <x v="11"/>
    <x v="14"/>
    <x v="0"/>
    <n v="9200"/>
  </r>
  <r>
    <s v="31517_2018"/>
    <x v="0"/>
    <x v="0"/>
    <d v="2018-03-27T00:00:00"/>
    <x v="37"/>
    <x v="1954"/>
    <x v="1"/>
    <x v="44"/>
    <x v="4"/>
    <x v="3"/>
    <x v="0"/>
    <x v="14"/>
    <x v="0"/>
    <n v="23400"/>
  </r>
  <r>
    <s v="31517_2018"/>
    <x v="0"/>
    <x v="0"/>
    <d v="2018-03-27T00:00:00"/>
    <x v="37"/>
    <x v="1955"/>
    <x v="1"/>
    <x v="44"/>
    <x v="4"/>
    <x v="13"/>
    <x v="11"/>
    <x v="14"/>
    <x v="0"/>
    <n v="21400"/>
  </r>
  <r>
    <s v="31517_2018"/>
    <x v="0"/>
    <x v="0"/>
    <d v="2018-03-27T00:00:00"/>
    <x v="37"/>
    <x v="1956"/>
    <x v="1"/>
    <x v="44"/>
    <x v="4"/>
    <x v="13"/>
    <x v="0"/>
    <x v="14"/>
    <x v="0"/>
    <n v="39400"/>
  </r>
  <r>
    <s v="31517_2018"/>
    <x v="0"/>
    <x v="0"/>
    <d v="2018-03-27T00:00:00"/>
    <x v="37"/>
    <x v="2517"/>
    <x v="1"/>
    <x v="44"/>
    <x v="4"/>
    <x v="5"/>
    <x v="11"/>
    <x v="14"/>
    <x v="0"/>
    <n v="2500"/>
  </r>
  <r>
    <s v="31517_2018"/>
    <x v="0"/>
    <x v="0"/>
    <d v="2018-03-27T00:00:00"/>
    <x v="37"/>
    <x v="3115"/>
    <x v="1"/>
    <x v="44"/>
    <x v="4"/>
    <x v="5"/>
    <x v="0"/>
    <x v="14"/>
    <x v="0"/>
    <n v="5400"/>
  </r>
  <r>
    <s v="31517_2018"/>
    <x v="0"/>
    <x v="0"/>
    <d v="2018-03-27T00:00:00"/>
    <x v="37"/>
    <x v="1957"/>
    <x v="1"/>
    <x v="44"/>
    <x v="4"/>
    <x v="3"/>
    <x v="11"/>
    <x v="12"/>
    <x v="0"/>
    <n v="29900"/>
  </r>
  <r>
    <s v="31517_2018"/>
    <x v="0"/>
    <x v="0"/>
    <d v="2018-03-27T00:00:00"/>
    <x v="37"/>
    <x v="1958"/>
    <x v="1"/>
    <x v="44"/>
    <x v="4"/>
    <x v="3"/>
    <x v="0"/>
    <x v="12"/>
    <x v="0"/>
    <n v="6000"/>
  </r>
  <r>
    <s v="31517_2018"/>
    <x v="0"/>
    <x v="0"/>
    <d v="2018-03-27T00:00:00"/>
    <x v="37"/>
    <x v="1959"/>
    <x v="1"/>
    <x v="44"/>
    <x v="4"/>
    <x v="13"/>
    <x v="11"/>
    <x v="12"/>
    <x v="0"/>
    <n v="53500"/>
  </r>
  <r>
    <s v="31517_2018"/>
    <x v="0"/>
    <x v="0"/>
    <d v="2018-03-27T00:00:00"/>
    <x v="37"/>
    <x v="2312"/>
    <x v="1"/>
    <x v="44"/>
    <x v="4"/>
    <x v="13"/>
    <x v="11"/>
    <x v="13"/>
    <x v="0"/>
    <n v="11000"/>
  </r>
  <r>
    <s v="31518_2018"/>
    <x v="0"/>
    <x v="0"/>
    <d v="2018-03-27T00:00:00"/>
    <x v="38"/>
    <x v="3116"/>
    <x v="1"/>
    <x v="44"/>
    <x v="4"/>
    <x v="3"/>
    <x v="11"/>
    <x v="12"/>
    <x v="0"/>
    <n v="64000"/>
  </r>
  <r>
    <s v="31518_2018"/>
    <x v="0"/>
    <x v="0"/>
    <d v="2018-03-27T00:00:00"/>
    <x v="38"/>
    <x v="2300"/>
    <x v="1"/>
    <x v="44"/>
    <x v="4"/>
    <x v="4"/>
    <x v="11"/>
    <x v="12"/>
    <x v="0"/>
    <n v="89200"/>
  </r>
  <r>
    <s v="31518_2018"/>
    <x v="0"/>
    <x v="0"/>
    <d v="2018-03-27T00:00:00"/>
    <x v="38"/>
    <x v="2258"/>
    <x v="1"/>
    <x v="44"/>
    <x v="4"/>
    <x v="11"/>
    <x v="11"/>
    <x v="12"/>
    <x v="0"/>
    <n v="9900"/>
  </r>
  <r>
    <s v="31518_2018"/>
    <x v="0"/>
    <x v="0"/>
    <d v="2018-03-27T00:00:00"/>
    <x v="38"/>
    <x v="2259"/>
    <x v="1"/>
    <x v="44"/>
    <x v="4"/>
    <x v="4"/>
    <x v="11"/>
    <x v="13"/>
    <x v="0"/>
    <n v="21900"/>
  </r>
  <r>
    <s v="31518_2018"/>
    <x v="0"/>
    <x v="0"/>
    <d v="2018-03-27T00:00:00"/>
    <x v="38"/>
    <x v="2260"/>
    <x v="1"/>
    <x v="44"/>
    <x v="4"/>
    <x v="11"/>
    <x v="11"/>
    <x v="13"/>
    <x v="0"/>
    <n v="7900"/>
  </r>
  <r>
    <s v="31518_2018"/>
    <x v="0"/>
    <x v="0"/>
    <d v="2018-03-27T00:00:00"/>
    <x v="38"/>
    <x v="3117"/>
    <x v="1"/>
    <x v="44"/>
    <x v="4"/>
    <x v="3"/>
    <x v="11"/>
    <x v="14"/>
    <x v="0"/>
    <n v="16000"/>
  </r>
  <r>
    <s v="31518_2018"/>
    <x v="0"/>
    <x v="0"/>
    <d v="2018-03-27T00:00:00"/>
    <x v="38"/>
    <x v="2261"/>
    <x v="1"/>
    <x v="44"/>
    <x v="4"/>
    <x v="3"/>
    <x v="0"/>
    <x v="14"/>
    <x v="0"/>
    <n v="57900"/>
  </r>
  <r>
    <s v="31518_2018"/>
    <x v="0"/>
    <x v="0"/>
    <d v="2018-03-27T00:00:00"/>
    <x v="38"/>
    <x v="2262"/>
    <x v="1"/>
    <x v="44"/>
    <x v="4"/>
    <x v="4"/>
    <x v="11"/>
    <x v="14"/>
    <x v="0"/>
    <n v="42800"/>
  </r>
  <r>
    <s v="31518_2018"/>
    <x v="0"/>
    <x v="0"/>
    <d v="2018-03-27T00:00:00"/>
    <x v="38"/>
    <x v="2265"/>
    <x v="1"/>
    <x v="44"/>
    <x v="4"/>
    <x v="11"/>
    <x v="0"/>
    <x v="14"/>
    <x v="0"/>
    <n v="14600"/>
  </r>
  <r>
    <s v="31519_2018"/>
    <x v="0"/>
    <x v="0"/>
    <d v="2018-03-27T00:00:00"/>
    <x v="37"/>
    <x v="1454"/>
    <x v="1"/>
    <x v="35"/>
    <x v="112"/>
    <x v="3"/>
    <x v="11"/>
    <x v="14"/>
    <x v="0"/>
    <n v="10000"/>
  </r>
  <r>
    <s v="31519_2018"/>
    <x v="0"/>
    <x v="0"/>
    <d v="2018-03-27T00:00:00"/>
    <x v="37"/>
    <x v="1455"/>
    <x v="1"/>
    <x v="35"/>
    <x v="249"/>
    <x v="3"/>
    <x v="0"/>
    <x v="12"/>
    <x v="0"/>
    <n v="23000"/>
  </r>
  <r>
    <s v="31519_2018"/>
    <x v="0"/>
    <x v="0"/>
    <d v="2018-03-27T00:00:00"/>
    <x v="37"/>
    <x v="710"/>
    <x v="1"/>
    <x v="35"/>
    <x v="139"/>
    <x v="13"/>
    <x v="11"/>
    <x v="14"/>
    <x v="0"/>
    <n v="21000"/>
  </r>
  <r>
    <s v="31519_2018"/>
    <x v="0"/>
    <x v="0"/>
    <d v="2018-03-27T00:00:00"/>
    <x v="37"/>
    <x v="1456"/>
    <x v="1"/>
    <x v="35"/>
    <x v="139"/>
    <x v="13"/>
    <x v="0"/>
    <x v="14"/>
    <x v="0"/>
    <n v="22500"/>
  </r>
  <r>
    <s v="31519_2018"/>
    <x v="0"/>
    <x v="0"/>
    <d v="2018-03-27T00:00:00"/>
    <x v="37"/>
    <x v="3118"/>
    <x v="1"/>
    <x v="55"/>
    <x v="4"/>
    <x v="3"/>
    <x v="11"/>
    <x v="14"/>
    <x v="0"/>
    <n v="3000"/>
  </r>
  <r>
    <s v="31519_2018"/>
    <x v="0"/>
    <x v="0"/>
    <d v="2018-03-27T00:00:00"/>
    <x v="37"/>
    <x v="3119"/>
    <x v="1"/>
    <x v="55"/>
    <x v="4"/>
    <x v="13"/>
    <x v="11"/>
    <x v="14"/>
    <x v="0"/>
    <n v="3000"/>
  </r>
  <r>
    <s v="31519_2018"/>
    <x v="0"/>
    <x v="0"/>
    <d v="2018-03-27T00:00:00"/>
    <x v="37"/>
    <x v="3120"/>
    <x v="1"/>
    <x v="55"/>
    <x v="4"/>
    <x v="13"/>
    <x v="0"/>
    <x v="14"/>
    <x v="0"/>
    <n v="3000"/>
  </r>
  <r>
    <s v="31519_2018"/>
    <x v="0"/>
    <x v="0"/>
    <d v="2018-03-27T00:00:00"/>
    <x v="37"/>
    <x v="1457"/>
    <x v="1"/>
    <x v="35"/>
    <x v="139"/>
    <x v="13"/>
    <x v="11"/>
    <x v="12"/>
    <x v="0"/>
    <n v="30000"/>
  </r>
  <r>
    <s v="31519_2018"/>
    <x v="0"/>
    <x v="0"/>
    <d v="2018-03-27T00:00:00"/>
    <x v="37"/>
    <x v="713"/>
    <x v="1"/>
    <x v="35"/>
    <x v="139"/>
    <x v="13"/>
    <x v="0"/>
    <x v="12"/>
    <x v="0"/>
    <n v="18500"/>
  </r>
  <r>
    <s v="31519_2018"/>
    <x v="0"/>
    <x v="0"/>
    <d v="2018-03-27T00:00:00"/>
    <x v="37"/>
    <x v="1458"/>
    <x v="1"/>
    <x v="35"/>
    <x v="112"/>
    <x v="3"/>
    <x v="11"/>
    <x v="13"/>
    <x v="0"/>
    <n v="5000"/>
  </r>
  <r>
    <s v="31519_2018"/>
    <x v="0"/>
    <x v="0"/>
    <d v="2018-03-27T00:00:00"/>
    <x v="37"/>
    <x v="714"/>
    <x v="1"/>
    <x v="35"/>
    <x v="139"/>
    <x v="13"/>
    <x v="11"/>
    <x v="13"/>
    <x v="0"/>
    <n v="16000"/>
  </r>
  <r>
    <s v="31519_2018"/>
    <x v="0"/>
    <x v="0"/>
    <d v="2018-03-27T00:00:00"/>
    <x v="37"/>
    <x v="711"/>
    <x v="1"/>
    <x v="35"/>
    <x v="112"/>
    <x v="3"/>
    <x v="11"/>
    <x v="0"/>
    <x v="0"/>
    <n v="17500"/>
  </r>
  <r>
    <s v="31519_2018"/>
    <x v="0"/>
    <x v="0"/>
    <d v="2018-03-27T00:00:00"/>
    <x v="37"/>
    <x v="712"/>
    <x v="1"/>
    <x v="35"/>
    <x v="112"/>
    <x v="3"/>
    <x v="0"/>
    <x v="12"/>
    <x v="0"/>
    <n v="15000"/>
  </r>
  <r>
    <s v="31519_2018"/>
    <x v="0"/>
    <x v="0"/>
    <d v="2018-03-27T00:00:00"/>
    <x v="37"/>
    <x v="3121"/>
    <x v="1"/>
    <x v="55"/>
    <x v="4"/>
    <x v="3"/>
    <x v="0"/>
    <x v="12"/>
    <x v="0"/>
    <n v="3000"/>
  </r>
  <r>
    <s v="31519_2018"/>
    <x v="0"/>
    <x v="0"/>
    <d v="2018-03-27T00:00:00"/>
    <x v="37"/>
    <x v="3122"/>
    <x v="1"/>
    <x v="55"/>
    <x v="4"/>
    <x v="13"/>
    <x v="0"/>
    <x v="12"/>
    <x v="0"/>
    <n v="3200"/>
  </r>
  <r>
    <s v="31519_2018"/>
    <x v="0"/>
    <x v="0"/>
    <d v="2018-03-27T00:00:00"/>
    <x v="37"/>
    <x v="715"/>
    <x v="1"/>
    <x v="20"/>
    <x v="74"/>
    <x v="3"/>
    <x v="0"/>
    <x v="0"/>
    <x v="0"/>
    <n v="7900"/>
  </r>
  <r>
    <s v="31519_2018"/>
    <x v="0"/>
    <x v="0"/>
    <d v="2018-03-27T00:00:00"/>
    <x v="37"/>
    <x v="1188"/>
    <x v="1"/>
    <x v="20"/>
    <x v="221"/>
    <x v="13"/>
    <x v="0"/>
    <x v="0"/>
    <x v="0"/>
    <n v="9700"/>
  </r>
  <r>
    <s v="31519_2018"/>
    <x v="0"/>
    <x v="0"/>
    <d v="2018-03-27T00:00:00"/>
    <x v="37"/>
    <x v="3123"/>
    <x v="1"/>
    <x v="20"/>
    <x v="98"/>
    <x v="13"/>
    <x v="0"/>
    <x v="19"/>
    <x v="0"/>
    <n v="1200"/>
  </r>
  <r>
    <s v="31520_2018"/>
    <x v="0"/>
    <x v="0"/>
    <d v="2018-03-27T00:00:00"/>
    <x v="51"/>
    <x v="3124"/>
    <x v="1"/>
    <x v="11"/>
    <x v="4"/>
    <x v="4"/>
    <x v="22"/>
    <x v="19"/>
    <x v="0"/>
    <n v="1880"/>
  </r>
  <r>
    <s v="31520_2018"/>
    <x v="0"/>
    <x v="0"/>
    <d v="2018-03-27T00:00:00"/>
    <x v="51"/>
    <x v="3124"/>
    <x v="1"/>
    <x v="11"/>
    <x v="4"/>
    <x v="4"/>
    <x v="22"/>
    <x v="19"/>
    <x v="0"/>
    <n v="120"/>
  </r>
  <r>
    <s v="31520_2018"/>
    <x v="0"/>
    <x v="0"/>
    <d v="2018-03-27T00:00:00"/>
    <x v="51"/>
    <x v="914"/>
    <x v="1"/>
    <x v="89"/>
    <x v="90"/>
    <x v="23"/>
    <x v="5"/>
    <x v="5"/>
    <x v="0"/>
    <n v="18000"/>
  </r>
  <r>
    <s v="31521_2018"/>
    <x v="0"/>
    <x v="0"/>
    <d v="2018-03-27T00:00:00"/>
    <x v="46"/>
    <x v="3125"/>
    <x v="1"/>
    <x v="35"/>
    <x v="4"/>
    <x v="5"/>
    <x v="0"/>
    <x v="0"/>
    <x v="0"/>
    <n v="768"/>
  </r>
  <r>
    <s v="31521_2018"/>
    <x v="0"/>
    <x v="0"/>
    <d v="2018-03-27T00:00:00"/>
    <x v="46"/>
    <x v="3125"/>
    <x v="1"/>
    <x v="35"/>
    <x v="4"/>
    <x v="5"/>
    <x v="0"/>
    <x v="0"/>
    <x v="0"/>
    <n v="4224"/>
  </r>
  <r>
    <s v="31521_2018"/>
    <x v="0"/>
    <x v="0"/>
    <d v="2018-03-27T00:00:00"/>
    <x v="46"/>
    <x v="3126"/>
    <x v="1"/>
    <x v="105"/>
    <x v="240"/>
    <x v="3"/>
    <x v="2"/>
    <x v="2"/>
    <x v="0"/>
    <n v="500"/>
  </r>
  <r>
    <s v="31521_2018"/>
    <x v="0"/>
    <x v="0"/>
    <d v="2018-03-27T00:00:00"/>
    <x v="46"/>
    <x v="3127"/>
    <x v="1"/>
    <x v="21"/>
    <x v="109"/>
    <x v="1"/>
    <x v="2"/>
    <x v="2"/>
    <x v="0"/>
    <n v="504"/>
  </r>
  <r>
    <s v="31521_2018"/>
    <x v="0"/>
    <x v="0"/>
    <d v="2018-03-27T00:00:00"/>
    <x v="46"/>
    <x v="3128"/>
    <x v="1"/>
    <x v="40"/>
    <x v="47"/>
    <x v="3"/>
    <x v="42"/>
    <x v="23"/>
    <x v="0"/>
    <n v="702"/>
  </r>
  <r>
    <s v="31521_2018"/>
    <x v="0"/>
    <x v="0"/>
    <d v="2018-03-27T00:00:00"/>
    <x v="46"/>
    <x v="1471"/>
    <x v="1"/>
    <x v="56"/>
    <x v="56"/>
    <x v="0"/>
    <x v="11"/>
    <x v="12"/>
    <x v="1"/>
    <n v="500"/>
  </r>
  <r>
    <s v="31522_2018"/>
    <x v="0"/>
    <x v="0"/>
    <d v="2018-03-28T00:00:00"/>
    <x v="5"/>
    <x v="1357"/>
    <x v="1"/>
    <x v="34"/>
    <x v="75"/>
    <x v="4"/>
    <x v="0"/>
    <x v="0"/>
    <x v="0"/>
    <n v="18000"/>
  </r>
  <r>
    <s v="31522_2018"/>
    <x v="0"/>
    <x v="0"/>
    <d v="2018-03-28T00:00:00"/>
    <x v="5"/>
    <x v="419"/>
    <x v="1"/>
    <x v="45"/>
    <x v="48"/>
    <x v="4"/>
    <x v="0"/>
    <x v="0"/>
    <x v="0"/>
    <n v="20000"/>
  </r>
  <r>
    <s v="31522_2018"/>
    <x v="0"/>
    <x v="0"/>
    <d v="2018-03-28T00:00:00"/>
    <x v="5"/>
    <x v="1358"/>
    <x v="1"/>
    <x v="35"/>
    <x v="112"/>
    <x v="4"/>
    <x v="0"/>
    <x v="0"/>
    <x v="0"/>
    <n v="90000"/>
  </r>
  <r>
    <s v="31523_2018"/>
    <x v="0"/>
    <x v="0"/>
    <d v="2018-03-28T00:00:00"/>
    <x v="8"/>
    <x v="3129"/>
    <x v="1"/>
    <x v="22"/>
    <x v="72"/>
    <x v="0"/>
    <x v="11"/>
    <x v="12"/>
    <x v="1"/>
    <n v="9000"/>
  </r>
  <r>
    <s v="31523_2018"/>
    <x v="0"/>
    <x v="0"/>
    <d v="2018-03-28T00:00:00"/>
    <x v="8"/>
    <x v="3130"/>
    <x v="1"/>
    <x v="22"/>
    <x v="77"/>
    <x v="7"/>
    <x v="11"/>
    <x v="12"/>
    <x v="1"/>
    <n v="9000"/>
  </r>
  <r>
    <s v="31524_2018"/>
    <x v="0"/>
    <x v="0"/>
    <d v="2018-03-28T00:00:00"/>
    <x v="38"/>
    <x v="1937"/>
    <x v="1"/>
    <x v="45"/>
    <x v="4"/>
    <x v="4"/>
    <x v="0"/>
    <x v="0"/>
    <x v="0"/>
    <n v="96300"/>
  </r>
  <r>
    <s v="31524_2018"/>
    <x v="0"/>
    <x v="0"/>
    <d v="2018-03-28T00:00:00"/>
    <x v="38"/>
    <x v="3131"/>
    <x v="1"/>
    <x v="45"/>
    <x v="4"/>
    <x v="11"/>
    <x v="0"/>
    <x v="0"/>
    <x v="0"/>
    <n v="17600"/>
  </r>
  <r>
    <s v="31525_2018"/>
    <x v="1"/>
    <x v="0"/>
    <d v="2018-03-28T00:00:00"/>
    <x v="99"/>
    <x v="4"/>
    <x v="1"/>
    <x v="4"/>
    <x v="4"/>
    <x v="1"/>
    <x v="1"/>
    <x v="1"/>
    <x v="0"/>
    <n v="36000"/>
  </r>
  <r>
    <s v="31525_2018"/>
    <x v="1"/>
    <x v="0"/>
    <d v="2018-03-28T00:00:00"/>
    <x v="99"/>
    <x v="4"/>
    <x v="1"/>
    <x v="4"/>
    <x v="4"/>
    <x v="1"/>
    <x v="1"/>
    <x v="1"/>
    <x v="0"/>
    <n v="70000"/>
  </r>
  <r>
    <s v="31525_2018"/>
    <x v="1"/>
    <x v="0"/>
    <d v="2018-03-28T00:00:00"/>
    <x v="99"/>
    <x v="4"/>
    <x v="1"/>
    <x v="4"/>
    <x v="4"/>
    <x v="1"/>
    <x v="1"/>
    <x v="1"/>
    <x v="0"/>
    <n v="29100"/>
  </r>
  <r>
    <s v="31528_2018"/>
    <x v="1"/>
    <x v="0"/>
    <d v="2018-03-28T00:00:00"/>
    <x v="99"/>
    <x v="4"/>
    <x v="1"/>
    <x v="4"/>
    <x v="4"/>
    <x v="1"/>
    <x v="1"/>
    <x v="1"/>
    <x v="0"/>
    <n v="21000"/>
  </r>
  <r>
    <s v="31528_2018"/>
    <x v="1"/>
    <x v="0"/>
    <d v="2018-03-28T00:00:00"/>
    <x v="99"/>
    <x v="4"/>
    <x v="1"/>
    <x v="4"/>
    <x v="4"/>
    <x v="1"/>
    <x v="1"/>
    <x v="1"/>
    <x v="0"/>
    <n v="20000"/>
  </r>
  <r>
    <s v="31528_2018"/>
    <x v="1"/>
    <x v="0"/>
    <d v="2018-03-28T00:00:00"/>
    <x v="99"/>
    <x v="4"/>
    <x v="1"/>
    <x v="4"/>
    <x v="4"/>
    <x v="1"/>
    <x v="1"/>
    <x v="1"/>
    <x v="0"/>
    <n v="68900"/>
  </r>
  <r>
    <s v="31528_2018"/>
    <x v="1"/>
    <x v="0"/>
    <d v="2018-03-28T00:00:00"/>
    <x v="99"/>
    <x v="4"/>
    <x v="1"/>
    <x v="4"/>
    <x v="4"/>
    <x v="1"/>
    <x v="1"/>
    <x v="1"/>
    <x v="0"/>
    <n v="36000"/>
  </r>
  <r>
    <s v="31659_2018"/>
    <x v="1"/>
    <x v="0"/>
    <d v="2018-03-27T00:00:00"/>
    <x v="42"/>
    <x v="4"/>
    <x v="1"/>
    <x v="4"/>
    <x v="4"/>
    <x v="1"/>
    <x v="1"/>
    <x v="1"/>
    <x v="0"/>
    <n v="30"/>
  </r>
  <r>
    <s v="31711_2018"/>
    <x v="0"/>
    <x v="0"/>
    <d v="2018-03-28T00:00:00"/>
    <x v="49"/>
    <x v="3132"/>
    <x v="2"/>
    <x v="16"/>
    <x v="4"/>
    <x v="15"/>
    <x v="7"/>
    <x v="2"/>
    <x v="0"/>
    <n v="9000"/>
  </r>
  <r>
    <s v="31711_2018"/>
    <x v="0"/>
    <x v="0"/>
    <d v="2018-03-28T00:00:00"/>
    <x v="49"/>
    <x v="1671"/>
    <x v="2"/>
    <x v="2"/>
    <x v="16"/>
    <x v="15"/>
    <x v="7"/>
    <x v="2"/>
    <x v="0"/>
    <n v="9000"/>
  </r>
  <r>
    <s v="31711_2018"/>
    <x v="0"/>
    <x v="0"/>
    <d v="2018-03-28T00:00:00"/>
    <x v="49"/>
    <x v="3133"/>
    <x v="2"/>
    <x v="16"/>
    <x v="4"/>
    <x v="1"/>
    <x v="2"/>
    <x v="2"/>
    <x v="0"/>
    <n v="9000"/>
  </r>
  <r>
    <s v="31711_2018"/>
    <x v="0"/>
    <x v="0"/>
    <d v="2018-03-28T00:00:00"/>
    <x v="49"/>
    <x v="3134"/>
    <x v="2"/>
    <x v="150"/>
    <x v="4"/>
    <x v="1"/>
    <x v="0"/>
    <x v="0"/>
    <x v="0"/>
    <n v="9000"/>
  </r>
  <r>
    <s v="31711_2018"/>
    <x v="0"/>
    <x v="0"/>
    <d v="2018-03-28T00:00:00"/>
    <x v="49"/>
    <x v="1666"/>
    <x v="2"/>
    <x v="8"/>
    <x v="4"/>
    <x v="1"/>
    <x v="0"/>
    <x v="0"/>
    <x v="0"/>
    <n v="9000"/>
  </r>
  <r>
    <s v="31714_2018"/>
    <x v="1"/>
    <x v="0"/>
    <d v="2018-03-29T00:00:00"/>
    <x v="44"/>
    <x v="4"/>
    <x v="2"/>
    <x v="4"/>
    <x v="4"/>
    <x v="1"/>
    <x v="1"/>
    <x v="1"/>
    <x v="0"/>
    <n v="73"/>
  </r>
  <r>
    <s v="31714_2018"/>
    <x v="1"/>
    <x v="0"/>
    <d v="2018-03-29T00:00:00"/>
    <x v="44"/>
    <x v="4"/>
    <x v="2"/>
    <x v="4"/>
    <x v="4"/>
    <x v="1"/>
    <x v="1"/>
    <x v="1"/>
    <x v="0"/>
    <n v="6"/>
  </r>
  <r>
    <s v="31714_2018"/>
    <x v="1"/>
    <x v="0"/>
    <d v="2018-03-29T00:00:00"/>
    <x v="44"/>
    <x v="4"/>
    <x v="2"/>
    <x v="4"/>
    <x v="4"/>
    <x v="1"/>
    <x v="1"/>
    <x v="1"/>
    <x v="0"/>
    <n v="10"/>
  </r>
  <r>
    <s v="31714_2018"/>
    <x v="1"/>
    <x v="0"/>
    <d v="2018-03-29T00:00:00"/>
    <x v="44"/>
    <x v="4"/>
    <x v="2"/>
    <x v="4"/>
    <x v="4"/>
    <x v="1"/>
    <x v="1"/>
    <x v="1"/>
    <x v="0"/>
    <n v="5"/>
  </r>
  <r>
    <s v="31714_2018"/>
    <x v="1"/>
    <x v="0"/>
    <d v="2018-03-29T00:00:00"/>
    <x v="44"/>
    <x v="4"/>
    <x v="2"/>
    <x v="4"/>
    <x v="4"/>
    <x v="1"/>
    <x v="1"/>
    <x v="1"/>
    <x v="0"/>
    <n v="6"/>
  </r>
  <r>
    <s v="31714_2018"/>
    <x v="1"/>
    <x v="0"/>
    <d v="2018-03-29T00:00:00"/>
    <x v="44"/>
    <x v="4"/>
    <x v="2"/>
    <x v="4"/>
    <x v="4"/>
    <x v="1"/>
    <x v="1"/>
    <x v="1"/>
    <x v="0"/>
    <n v="11"/>
  </r>
  <r>
    <s v="31714_2018"/>
    <x v="1"/>
    <x v="0"/>
    <d v="2018-03-29T00:00:00"/>
    <x v="44"/>
    <x v="4"/>
    <x v="2"/>
    <x v="4"/>
    <x v="4"/>
    <x v="1"/>
    <x v="1"/>
    <x v="1"/>
    <x v="0"/>
    <n v="19"/>
  </r>
  <r>
    <s v="31714_2018"/>
    <x v="1"/>
    <x v="0"/>
    <d v="2018-03-29T00:00:00"/>
    <x v="44"/>
    <x v="4"/>
    <x v="2"/>
    <x v="4"/>
    <x v="4"/>
    <x v="1"/>
    <x v="1"/>
    <x v="1"/>
    <x v="0"/>
    <n v="1"/>
  </r>
  <r>
    <s v="31714_2018"/>
    <x v="1"/>
    <x v="0"/>
    <d v="2018-03-29T00:00:00"/>
    <x v="44"/>
    <x v="4"/>
    <x v="2"/>
    <x v="4"/>
    <x v="4"/>
    <x v="1"/>
    <x v="1"/>
    <x v="1"/>
    <x v="0"/>
    <n v="5"/>
  </r>
  <r>
    <s v="31714_2018"/>
    <x v="1"/>
    <x v="0"/>
    <d v="2018-03-29T00:00:00"/>
    <x v="44"/>
    <x v="4"/>
    <x v="2"/>
    <x v="4"/>
    <x v="4"/>
    <x v="1"/>
    <x v="1"/>
    <x v="1"/>
    <x v="0"/>
    <n v="1"/>
  </r>
  <r>
    <s v="31714_2018"/>
    <x v="1"/>
    <x v="0"/>
    <d v="2018-03-29T00:00:00"/>
    <x v="44"/>
    <x v="4"/>
    <x v="2"/>
    <x v="4"/>
    <x v="4"/>
    <x v="1"/>
    <x v="1"/>
    <x v="1"/>
    <x v="0"/>
    <n v="6"/>
  </r>
  <r>
    <s v="31714_2018"/>
    <x v="1"/>
    <x v="0"/>
    <d v="2018-03-29T00:00:00"/>
    <x v="44"/>
    <x v="4"/>
    <x v="2"/>
    <x v="4"/>
    <x v="4"/>
    <x v="1"/>
    <x v="1"/>
    <x v="1"/>
    <x v="0"/>
    <n v="26"/>
  </r>
  <r>
    <s v="31714_2018"/>
    <x v="1"/>
    <x v="0"/>
    <d v="2018-03-29T00:00:00"/>
    <x v="44"/>
    <x v="4"/>
    <x v="2"/>
    <x v="4"/>
    <x v="4"/>
    <x v="1"/>
    <x v="1"/>
    <x v="1"/>
    <x v="0"/>
    <n v="24"/>
  </r>
  <r>
    <s v="31714_2018"/>
    <x v="1"/>
    <x v="0"/>
    <d v="2018-03-29T00:00:00"/>
    <x v="44"/>
    <x v="4"/>
    <x v="2"/>
    <x v="4"/>
    <x v="4"/>
    <x v="1"/>
    <x v="1"/>
    <x v="1"/>
    <x v="0"/>
    <n v="1"/>
  </r>
  <r>
    <s v="31714_2018"/>
    <x v="1"/>
    <x v="0"/>
    <d v="2018-03-29T00:00:00"/>
    <x v="44"/>
    <x v="4"/>
    <x v="2"/>
    <x v="4"/>
    <x v="4"/>
    <x v="1"/>
    <x v="1"/>
    <x v="1"/>
    <x v="0"/>
    <n v="10"/>
  </r>
  <r>
    <s v="31723_2018"/>
    <x v="0"/>
    <x v="0"/>
    <d v="2018-03-28T00:00:00"/>
    <x v="49"/>
    <x v="3135"/>
    <x v="2"/>
    <x v="2"/>
    <x v="4"/>
    <x v="15"/>
    <x v="7"/>
    <x v="2"/>
    <x v="0"/>
    <n v="9000"/>
  </r>
  <r>
    <s v="31725_2018"/>
    <x v="1"/>
    <x v="0"/>
    <d v="2018-03-29T00:00:00"/>
    <x v="44"/>
    <x v="4"/>
    <x v="2"/>
    <x v="4"/>
    <x v="4"/>
    <x v="1"/>
    <x v="1"/>
    <x v="1"/>
    <x v="0"/>
    <n v="48"/>
  </r>
  <r>
    <s v="31725_2018"/>
    <x v="1"/>
    <x v="0"/>
    <d v="2018-03-29T00:00:00"/>
    <x v="44"/>
    <x v="4"/>
    <x v="2"/>
    <x v="4"/>
    <x v="4"/>
    <x v="1"/>
    <x v="1"/>
    <x v="1"/>
    <x v="0"/>
    <n v="2"/>
  </r>
  <r>
    <s v="31725_2018"/>
    <x v="1"/>
    <x v="0"/>
    <d v="2018-03-29T00:00:00"/>
    <x v="44"/>
    <x v="4"/>
    <x v="2"/>
    <x v="4"/>
    <x v="4"/>
    <x v="1"/>
    <x v="1"/>
    <x v="1"/>
    <x v="0"/>
    <n v="3"/>
  </r>
  <r>
    <s v="31725_2018"/>
    <x v="1"/>
    <x v="0"/>
    <d v="2018-03-29T00:00:00"/>
    <x v="44"/>
    <x v="4"/>
    <x v="2"/>
    <x v="4"/>
    <x v="4"/>
    <x v="1"/>
    <x v="1"/>
    <x v="1"/>
    <x v="0"/>
    <n v="2"/>
  </r>
  <r>
    <s v="31725_2018"/>
    <x v="1"/>
    <x v="0"/>
    <d v="2018-03-29T00:00:00"/>
    <x v="44"/>
    <x v="4"/>
    <x v="2"/>
    <x v="4"/>
    <x v="4"/>
    <x v="1"/>
    <x v="1"/>
    <x v="1"/>
    <x v="0"/>
    <n v="8"/>
  </r>
  <r>
    <s v="31725_2018"/>
    <x v="1"/>
    <x v="0"/>
    <d v="2018-03-29T00:00:00"/>
    <x v="44"/>
    <x v="4"/>
    <x v="2"/>
    <x v="4"/>
    <x v="4"/>
    <x v="1"/>
    <x v="1"/>
    <x v="1"/>
    <x v="0"/>
    <n v="1"/>
  </r>
  <r>
    <s v="31725_2018"/>
    <x v="1"/>
    <x v="0"/>
    <d v="2018-03-29T00:00:00"/>
    <x v="44"/>
    <x v="4"/>
    <x v="2"/>
    <x v="4"/>
    <x v="4"/>
    <x v="1"/>
    <x v="1"/>
    <x v="1"/>
    <x v="0"/>
    <n v="3"/>
  </r>
  <r>
    <s v="31725_2018"/>
    <x v="1"/>
    <x v="0"/>
    <d v="2018-03-29T00:00:00"/>
    <x v="44"/>
    <x v="4"/>
    <x v="2"/>
    <x v="4"/>
    <x v="4"/>
    <x v="1"/>
    <x v="1"/>
    <x v="1"/>
    <x v="0"/>
    <n v="2"/>
  </r>
  <r>
    <s v="31725_2018"/>
    <x v="1"/>
    <x v="0"/>
    <d v="2018-03-29T00:00:00"/>
    <x v="44"/>
    <x v="4"/>
    <x v="2"/>
    <x v="4"/>
    <x v="4"/>
    <x v="1"/>
    <x v="1"/>
    <x v="1"/>
    <x v="0"/>
    <n v="10"/>
  </r>
  <r>
    <s v="31725_2018"/>
    <x v="1"/>
    <x v="0"/>
    <d v="2018-03-29T00:00:00"/>
    <x v="44"/>
    <x v="4"/>
    <x v="2"/>
    <x v="4"/>
    <x v="4"/>
    <x v="1"/>
    <x v="1"/>
    <x v="1"/>
    <x v="0"/>
    <n v="7"/>
  </r>
  <r>
    <s v="31725_2018"/>
    <x v="1"/>
    <x v="0"/>
    <d v="2018-03-29T00:00:00"/>
    <x v="44"/>
    <x v="4"/>
    <x v="2"/>
    <x v="4"/>
    <x v="4"/>
    <x v="1"/>
    <x v="1"/>
    <x v="1"/>
    <x v="0"/>
    <n v="176"/>
  </r>
  <r>
    <s v="31725_2018"/>
    <x v="1"/>
    <x v="0"/>
    <d v="2018-03-29T00:00:00"/>
    <x v="44"/>
    <x v="4"/>
    <x v="2"/>
    <x v="4"/>
    <x v="4"/>
    <x v="1"/>
    <x v="1"/>
    <x v="1"/>
    <x v="0"/>
    <n v="276"/>
  </r>
  <r>
    <s v="31726_2018"/>
    <x v="0"/>
    <x v="0"/>
    <d v="2018-03-28T00:00:00"/>
    <x v="46"/>
    <x v="1044"/>
    <x v="0"/>
    <x v="0"/>
    <x v="4"/>
    <x v="1"/>
    <x v="11"/>
    <x v="19"/>
    <x v="0"/>
    <n v="6300"/>
  </r>
  <r>
    <s v="31726_2018"/>
    <x v="0"/>
    <x v="0"/>
    <d v="2018-03-28T00:00:00"/>
    <x v="46"/>
    <x v="1045"/>
    <x v="0"/>
    <x v="3"/>
    <x v="4"/>
    <x v="1"/>
    <x v="0"/>
    <x v="19"/>
    <x v="0"/>
    <n v="10080"/>
  </r>
  <r>
    <s v="31727_2018"/>
    <x v="1"/>
    <x v="0"/>
    <d v="2018-03-28T00:00:00"/>
    <x v="45"/>
    <x v="4"/>
    <x v="0"/>
    <x v="4"/>
    <x v="4"/>
    <x v="1"/>
    <x v="1"/>
    <x v="1"/>
    <x v="0"/>
    <n v="2280"/>
  </r>
  <r>
    <s v="31730_2018"/>
    <x v="1"/>
    <x v="0"/>
    <d v="2018-03-28T00:00:00"/>
    <x v="45"/>
    <x v="4"/>
    <x v="0"/>
    <x v="4"/>
    <x v="4"/>
    <x v="1"/>
    <x v="1"/>
    <x v="1"/>
    <x v="0"/>
    <n v="4800"/>
  </r>
  <r>
    <s v="31730_2018"/>
    <x v="1"/>
    <x v="0"/>
    <d v="2018-03-28T00:00:00"/>
    <x v="45"/>
    <x v="4"/>
    <x v="0"/>
    <x v="4"/>
    <x v="4"/>
    <x v="1"/>
    <x v="1"/>
    <x v="1"/>
    <x v="0"/>
    <n v="22560"/>
  </r>
  <r>
    <s v="31730_2018"/>
    <x v="1"/>
    <x v="0"/>
    <d v="2018-03-28T00:00:00"/>
    <x v="45"/>
    <x v="4"/>
    <x v="0"/>
    <x v="4"/>
    <x v="4"/>
    <x v="1"/>
    <x v="1"/>
    <x v="1"/>
    <x v="0"/>
    <n v="21600"/>
  </r>
  <r>
    <s v="31730_2018"/>
    <x v="1"/>
    <x v="0"/>
    <d v="2018-03-28T00:00:00"/>
    <x v="45"/>
    <x v="4"/>
    <x v="0"/>
    <x v="4"/>
    <x v="4"/>
    <x v="1"/>
    <x v="1"/>
    <x v="1"/>
    <x v="0"/>
    <n v="2600"/>
  </r>
  <r>
    <s v="31730_2018"/>
    <x v="1"/>
    <x v="0"/>
    <d v="2018-03-28T00:00:00"/>
    <x v="45"/>
    <x v="4"/>
    <x v="0"/>
    <x v="4"/>
    <x v="4"/>
    <x v="1"/>
    <x v="1"/>
    <x v="1"/>
    <x v="0"/>
    <n v="11600"/>
  </r>
  <r>
    <s v="31730_2018"/>
    <x v="1"/>
    <x v="0"/>
    <d v="2018-03-28T00:00:00"/>
    <x v="45"/>
    <x v="4"/>
    <x v="0"/>
    <x v="4"/>
    <x v="4"/>
    <x v="1"/>
    <x v="1"/>
    <x v="1"/>
    <x v="0"/>
    <n v="14400"/>
  </r>
  <r>
    <s v="31731_2018"/>
    <x v="0"/>
    <x v="0"/>
    <d v="2018-03-28T00:00:00"/>
    <x v="46"/>
    <x v="3056"/>
    <x v="0"/>
    <x v="2"/>
    <x v="50"/>
    <x v="1"/>
    <x v="0"/>
    <x v="0"/>
    <x v="0"/>
    <n v="16800"/>
  </r>
  <r>
    <s v="31731_2018"/>
    <x v="0"/>
    <x v="0"/>
    <d v="2018-03-28T00:00:00"/>
    <x v="46"/>
    <x v="814"/>
    <x v="0"/>
    <x v="17"/>
    <x v="137"/>
    <x v="1"/>
    <x v="11"/>
    <x v="12"/>
    <x v="0"/>
    <n v="1200"/>
  </r>
  <r>
    <s v="31731_2018"/>
    <x v="0"/>
    <x v="0"/>
    <d v="2018-03-28T00:00:00"/>
    <x v="46"/>
    <x v="2787"/>
    <x v="0"/>
    <x v="3"/>
    <x v="4"/>
    <x v="1"/>
    <x v="0"/>
    <x v="0"/>
    <x v="0"/>
    <n v="35160"/>
  </r>
  <r>
    <s v="31731_2018"/>
    <x v="0"/>
    <x v="0"/>
    <d v="2018-03-28T00:00:00"/>
    <x v="46"/>
    <x v="2891"/>
    <x v="0"/>
    <x v="3"/>
    <x v="4"/>
    <x v="1"/>
    <x v="11"/>
    <x v="12"/>
    <x v="0"/>
    <n v="42000"/>
  </r>
  <r>
    <s v="31734_2018"/>
    <x v="1"/>
    <x v="0"/>
    <d v="2018-03-29T00:00:00"/>
    <x v="44"/>
    <x v="4"/>
    <x v="0"/>
    <x v="4"/>
    <x v="4"/>
    <x v="1"/>
    <x v="1"/>
    <x v="1"/>
    <x v="0"/>
    <n v="28"/>
  </r>
  <r>
    <s v="31734_2018"/>
    <x v="1"/>
    <x v="0"/>
    <d v="2018-03-29T00:00:00"/>
    <x v="44"/>
    <x v="4"/>
    <x v="0"/>
    <x v="4"/>
    <x v="4"/>
    <x v="1"/>
    <x v="1"/>
    <x v="1"/>
    <x v="0"/>
    <n v="1"/>
  </r>
  <r>
    <s v="31734_2018"/>
    <x v="1"/>
    <x v="0"/>
    <d v="2018-03-29T00:00:00"/>
    <x v="44"/>
    <x v="4"/>
    <x v="0"/>
    <x v="4"/>
    <x v="4"/>
    <x v="1"/>
    <x v="1"/>
    <x v="1"/>
    <x v="0"/>
    <n v="3"/>
  </r>
  <r>
    <s v="31734_2018"/>
    <x v="1"/>
    <x v="0"/>
    <d v="2018-03-29T00:00:00"/>
    <x v="44"/>
    <x v="4"/>
    <x v="0"/>
    <x v="4"/>
    <x v="4"/>
    <x v="1"/>
    <x v="1"/>
    <x v="1"/>
    <x v="0"/>
    <n v="4"/>
  </r>
  <r>
    <s v="31734_2018"/>
    <x v="1"/>
    <x v="0"/>
    <d v="2018-03-29T00:00:00"/>
    <x v="44"/>
    <x v="4"/>
    <x v="0"/>
    <x v="4"/>
    <x v="4"/>
    <x v="1"/>
    <x v="1"/>
    <x v="1"/>
    <x v="0"/>
    <n v="8"/>
  </r>
  <r>
    <s v="31734_2018"/>
    <x v="1"/>
    <x v="0"/>
    <d v="2018-03-29T00:00:00"/>
    <x v="44"/>
    <x v="4"/>
    <x v="0"/>
    <x v="4"/>
    <x v="4"/>
    <x v="1"/>
    <x v="1"/>
    <x v="1"/>
    <x v="0"/>
    <n v="20"/>
  </r>
  <r>
    <s v="31734_2018"/>
    <x v="1"/>
    <x v="0"/>
    <d v="2018-03-29T00:00:00"/>
    <x v="44"/>
    <x v="4"/>
    <x v="0"/>
    <x v="4"/>
    <x v="4"/>
    <x v="1"/>
    <x v="1"/>
    <x v="1"/>
    <x v="0"/>
    <n v="2"/>
  </r>
  <r>
    <s v="31734_2018"/>
    <x v="1"/>
    <x v="0"/>
    <d v="2018-03-29T00:00:00"/>
    <x v="44"/>
    <x v="4"/>
    <x v="0"/>
    <x v="4"/>
    <x v="4"/>
    <x v="1"/>
    <x v="1"/>
    <x v="1"/>
    <x v="0"/>
    <n v="2"/>
  </r>
  <r>
    <s v="31734_2018"/>
    <x v="1"/>
    <x v="0"/>
    <d v="2018-03-29T00:00:00"/>
    <x v="44"/>
    <x v="4"/>
    <x v="0"/>
    <x v="4"/>
    <x v="4"/>
    <x v="1"/>
    <x v="1"/>
    <x v="1"/>
    <x v="0"/>
    <n v="30"/>
  </r>
  <r>
    <s v="31734_2018"/>
    <x v="1"/>
    <x v="0"/>
    <d v="2018-03-29T00:00:00"/>
    <x v="44"/>
    <x v="4"/>
    <x v="0"/>
    <x v="4"/>
    <x v="4"/>
    <x v="1"/>
    <x v="1"/>
    <x v="1"/>
    <x v="0"/>
    <n v="16"/>
  </r>
  <r>
    <s v="31734_2018"/>
    <x v="1"/>
    <x v="0"/>
    <d v="2018-03-29T00:00:00"/>
    <x v="44"/>
    <x v="4"/>
    <x v="0"/>
    <x v="4"/>
    <x v="4"/>
    <x v="1"/>
    <x v="1"/>
    <x v="1"/>
    <x v="0"/>
    <n v="1"/>
  </r>
  <r>
    <s v="31734_2018"/>
    <x v="1"/>
    <x v="0"/>
    <d v="2018-03-29T00:00:00"/>
    <x v="44"/>
    <x v="4"/>
    <x v="0"/>
    <x v="4"/>
    <x v="4"/>
    <x v="1"/>
    <x v="1"/>
    <x v="1"/>
    <x v="0"/>
    <n v="3"/>
  </r>
  <r>
    <s v="31742_2018"/>
    <x v="1"/>
    <x v="0"/>
    <d v="2018-03-29T00:00:00"/>
    <x v="44"/>
    <x v="4"/>
    <x v="3"/>
    <x v="4"/>
    <x v="4"/>
    <x v="1"/>
    <x v="1"/>
    <x v="1"/>
    <x v="0"/>
    <n v="3"/>
  </r>
  <r>
    <s v="31742_2018"/>
    <x v="1"/>
    <x v="0"/>
    <d v="2018-03-29T00:00:00"/>
    <x v="44"/>
    <x v="4"/>
    <x v="3"/>
    <x v="4"/>
    <x v="4"/>
    <x v="1"/>
    <x v="1"/>
    <x v="1"/>
    <x v="0"/>
    <n v="1"/>
  </r>
  <r>
    <s v="31744_2018"/>
    <x v="1"/>
    <x v="0"/>
    <d v="2018-03-29T00:00:00"/>
    <x v="44"/>
    <x v="4"/>
    <x v="4"/>
    <x v="4"/>
    <x v="4"/>
    <x v="1"/>
    <x v="1"/>
    <x v="1"/>
    <x v="0"/>
    <n v="2"/>
  </r>
  <r>
    <s v="31744_2018"/>
    <x v="1"/>
    <x v="0"/>
    <d v="2018-03-29T00:00:00"/>
    <x v="44"/>
    <x v="4"/>
    <x v="4"/>
    <x v="4"/>
    <x v="4"/>
    <x v="1"/>
    <x v="1"/>
    <x v="1"/>
    <x v="0"/>
    <n v="2"/>
  </r>
  <r>
    <s v="31744_2018"/>
    <x v="1"/>
    <x v="0"/>
    <d v="2018-03-29T00:00:00"/>
    <x v="44"/>
    <x v="4"/>
    <x v="4"/>
    <x v="4"/>
    <x v="4"/>
    <x v="1"/>
    <x v="1"/>
    <x v="1"/>
    <x v="0"/>
    <n v="2"/>
  </r>
  <r>
    <s v="31744_2018"/>
    <x v="1"/>
    <x v="0"/>
    <d v="2018-03-29T00:00:00"/>
    <x v="44"/>
    <x v="4"/>
    <x v="4"/>
    <x v="4"/>
    <x v="4"/>
    <x v="1"/>
    <x v="1"/>
    <x v="1"/>
    <x v="0"/>
    <n v="5"/>
  </r>
  <r>
    <s v="31744_2018"/>
    <x v="1"/>
    <x v="0"/>
    <d v="2018-03-29T00:00:00"/>
    <x v="44"/>
    <x v="4"/>
    <x v="4"/>
    <x v="4"/>
    <x v="4"/>
    <x v="1"/>
    <x v="1"/>
    <x v="1"/>
    <x v="0"/>
    <n v="4"/>
  </r>
  <r>
    <s v="31744_2018"/>
    <x v="1"/>
    <x v="0"/>
    <d v="2018-03-29T00:00:00"/>
    <x v="44"/>
    <x v="4"/>
    <x v="4"/>
    <x v="4"/>
    <x v="4"/>
    <x v="1"/>
    <x v="1"/>
    <x v="1"/>
    <x v="0"/>
    <n v="34"/>
  </r>
  <r>
    <s v="31749_2018"/>
    <x v="0"/>
    <x v="0"/>
    <d v="2018-03-28T00:00:00"/>
    <x v="7"/>
    <x v="832"/>
    <x v="1"/>
    <x v="34"/>
    <x v="77"/>
    <x v="0"/>
    <x v="11"/>
    <x v="12"/>
    <x v="0"/>
    <n v="13000"/>
  </r>
  <r>
    <s v="31749_2018"/>
    <x v="0"/>
    <x v="0"/>
    <d v="2018-03-28T00:00:00"/>
    <x v="7"/>
    <x v="1196"/>
    <x v="1"/>
    <x v="34"/>
    <x v="46"/>
    <x v="4"/>
    <x v="11"/>
    <x v="12"/>
    <x v="0"/>
    <n v="20000"/>
  </r>
  <r>
    <s v="31749_2018"/>
    <x v="0"/>
    <x v="0"/>
    <d v="2018-03-28T00:00:00"/>
    <x v="7"/>
    <x v="354"/>
    <x v="1"/>
    <x v="45"/>
    <x v="78"/>
    <x v="4"/>
    <x v="0"/>
    <x v="0"/>
    <x v="0"/>
    <n v="21000"/>
  </r>
  <r>
    <s v="31749_2018"/>
    <x v="0"/>
    <x v="0"/>
    <d v="2018-03-28T00:00:00"/>
    <x v="7"/>
    <x v="157"/>
    <x v="1"/>
    <x v="45"/>
    <x v="48"/>
    <x v="5"/>
    <x v="0"/>
    <x v="0"/>
    <x v="0"/>
    <n v="10000"/>
  </r>
  <r>
    <s v="31749_2018"/>
    <x v="0"/>
    <x v="0"/>
    <d v="2018-03-28T00:00:00"/>
    <x v="7"/>
    <x v="158"/>
    <x v="1"/>
    <x v="16"/>
    <x v="49"/>
    <x v="4"/>
    <x v="0"/>
    <x v="0"/>
    <x v="0"/>
    <n v="20000"/>
  </r>
  <r>
    <s v="31749_2018"/>
    <x v="0"/>
    <x v="0"/>
    <d v="2018-03-28T00:00:00"/>
    <x v="7"/>
    <x v="358"/>
    <x v="1"/>
    <x v="16"/>
    <x v="49"/>
    <x v="5"/>
    <x v="0"/>
    <x v="0"/>
    <x v="0"/>
    <n v="10000"/>
  </r>
  <r>
    <s v="31752_2018"/>
    <x v="0"/>
    <x v="0"/>
    <d v="2018-03-28T00:00:00"/>
    <x v="22"/>
    <x v="4"/>
    <x v="1"/>
    <x v="4"/>
    <x v="4"/>
    <x v="1"/>
    <x v="1"/>
    <x v="1"/>
    <x v="0"/>
    <n v="888450"/>
  </r>
  <r>
    <s v="31760_2018"/>
    <x v="1"/>
    <x v="0"/>
    <d v="2018-03-30T00:00:00"/>
    <x v="41"/>
    <x v="746"/>
    <x v="1"/>
    <x v="4"/>
    <x v="4"/>
    <x v="1"/>
    <x v="1"/>
    <x v="1"/>
    <x v="0"/>
    <n v="15360"/>
  </r>
  <r>
    <s v="31761_2018"/>
    <x v="1"/>
    <x v="0"/>
    <d v="2018-03-30T00:00:00"/>
    <x v="41"/>
    <x v="1890"/>
    <x v="1"/>
    <x v="4"/>
    <x v="4"/>
    <x v="1"/>
    <x v="1"/>
    <x v="1"/>
    <x v="0"/>
    <n v="2448"/>
  </r>
  <r>
    <s v="31918_2018"/>
    <x v="0"/>
    <x v="0"/>
    <d v="2018-03-29T00:00:00"/>
    <x v="8"/>
    <x v="4"/>
    <x v="1"/>
    <x v="4"/>
    <x v="4"/>
    <x v="1"/>
    <x v="1"/>
    <x v="1"/>
    <x v="0"/>
    <n v="7750"/>
  </r>
  <r>
    <s v="31941_2018"/>
    <x v="1"/>
    <x v="0"/>
    <d v="2018-03-29T00:00:00"/>
    <x v="33"/>
    <x v="4"/>
    <x v="2"/>
    <x v="4"/>
    <x v="4"/>
    <x v="1"/>
    <x v="1"/>
    <x v="1"/>
    <x v="0"/>
    <n v="350"/>
  </r>
  <r>
    <s v="31947_2018"/>
    <x v="1"/>
    <x v="0"/>
    <d v="2018-03-29T00:00:00"/>
    <x v="33"/>
    <x v="4"/>
    <x v="2"/>
    <x v="4"/>
    <x v="4"/>
    <x v="1"/>
    <x v="1"/>
    <x v="1"/>
    <x v="0"/>
    <n v="300"/>
  </r>
  <r>
    <s v="31947_2018"/>
    <x v="1"/>
    <x v="0"/>
    <d v="2018-03-29T00:00:00"/>
    <x v="33"/>
    <x v="4"/>
    <x v="2"/>
    <x v="4"/>
    <x v="4"/>
    <x v="1"/>
    <x v="1"/>
    <x v="1"/>
    <x v="0"/>
    <n v="500"/>
  </r>
  <r>
    <s v="31947_2018"/>
    <x v="1"/>
    <x v="0"/>
    <d v="2018-03-29T00:00:00"/>
    <x v="33"/>
    <x v="4"/>
    <x v="2"/>
    <x v="4"/>
    <x v="4"/>
    <x v="1"/>
    <x v="1"/>
    <x v="1"/>
    <x v="0"/>
    <n v="100"/>
  </r>
  <r>
    <s v="31947_2018"/>
    <x v="1"/>
    <x v="0"/>
    <d v="2018-03-29T00:00:00"/>
    <x v="33"/>
    <x v="4"/>
    <x v="2"/>
    <x v="4"/>
    <x v="4"/>
    <x v="1"/>
    <x v="1"/>
    <x v="1"/>
    <x v="0"/>
    <n v="100"/>
  </r>
  <r>
    <s v="31950_2018"/>
    <x v="1"/>
    <x v="0"/>
    <d v="2018-03-29T00:00:00"/>
    <x v="61"/>
    <x v="4"/>
    <x v="0"/>
    <x v="4"/>
    <x v="4"/>
    <x v="1"/>
    <x v="1"/>
    <x v="1"/>
    <x v="0"/>
    <n v="235000"/>
  </r>
  <r>
    <s v="31952_2018"/>
    <x v="1"/>
    <x v="0"/>
    <d v="2018-03-31T00:00:00"/>
    <x v="30"/>
    <x v="4"/>
    <x v="3"/>
    <x v="4"/>
    <x v="4"/>
    <x v="1"/>
    <x v="1"/>
    <x v="1"/>
    <x v="0"/>
    <n v="470"/>
  </r>
  <r>
    <s v="31955_2018"/>
    <x v="1"/>
    <x v="0"/>
    <d v="2018-03-29T00:00:00"/>
    <x v="33"/>
    <x v="4"/>
    <x v="4"/>
    <x v="4"/>
    <x v="4"/>
    <x v="1"/>
    <x v="1"/>
    <x v="1"/>
    <x v="0"/>
    <n v="44"/>
  </r>
  <r>
    <s v="31958_2018"/>
    <x v="1"/>
    <x v="0"/>
    <d v="2018-03-29T00:00:00"/>
    <x v="3"/>
    <x v="4"/>
    <x v="7"/>
    <x v="4"/>
    <x v="4"/>
    <x v="1"/>
    <x v="1"/>
    <x v="1"/>
    <x v="0"/>
    <n v="72"/>
  </r>
  <r>
    <s v="31962_2018"/>
    <x v="1"/>
    <x v="0"/>
    <d v="2018-03-31T00:00:00"/>
    <x v="41"/>
    <x v="746"/>
    <x v="1"/>
    <x v="4"/>
    <x v="4"/>
    <x v="1"/>
    <x v="1"/>
    <x v="1"/>
    <x v="0"/>
    <n v="18240"/>
  </r>
  <r>
    <s v="31963_2018"/>
    <x v="1"/>
    <x v="0"/>
    <d v="2018-03-31T00:00:00"/>
    <x v="41"/>
    <x v="838"/>
    <x v="1"/>
    <x v="4"/>
    <x v="4"/>
    <x v="1"/>
    <x v="1"/>
    <x v="1"/>
    <x v="0"/>
    <n v="2592"/>
  </r>
  <r>
    <s v="31965_2018"/>
    <x v="1"/>
    <x v="0"/>
    <d v="2018-03-29T00:00:00"/>
    <x v="71"/>
    <x v="4"/>
    <x v="1"/>
    <x v="4"/>
    <x v="4"/>
    <x v="1"/>
    <x v="1"/>
    <x v="1"/>
    <x v="0"/>
    <n v="44"/>
  </r>
  <r>
    <s v="31965_2018"/>
    <x v="1"/>
    <x v="0"/>
    <d v="2018-03-29T00:00:00"/>
    <x v="71"/>
    <x v="4"/>
    <x v="1"/>
    <x v="4"/>
    <x v="4"/>
    <x v="1"/>
    <x v="1"/>
    <x v="1"/>
    <x v="0"/>
    <n v="8"/>
  </r>
  <r>
    <s v="31966_2018"/>
    <x v="1"/>
    <x v="0"/>
    <d v="2018-03-29T00:00:00"/>
    <x v="83"/>
    <x v="4"/>
    <x v="1"/>
    <x v="4"/>
    <x v="4"/>
    <x v="1"/>
    <x v="1"/>
    <x v="1"/>
    <x v="0"/>
    <n v="5000"/>
  </r>
  <r>
    <s v="31966_2018"/>
    <x v="1"/>
    <x v="0"/>
    <d v="2018-03-29T00:00:00"/>
    <x v="83"/>
    <x v="4"/>
    <x v="1"/>
    <x v="4"/>
    <x v="4"/>
    <x v="1"/>
    <x v="1"/>
    <x v="1"/>
    <x v="0"/>
    <n v="5000"/>
  </r>
  <r>
    <s v="31966_2018"/>
    <x v="1"/>
    <x v="0"/>
    <d v="2018-03-29T00:00:00"/>
    <x v="83"/>
    <x v="4"/>
    <x v="1"/>
    <x v="4"/>
    <x v="4"/>
    <x v="1"/>
    <x v="1"/>
    <x v="1"/>
    <x v="0"/>
    <n v="3500"/>
  </r>
  <r>
    <s v="31966_2018"/>
    <x v="1"/>
    <x v="0"/>
    <d v="2018-03-29T00:00:00"/>
    <x v="83"/>
    <x v="4"/>
    <x v="1"/>
    <x v="4"/>
    <x v="4"/>
    <x v="1"/>
    <x v="1"/>
    <x v="1"/>
    <x v="0"/>
    <n v="4000"/>
  </r>
  <r>
    <s v="31966_2018"/>
    <x v="1"/>
    <x v="0"/>
    <d v="2018-03-29T00:00:00"/>
    <x v="83"/>
    <x v="4"/>
    <x v="1"/>
    <x v="4"/>
    <x v="4"/>
    <x v="1"/>
    <x v="1"/>
    <x v="1"/>
    <x v="0"/>
    <n v="15000"/>
  </r>
  <r>
    <s v="31966_2018"/>
    <x v="1"/>
    <x v="0"/>
    <d v="2018-03-29T00:00:00"/>
    <x v="83"/>
    <x v="4"/>
    <x v="1"/>
    <x v="4"/>
    <x v="4"/>
    <x v="1"/>
    <x v="1"/>
    <x v="1"/>
    <x v="0"/>
    <n v="4000"/>
  </r>
  <r>
    <s v="31966_2018"/>
    <x v="1"/>
    <x v="0"/>
    <d v="2018-03-29T00:00:00"/>
    <x v="83"/>
    <x v="4"/>
    <x v="1"/>
    <x v="4"/>
    <x v="4"/>
    <x v="1"/>
    <x v="1"/>
    <x v="1"/>
    <x v="0"/>
    <n v="23000"/>
  </r>
  <r>
    <s v="31966_2018"/>
    <x v="1"/>
    <x v="0"/>
    <d v="2018-03-29T00:00:00"/>
    <x v="83"/>
    <x v="4"/>
    <x v="1"/>
    <x v="4"/>
    <x v="4"/>
    <x v="1"/>
    <x v="1"/>
    <x v="1"/>
    <x v="0"/>
    <n v="3000"/>
  </r>
  <r>
    <s v="31966_2018"/>
    <x v="1"/>
    <x v="0"/>
    <d v="2018-03-29T00:00:00"/>
    <x v="83"/>
    <x v="4"/>
    <x v="1"/>
    <x v="4"/>
    <x v="4"/>
    <x v="1"/>
    <x v="1"/>
    <x v="1"/>
    <x v="0"/>
    <n v="2000"/>
  </r>
  <r>
    <s v="31966_2018"/>
    <x v="1"/>
    <x v="0"/>
    <d v="2018-03-29T00:00:00"/>
    <x v="83"/>
    <x v="4"/>
    <x v="1"/>
    <x v="4"/>
    <x v="4"/>
    <x v="1"/>
    <x v="1"/>
    <x v="1"/>
    <x v="0"/>
    <n v="3500"/>
  </r>
  <r>
    <s v="31966_2018"/>
    <x v="1"/>
    <x v="0"/>
    <d v="2018-03-29T00:00:00"/>
    <x v="83"/>
    <x v="4"/>
    <x v="1"/>
    <x v="4"/>
    <x v="4"/>
    <x v="1"/>
    <x v="1"/>
    <x v="1"/>
    <x v="0"/>
    <n v="4000"/>
  </r>
  <r>
    <s v="31966_2018"/>
    <x v="1"/>
    <x v="0"/>
    <d v="2018-03-29T00:00:00"/>
    <x v="83"/>
    <x v="4"/>
    <x v="1"/>
    <x v="4"/>
    <x v="4"/>
    <x v="1"/>
    <x v="1"/>
    <x v="1"/>
    <x v="0"/>
    <n v="1000"/>
  </r>
  <r>
    <s v="31968_2018"/>
    <x v="1"/>
    <x v="0"/>
    <d v="2018-03-29T00:00:00"/>
    <x v="3"/>
    <x v="4"/>
    <x v="1"/>
    <x v="4"/>
    <x v="4"/>
    <x v="1"/>
    <x v="1"/>
    <x v="1"/>
    <x v="0"/>
    <n v="6"/>
  </r>
  <r>
    <s v="31969_2018"/>
    <x v="0"/>
    <x v="0"/>
    <d v="2018-03-29T00:00:00"/>
    <x v="22"/>
    <x v="3136"/>
    <x v="1"/>
    <x v="44"/>
    <x v="77"/>
    <x v="3"/>
    <x v="7"/>
    <x v="2"/>
    <x v="0"/>
    <n v="20000"/>
  </r>
  <r>
    <s v="31969_2018"/>
    <x v="0"/>
    <x v="0"/>
    <d v="2018-03-29T00:00:00"/>
    <x v="22"/>
    <x v="3137"/>
    <x v="1"/>
    <x v="44"/>
    <x v="46"/>
    <x v="13"/>
    <x v="7"/>
    <x v="2"/>
    <x v="0"/>
    <n v="70000"/>
  </r>
  <r>
    <s v="31969_2018"/>
    <x v="0"/>
    <x v="0"/>
    <d v="2018-03-29T00:00:00"/>
    <x v="22"/>
    <x v="3138"/>
    <x v="1"/>
    <x v="44"/>
    <x v="9"/>
    <x v="5"/>
    <x v="7"/>
    <x v="2"/>
    <x v="0"/>
    <n v="30000"/>
  </r>
  <r>
    <s v="31969_2018"/>
    <x v="0"/>
    <x v="0"/>
    <d v="2018-03-29T00:00:00"/>
    <x v="22"/>
    <x v="3139"/>
    <x v="1"/>
    <x v="35"/>
    <x v="4"/>
    <x v="3"/>
    <x v="7"/>
    <x v="2"/>
    <x v="0"/>
    <n v="20000"/>
  </r>
  <r>
    <s v="31969_2018"/>
    <x v="0"/>
    <x v="0"/>
    <d v="2018-03-29T00:00:00"/>
    <x v="22"/>
    <x v="3140"/>
    <x v="1"/>
    <x v="35"/>
    <x v="4"/>
    <x v="13"/>
    <x v="7"/>
    <x v="2"/>
    <x v="0"/>
    <n v="40000"/>
  </r>
  <r>
    <s v="31969_2018"/>
    <x v="0"/>
    <x v="0"/>
    <d v="2018-03-29T00:00:00"/>
    <x v="22"/>
    <x v="3141"/>
    <x v="1"/>
    <x v="35"/>
    <x v="4"/>
    <x v="5"/>
    <x v="7"/>
    <x v="2"/>
    <x v="0"/>
    <n v="30000"/>
  </r>
  <r>
    <s v="31970_2018"/>
    <x v="1"/>
    <x v="0"/>
    <d v="2018-03-29T00:00:00"/>
    <x v="75"/>
    <x v="4"/>
    <x v="1"/>
    <x v="4"/>
    <x v="4"/>
    <x v="1"/>
    <x v="1"/>
    <x v="1"/>
    <x v="0"/>
    <n v="105000"/>
  </r>
  <r>
    <s v="31970_2018"/>
    <x v="1"/>
    <x v="0"/>
    <d v="2018-03-29T00:00:00"/>
    <x v="75"/>
    <x v="4"/>
    <x v="1"/>
    <x v="4"/>
    <x v="4"/>
    <x v="1"/>
    <x v="1"/>
    <x v="1"/>
    <x v="0"/>
    <n v="45000"/>
  </r>
  <r>
    <s v="31971_2018"/>
    <x v="0"/>
    <x v="0"/>
    <d v="2018-03-29T00:00:00"/>
    <x v="9"/>
    <x v="4"/>
    <x v="1"/>
    <x v="4"/>
    <x v="4"/>
    <x v="1"/>
    <x v="1"/>
    <x v="1"/>
    <x v="0"/>
    <n v="172390"/>
  </r>
  <r>
    <s v="31975_2018"/>
    <x v="1"/>
    <x v="0"/>
    <d v="2018-03-29T00:00:00"/>
    <x v="33"/>
    <x v="4"/>
    <x v="1"/>
    <x v="4"/>
    <x v="4"/>
    <x v="1"/>
    <x v="1"/>
    <x v="1"/>
    <x v="0"/>
    <n v="40"/>
  </r>
  <r>
    <s v="31975_2018"/>
    <x v="1"/>
    <x v="0"/>
    <d v="2018-03-29T00:00:00"/>
    <x v="33"/>
    <x v="4"/>
    <x v="1"/>
    <x v="4"/>
    <x v="4"/>
    <x v="1"/>
    <x v="1"/>
    <x v="1"/>
    <x v="0"/>
    <n v="40"/>
  </r>
  <r>
    <s v="31975_2018"/>
    <x v="1"/>
    <x v="0"/>
    <d v="2018-03-29T00:00:00"/>
    <x v="33"/>
    <x v="4"/>
    <x v="1"/>
    <x v="4"/>
    <x v="4"/>
    <x v="1"/>
    <x v="1"/>
    <x v="1"/>
    <x v="0"/>
    <n v="30"/>
  </r>
  <r>
    <s v="31975_2018"/>
    <x v="1"/>
    <x v="0"/>
    <d v="2018-03-29T00:00:00"/>
    <x v="33"/>
    <x v="4"/>
    <x v="1"/>
    <x v="4"/>
    <x v="4"/>
    <x v="1"/>
    <x v="1"/>
    <x v="1"/>
    <x v="0"/>
    <n v="30"/>
  </r>
  <r>
    <s v="31975_2018"/>
    <x v="1"/>
    <x v="0"/>
    <d v="2018-03-29T00:00:00"/>
    <x v="33"/>
    <x v="4"/>
    <x v="1"/>
    <x v="4"/>
    <x v="4"/>
    <x v="1"/>
    <x v="1"/>
    <x v="1"/>
    <x v="0"/>
    <n v="30"/>
  </r>
  <r>
    <s v="31975_2018"/>
    <x v="1"/>
    <x v="0"/>
    <d v="2018-03-29T00:00:00"/>
    <x v="33"/>
    <x v="4"/>
    <x v="1"/>
    <x v="4"/>
    <x v="4"/>
    <x v="1"/>
    <x v="1"/>
    <x v="1"/>
    <x v="0"/>
    <n v="40"/>
  </r>
  <r>
    <s v="31975_2018"/>
    <x v="1"/>
    <x v="0"/>
    <d v="2018-03-29T00:00:00"/>
    <x v="33"/>
    <x v="4"/>
    <x v="1"/>
    <x v="4"/>
    <x v="4"/>
    <x v="1"/>
    <x v="1"/>
    <x v="1"/>
    <x v="0"/>
    <n v="45"/>
  </r>
  <r>
    <s v="31978_2018"/>
    <x v="0"/>
    <x v="0"/>
    <d v="2018-03-29T00:00:00"/>
    <x v="49"/>
    <x v="3142"/>
    <x v="1"/>
    <x v="35"/>
    <x v="47"/>
    <x v="3"/>
    <x v="0"/>
    <x v="0"/>
    <x v="0"/>
    <n v="122200"/>
  </r>
  <r>
    <s v="31981_2018"/>
    <x v="1"/>
    <x v="0"/>
    <d v="2018-03-30T00:00:00"/>
    <x v="106"/>
    <x v="4"/>
    <x v="1"/>
    <x v="4"/>
    <x v="4"/>
    <x v="1"/>
    <x v="1"/>
    <x v="1"/>
    <x v="0"/>
    <n v="17338"/>
  </r>
  <r>
    <s v="32028_2018"/>
    <x v="1"/>
    <x v="0"/>
    <d v="2018-03-30T00:00:00"/>
    <x v="122"/>
    <x v="4"/>
    <x v="1"/>
    <x v="4"/>
    <x v="4"/>
    <x v="1"/>
    <x v="1"/>
    <x v="1"/>
    <x v="0"/>
    <n v="215100"/>
  </r>
  <r>
    <s v="32124_2018"/>
    <x v="1"/>
    <x v="0"/>
    <d v="2018-03-29T00:00:00"/>
    <x v="33"/>
    <x v="4"/>
    <x v="1"/>
    <x v="4"/>
    <x v="4"/>
    <x v="1"/>
    <x v="1"/>
    <x v="1"/>
    <x v="0"/>
    <n v="18"/>
  </r>
  <r>
    <s v="32125_2018"/>
    <x v="1"/>
    <x v="0"/>
    <d v="2018-03-29T00:00:00"/>
    <x v="33"/>
    <x v="4"/>
    <x v="1"/>
    <x v="4"/>
    <x v="4"/>
    <x v="1"/>
    <x v="1"/>
    <x v="1"/>
    <x v="0"/>
    <n v="54"/>
  </r>
  <r>
    <s v="32145_2018"/>
    <x v="1"/>
    <x v="0"/>
    <d v="2018-03-31T00:00:00"/>
    <x v="19"/>
    <x v="4"/>
    <x v="0"/>
    <x v="4"/>
    <x v="4"/>
    <x v="1"/>
    <x v="1"/>
    <x v="1"/>
    <x v="0"/>
    <n v="91800"/>
  </r>
  <r>
    <s v="32150_2018"/>
    <x v="0"/>
    <x v="0"/>
    <d v="2018-03-30T00:00:00"/>
    <x v="6"/>
    <x v="1634"/>
    <x v="0"/>
    <x v="0"/>
    <x v="4"/>
    <x v="0"/>
    <x v="0"/>
    <x v="12"/>
    <x v="0"/>
    <n v="360"/>
  </r>
  <r>
    <s v="32150_2018"/>
    <x v="0"/>
    <x v="0"/>
    <d v="2018-03-30T00:00:00"/>
    <x v="6"/>
    <x v="3143"/>
    <x v="0"/>
    <x v="3"/>
    <x v="4"/>
    <x v="0"/>
    <x v="0"/>
    <x v="14"/>
    <x v="0"/>
    <n v="440"/>
  </r>
  <r>
    <s v="32159_2018"/>
    <x v="1"/>
    <x v="0"/>
    <d v="2018-03-30T00:00:00"/>
    <x v="19"/>
    <x v="4"/>
    <x v="3"/>
    <x v="4"/>
    <x v="4"/>
    <x v="1"/>
    <x v="1"/>
    <x v="1"/>
    <x v="0"/>
    <n v="100"/>
  </r>
  <r>
    <s v="32159_2018"/>
    <x v="1"/>
    <x v="0"/>
    <d v="2018-03-30T00:00:00"/>
    <x v="19"/>
    <x v="4"/>
    <x v="3"/>
    <x v="4"/>
    <x v="4"/>
    <x v="1"/>
    <x v="1"/>
    <x v="1"/>
    <x v="0"/>
    <n v="200"/>
  </r>
  <r>
    <s v="32171_2018"/>
    <x v="0"/>
    <x v="0"/>
    <d v="2018-03-30T00:00:00"/>
    <x v="49"/>
    <x v="2187"/>
    <x v="4"/>
    <x v="40"/>
    <x v="110"/>
    <x v="0"/>
    <x v="11"/>
    <x v="8"/>
    <x v="0"/>
    <n v="19020"/>
  </r>
  <r>
    <s v="32171_2018"/>
    <x v="0"/>
    <x v="0"/>
    <d v="2018-03-30T00:00:00"/>
    <x v="49"/>
    <x v="2188"/>
    <x v="4"/>
    <x v="23"/>
    <x v="16"/>
    <x v="0"/>
    <x v="0"/>
    <x v="8"/>
    <x v="0"/>
    <n v="10020"/>
  </r>
  <r>
    <s v="32185_2018"/>
    <x v="1"/>
    <x v="0"/>
    <d v="2018-03-30T00:00:00"/>
    <x v="19"/>
    <x v="4"/>
    <x v="1"/>
    <x v="4"/>
    <x v="4"/>
    <x v="1"/>
    <x v="1"/>
    <x v="1"/>
    <x v="0"/>
    <n v="10000"/>
  </r>
  <r>
    <s v="32185_2018"/>
    <x v="1"/>
    <x v="0"/>
    <d v="2018-03-30T00:00:00"/>
    <x v="19"/>
    <x v="4"/>
    <x v="1"/>
    <x v="4"/>
    <x v="4"/>
    <x v="1"/>
    <x v="1"/>
    <x v="1"/>
    <x v="0"/>
    <n v="2000"/>
  </r>
  <r>
    <s v="32185_2018"/>
    <x v="1"/>
    <x v="0"/>
    <d v="2018-03-30T00:00:00"/>
    <x v="19"/>
    <x v="4"/>
    <x v="1"/>
    <x v="4"/>
    <x v="4"/>
    <x v="1"/>
    <x v="1"/>
    <x v="1"/>
    <x v="0"/>
    <n v="7000"/>
  </r>
  <r>
    <s v="32186_2018"/>
    <x v="1"/>
    <x v="0"/>
    <d v="2018-03-30T00:00:00"/>
    <x v="19"/>
    <x v="4"/>
    <x v="1"/>
    <x v="4"/>
    <x v="4"/>
    <x v="1"/>
    <x v="1"/>
    <x v="1"/>
    <x v="0"/>
    <n v="1512"/>
  </r>
  <r>
    <s v="32186_2018"/>
    <x v="1"/>
    <x v="0"/>
    <d v="2018-03-30T00:00:00"/>
    <x v="19"/>
    <x v="4"/>
    <x v="1"/>
    <x v="4"/>
    <x v="4"/>
    <x v="1"/>
    <x v="1"/>
    <x v="1"/>
    <x v="0"/>
    <n v="1512"/>
  </r>
  <r>
    <s v="32187_2018"/>
    <x v="0"/>
    <x v="0"/>
    <d v="2018-03-30T00:00:00"/>
    <x v="6"/>
    <x v="1642"/>
    <x v="1"/>
    <x v="40"/>
    <x v="64"/>
    <x v="3"/>
    <x v="0"/>
    <x v="0"/>
    <x v="0"/>
    <n v="1000"/>
  </r>
  <r>
    <s v="32187_2018"/>
    <x v="0"/>
    <x v="0"/>
    <d v="2018-03-30T00:00:00"/>
    <x v="6"/>
    <x v="1641"/>
    <x v="1"/>
    <x v="33"/>
    <x v="4"/>
    <x v="3"/>
    <x v="0"/>
    <x v="0"/>
    <x v="0"/>
    <n v="300"/>
  </r>
  <r>
    <s v="32187_2018"/>
    <x v="0"/>
    <x v="0"/>
    <d v="2018-03-30T00:00:00"/>
    <x v="6"/>
    <x v="1006"/>
    <x v="1"/>
    <x v="33"/>
    <x v="4"/>
    <x v="4"/>
    <x v="0"/>
    <x v="0"/>
    <x v="0"/>
    <n v="300"/>
  </r>
  <r>
    <s v="32187_2018"/>
    <x v="0"/>
    <x v="0"/>
    <d v="2018-03-30T00:00:00"/>
    <x v="6"/>
    <x v="1650"/>
    <x v="1"/>
    <x v="23"/>
    <x v="4"/>
    <x v="3"/>
    <x v="0"/>
    <x v="0"/>
    <x v="0"/>
    <n v="300"/>
  </r>
  <r>
    <s v="32187_2018"/>
    <x v="0"/>
    <x v="0"/>
    <d v="2018-03-30T00:00:00"/>
    <x v="6"/>
    <x v="1007"/>
    <x v="1"/>
    <x v="23"/>
    <x v="4"/>
    <x v="4"/>
    <x v="0"/>
    <x v="0"/>
    <x v="0"/>
    <n v="300"/>
  </r>
  <r>
    <s v="32187_2018"/>
    <x v="0"/>
    <x v="0"/>
    <d v="2018-03-30T00:00:00"/>
    <x v="6"/>
    <x v="1651"/>
    <x v="1"/>
    <x v="16"/>
    <x v="4"/>
    <x v="3"/>
    <x v="0"/>
    <x v="0"/>
    <x v="0"/>
    <n v="500"/>
  </r>
  <r>
    <s v="32187_2018"/>
    <x v="0"/>
    <x v="0"/>
    <d v="2018-03-30T00:00:00"/>
    <x v="6"/>
    <x v="1008"/>
    <x v="1"/>
    <x v="16"/>
    <x v="4"/>
    <x v="4"/>
    <x v="0"/>
    <x v="0"/>
    <x v="0"/>
    <n v="300"/>
  </r>
  <r>
    <s v="32187_2018"/>
    <x v="0"/>
    <x v="0"/>
    <d v="2018-03-30T00:00:00"/>
    <x v="6"/>
    <x v="1656"/>
    <x v="1"/>
    <x v="44"/>
    <x v="186"/>
    <x v="3"/>
    <x v="0"/>
    <x v="0"/>
    <x v="0"/>
    <n v="300"/>
  </r>
  <r>
    <s v="32187_2018"/>
    <x v="0"/>
    <x v="0"/>
    <d v="2018-03-30T00:00:00"/>
    <x v="6"/>
    <x v="1496"/>
    <x v="1"/>
    <x v="44"/>
    <x v="186"/>
    <x v="4"/>
    <x v="0"/>
    <x v="0"/>
    <x v="0"/>
    <n v="1000"/>
  </r>
  <r>
    <s v="32187_2018"/>
    <x v="0"/>
    <x v="0"/>
    <d v="2018-03-30T00:00:00"/>
    <x v="6"/>
    <x v="2198"/>
    <x v="1"/>
    <x v="41"/>
    <x v="126"/>
    <x v="3"/>
    <x v="0"/>
    <x v="0"/>
    <x v="0"/>
    <n v="600"/>
  </r>
  <r>
    <s v="32187_2018"/>
    <x v="0"/>
    <x v="0"/>
    <d v="2018-03-30T00:00:00"/>
    <x v="6"/>
    <x v="1644"/>
    <x v="1"/>
    <x v="22"/>
    <x v="77"/>
    <x v="3"/>
    <x v="11"/>
    <x v="12"/>
    <x v="0"/>
    <n v="200"/>
  </r>
  <r>
    <s v="32187_2018"/>
    <x v="0"/>
    <x v="0"/>
    <d v="2018-03-30T00:00:00"/>
    <x v="6"/>
    <x v="995"/>
    <x v="1"/>
    <x v="22"/>
    <x v="77"/>
    <x v="4"/>
    <x v="0"/>
    <x v="12"/>
    <x v="0"/>
    <n v="200"/>
  </r>
  <r>
    <s v="32187_2018"/>
    <x v="0"/>
    <x v="0"/>
    <d v="2018-03-30T00:00:00"/>
    <x v="6"/>
    <x v="2222"/>
    <x v="1"/>
    <x v="44"/>
    <x v="4"/>
    <x v="3"/>
    <x v="0"/>
    <x v="12"/>
    <x v="0"/>
    <n v="600"/>
  </r>
  <r>
    <s v="32187_2018"/>
    <x v="0"/>
    <x v="0"/>
    <d v="2018-03-30T00:00:00"/>
    <x v="6"/>
    <x v="998"/>
    <x v="1"/>
    <x v="44"/>
    <x v="4"/>
    <x v="4"/>
    <x v="0"/>
    <x v="12"/>
    <x v="0"/>
    <n v="1000"/>
  </r>
  <r>
    <s v="32187_2018"/>
    <x v="0"/>
    <x v="0"/>
    <d v="2018-03-30T00:00:00"/>
    <x v="6"/>
    <x v="3144"/>
    <x v="1"/>
    <x v="44"/>
    <x v="4"/>
    <x v="3"/>
    <x v="11"/>
    <x v="13"/>
    <x v="0"/>
    <n v="100"/>
  </r>
  <r>
    <s v="32187_2018"/>
    <x v="0"/>
    <x v="0"/>
    <d v="2018-03-30T00:00:00"/>
    <x v="6"/>
    <x v="1009"/>
    <x v="1"/>
    <x v="46"/>
    <x v="192"/>
    <x v="4"/>
    <x v="11"/>
    <x v="14"/>
    <x v="0"/>
    <n v="300"/>
  </r>
  <r>
    <s v="32187_2018"/>
    <x v="0"/>
    <x v="0"/>
    <d v="2018-03-30T00:00:00"/>
    <x v="6"/>
    <x v="1646"/>
    <x v="1"/>
    <x v="22"/>
    <x v="77"/>
    <x v="3"/>
    <x v="11"/>
    <x v="14"/>
    <x v="0"/>
    <n v="300"/>
  </r>
  <r>
    <s v="32187_2018"/>
    <x v="0"/>
    <x v="0"/>
    <d v="2018-03-30T00:00:00"/>
    <x v="6"/>
    <x v="1659"/>
    <x v="1"/>
    <x v="22"/>
    <x v="77"/>
    <x v="3"/>
    <x v="0"/>
    <x v="14"/>
    <x v="0"/>
    <n v="500"/>
  </r>
  <r>
    <s v="32187_2018"/>
    <x v="0"/>
    <x v="0"/>
    <d v="2018-03-30T00:00:00"/>
    <x v="6"/>
    <x v="1011"/>
    <x v="1"/>
    <x v="22"/>
    <x v="77"/>
    <x v="4"/>
    <x v="11"/>
    <x v="14"/>
    <x v="0"/>
    <n v="300"/>
  </r>
  <r>
    <s v="32187_2018"/>
    <x v="0"/>
    <x v="0"/>
    <d v="2018-03-30T00:00:00"/>
    <x v="6"/>
    <x v="1012"/>
    <x v="1"/>
    <x v="22"/>
    <x v="77"/>
    <x v="4"/>
    <x v="0"/>
    <x v="14"/>
    <x v="0"/>
    <n v="200"/>
  </r>
  <r>
    <s v="32187_2018"/>
    <x v="0"/>
    <x v="0"/>
    <d v="2018-03-30T00:00:00"/>
    <x v="6"/>
    <x v="1892"/>
    <x v="1"/>
    <x v="44"/>
    <x v="186"/>
    <x v="3"/>
    <x v="11"/>
    <x v="14"/>
    <x v="0"/>
    <n v="600"/>
  </r>
  <r>
    <s v="32187_2018"/>
    <x v="0"/>
    <x v="0"/>
    <d v="2018-03-30T00:00:00"/>
    <x v="6"/>
    <x v="1500"/>
    <x v="1"/>
    <x v="44"/>
    <x v="186"/>
    <x v="3"/>
    <x v="0"/>
    <x v="14"/>
    <x v="0"/>
    <n v="300"/>
  </r>
  <r>
    <s v="32187_2018"/>
    <x v="0"/>
    <x v="0"/>
    <d v="2018-03-30T00:00:00"/>
    <x v="6"/>
    <x v="1013"/>
    <x v="1"/>
    <x v="44"/>
    <x v="186"/>
    <x v="4"/>
    <x v="11"/>
    <x v="14"/>
    <x v="0"/>
    <n v="200"/>
  </r>
  <r>
    <s v="32187_2018"/>
    <x v="0"/>
    <x v="0"/>
    <d v="2018-03-30T00:00:00"/>
    <x v="6"/>
    <x v="1014"/>
    <x v="1"/>
    <x v="44"/>
    <x v="186"/>
    <x v="4"/>
    <x v="0"/>
    <x v="14"/>
    <x v="0"/>
    <n v="500"/>
  </r>
  <r>
    <s v="32187_2018"/>
    <x v="0"/>
    <x v="0"/>
    <d v="2018-03-30T00:00:00"/>
    <x v="6"/>
    <x v="1647"/>
    <x v="1"/>
    <x v="22"/>
    <x v="77"/>
    <x v="3"/>
    <x v="7"/>
    <x v="2"/>
    <x v="0"/>
    <n v="300"/>
  </r>
  <r>
    <s v="32187_2018"/>
    <x v="0"/>
    <x v="0"/>
    <d v="2018-03-30T00:00:00"/>
    <x v="6"/>
    <x v="1648"/>
    <x v="1"/>
    <x v="44"/>
    <x v="186"/>
    <x v="3"/>
    <x v="7"/>
    <x v="2"/>
    <x v="0"/>
    <n v="300"/>
  </r>
  <r>
    <s v="32187_2018"/>
    <x v="0"/>
    <x v="0"/>
    <d v="2018-03-30T00:00:00"/>
    <x v="6"/>
    <x v="1002"/>
    <x v="1"/>
    <x v="44"/>
    <x v="186"/>
    <x v="4"/>
    <x v="7"/>
    <x v="2"/>
    <x v="0"/>
    <n v="300"/>
  </r>
  <r>
    <s v="32187_2018"/>
    <x v="0"/>
    <x v="0"/>
    <d v="2018-03-30T00:00:00"/>
    <x v="6"/>
    <x v="1649"/>
    <x v="1"/>
    <x v="22"/>
    <x v="77"/>
    <x v="3"/>
    <x v="2"/>
    <x v="3"/>
    <x v="0"/>
    <n v="200"/>
  </r>
  <r>
    <s v="32187_2018"/>
    <x v="0"/>
    <x v="0"/>
    <d v="2018-03-30T00:00:00"/>
    <x v="6"/>
    <x v="1003"/>
    <x v="1"/>
    <x v="44"/>
    <x v="4"/>
    <x v="4"/>
    <x v="2"/>
    <x v="3"/>
    <x v="0"/>
    <n v="500"/>
  </r>
  <r>
    <s v="32187_2018"/>
    <x v="0"/>
    <x v="0"/>
    <d v="2018-03-30T00:00:00"/>
    <x v="6"/>
    <x v="992"/>
    <x v="1"/>
    <x v="22"/>
    <x v="77"/>
    <x v="4"/>
    <x v="11"/>
    <x v="19"/>
    <x v="0"/>
    <n v="200"/>
  </r>
  <r>
    <s v="32187_2018"/>
    <x v="0"/>
    <x v="0"/>
    <d v="2018-03-30T00:00:00"/>
    <x v="6"/>
    <x v="3145"/>
    <x v="1"/>
    <x v="35"/>
    <x v="112"/>
    <x v="4"/>
    <x v="0"/>
    <x v="19"/>
    <x v="0"/>
    <n v="100"/>
  </r>
  <r>
    <s v="32192_2018"/>
    <x v="0"/>
    <x v="0"/>
    <d v="2018-03-30T00:00:00"/>
    <x v="8"/>
    <x v="2942"/>
    <x v="1"/>
    <x v="16"/>
    <x v="4"/>
    <x v="4"/>
    <x v="12"/>
    <x v="6"/>
    <x v="0"/>
    <n v="5450"/>
  </r>
  <r>
    <s v="32192_2018"/>
    <x v="0"/>
    <x v="0"/>
    <d v="2018-03-30T00:00:00"/>
    <x v="8"/>
    <x v="2943"/>
    <x v="1"/>
    <x v="16"/>
    <x v="4"/>
    <x v="5"/>
    <x v="12"/>
    <x v="6"/>
    <x v="0"/>
    <n v="64350"/>
  </r>
  <r>
    <s v="32196_2018"/>
    <x v="1"/>
    <x v="0"/>
    <d v="2018-03-30T00:00:00"/>
    <x v="41"/>
    <x v="3146"/>
    <x v="1"/>
    <x v="4"/>
    <x v="4"/>
    <x v="1"/>
    <x v="1"/>
    <x v="1"/>
    <x v="0"/>
    <n v="27648"/>
  </r>
  <r>
    <s v="32197_2018"/>
    <x v="1"/>
    <x v="0"/>
    <d v="2018-03-30T00:00:00"/>
    <x v="41"/>
    <x v="1239"/>
    <x v="1"/>
    <x v="4"/>
    <x v="4"/>
    <x v="1"/>
    <x v="1"/>
    <x v="1"/>
    <x v="0"/>
    <n v="7680"/>
  </r>
  <r>
    <s v="32209_2018"/>
    <x v="1"/>
    <x v="0"/>
    <d v="2018-03-30T00:00:00"/>
    <x v="21"/>
    <x v="4"/>
    <x v="1"/>
    <x v="4"/>
    <x v="4"/>
    <x v="1"/>
    <x v="1"/>
    <x v="1"/>
    <x v="0"/>
    <n v="575"/>
  </r>
  <r>
    <s v="32364_2018"/>
    <x v="1"/>
    <x v="0"/>
    <d v="2018-03-31T00:00:00"/>
    <x v="123"/>
    <x v="4"/>
    <x v="3"/>
    <x v="4"/>
    <x v="4"/>
    <x v="1"/>
    <x v="1"/>
    <x v="1"/>
    <x v="0"/>
    <n v="120"/>
  </r>
  <r>
    <s v="32364_2018"/>
    <x v="1"/>
    <x v="0"/>
    <d v="2018-03-31T00:00:00"/>
    <x v="123"/>
    <x v="4"/>
    <x v="3"/>
    <x v="4"/>
    <x v="4"/>
    <x v="1"/>
    <x v="1"/>
    <x v="1"/>
    <x v="0"/>
    <n v="96"/>
  </r>
  <r>
    <s v="32364_2018"/>
    <x v="1"/>
    <x v="0"/>
    <d v="2018-03-31T00:00:00"/>
    <x v="123"/>
    <x v="4"/>
    <x v="3"/>
    <x v="4"/>
    <x v="4"/>
    <x v="1"/>
    <x v="1"/>
    <x v="1"/>
    <x v="0"/>
    <n v="120"/>
  </r>
  <r>
    <s v="32364_2018"/>
    <x v="1"/>
    <x v="0"/>
    <d v="2018-03-31T00:00:00"/>
    <x v="123"/>
    <x v="4"/>
    <x v="3"/>
    <x v="4"/>
    <x v="4"/>
    <x v="1"/>
    <x v="1"/>
    <x v="1"/>
    <x v="0"/>
    <n v="528"/>
  </r>
  <r>
    <s v="32366_2018"/>
    <x v="1"/>
    <x v="0"/>
    <d v="2018-03-31T00:00:00"/>
    <x v="123"/>
    <x v="4"/>
    <x v="4"/>
    <x v="4"/>
    <x v="4"/>
    <x v="1"/>
    <x v="1"/>
    <x v="1"/>
    <x v="0"/>
    <n v="120"/>
  </r>
  <r>
    <s v="32366_2018"/>
    <x v="1"/>
    <x v="0"/>
    <d v="2018-03-31T00:00:00"/>
    <x v="123"/>
    <x v="4"/>
    <x v="4"/>
    <x v="4"/>
    <x v="4"/>
    <x v="1"/>
    <x v="1"/>
    <x v="1"/>
    <x v="0"/>
    <n v="72"/>
  </r>
  <r>
    <s v="32368_2018"/>
    <x v="1"/>
    <x v="0"/>
    <d v="2018-03-31T00:00:00"/>
    <x v="28"/>
    <x v="4"/>
    <x v="1"/>
    <x v="4"/>
    <x v="4"/>
    <x v="1"/>
    <x v="1"/>
    <x v="1"/>
    <x v="0"/>
    <n v="6500"/>
  </r>
  <r>
    <s v="32368_2018"/>
    <x v="1"/>
    <x v="0"/>
    <d v="2018-03-31T00:00:00"/>
    <x v="28"/>
    <x v="4"/>
    <x v="1"/>
    <x v="4"/>
    <x v="4"/>
    <x v="1"/>
    <x v="1"/>
    <x v="1"/>
    <x v="0"/>
    <n v="14625"/>
  </r>
  <r>
    <s v="32368_2018"/>
    <x v="1"/>
    <x v="0"/>
    <d v="2018-03-31T00:00:00"/>
    <x v="28"/>
    <x v="4"/>
    <x v="1"/>
    <x v="4"/>
    <x v="4"/>
    <x v="1"/>
    <x v="1"/>
    <x v="1"/>
    <x v="0"/>
    <n v="15000"/>
  </r>
  <r>
    <s v="32368_2018"/>
    <x v="1"/>
    <x v="0"/>
    <d v="2018-03-31T00:00:00"/>
    <x v="28"/>
    <x v="4"/>
    <x v="1"/>
    <x v="4"/>
    <x v="4"/>
    <x v="1"/>
    <x v="1"/>
    <x v="1"/>
    <x v="0"/>
    <n v="30000"/>
  </r>
  <r>
    <s v="32368_2018"/>
    <x v="1"/>
    <x v="0"/>
    <d v="2018-03-31T00:00:00"/>
    <x v="28"/>
    <x v="4"/>
    <x v="1"/>
    <x v="4"/>
    <x v="4"/>
    <x v="1"/>
    <x v="1"/>
    <x v="1"/>
    <x v="0"/>
    <n v="15000"/>
  </r>
  <r>
    <s v="32368_2018"/>
    <x v="1"/>
    <x v="0"/>
    <d v="2018-03-31T00:00:00"/>
    <x v="28"/>
    <x v="4"/>
    <x v="1"/>
    <x v="4"/>
    <x v="4"/>
    <x v="1"/>
    <x v="1"/>
    <x v="1"/>
    <x v="0"/>
    <n v="30000"/>
  </r>
  <r>
    <s v="52071_2018"/>
    <x v="1"/>
    <x v="0"/>
    <d v="2018-03-09T00:00:00"/>
    <x v="79"/>
    <x v="4"/>
    <x v="1"/>
    <x v="4"/>
    <x v="4"/>
    <x v="1"/>
    <x v="1"/>
    <x v="1"/>
    <x v="0"/>
    <n v="4"/>
  </r>
  <r>
    <s v="52071_2018"/>
    <x v="1"/>
    <x v="0"/>
    <d v="2018-03-09T00:00:00"/>
    <x v="79"/>
    <x v="4"/>
    <x v="1"/>
    <x v="4"/>
    <x v="4"/>
    <x v="1"/>
    <x v="1"/>
    <x v="1"/>
    <x v="0"/>
    <n v="2"/>
  </r>
  <r>
    <s v="52071_2018"/>
    <x v="1"/>
    <x v="0"/>
    <d v="2018-03-09T00:00:00"/>
    <x v="79"/>
    <x v="4"/>
    <x v="1"/>
    <x v="4"/>
    <x v="4"/>
    <x v="1"/>
    <x v="1"/>
    <x v="1"/>
    <x v="0"/>
    <n v="2"/>
  </r>
  <r>
    <s v="52072_2018"/>
    <x v="0"/>
    <x v="0"/>
    <d v="2018-02-11T00:00:00"/>
    <x v="4"/>
    <x v="3147"/>
    <x v="2"/>
    <x v="4"/>
    <x v="4"/>
    <x v="1"/>
    <x v="1"/>
    <x v="1"/>
    <x v="0"/>
    <n v="210"/>
  </r>
  <r>
    <s v="52088_2018"/>
    <x v="1"/>
    <x v="0"/>
    <d v="2018-03-20T00:00:00"/>
    <x v="33"/>
    <x v="4"/>
    <x v="2"/>
    <x v="4"/>
    <x v="4"/>
    <x v="1"/>
    <x v="1"/>
    <x v="1"/>
    <x v="0"/>
    <n v="50"/>
  </r>
  <r>
    <s v="52088_2018"/>
    <x v="1"/>
    <x v="0"/>
    <d v="2018-03-20T00:00:00"/>
    <x v="33"/>
    <x v="4"/>
    <x v="2"/>
    <x v="4"/>
    <x v="4"/>
    <x v="1"/>
    <x v="1"/>
    <x v="1"/>
    <x v="0"/>
    <n v="200"/>
  </r>
  <r>
    <s v="52089_2018"/>
    <x v="1"/>
    <x v="0"/>
    <d v="2018-03-20T00:00:00"/>
    <x v="33"/>
    <x v="4"/>
    <x v="2"/>
    <x v="4"/>
    <x v="4"/>
    <x v="1"/>
    <x v="1"/>
    <x v="1"/>
    <x v="0"/>
    <n v="100"/>
  </r>
  <r>
    <s v="52089_2018"/>
    <x v="1"/>
    <x v="0"/>
    <d v="2018-03-20T00:00:00"/>
    <x v="33"/>
    <x v="4"/>
    <x v="2"/>
    <x v="4"/>
    <x v="4"/>
    <x v="1"/>
    <x v="1"/>
    <x v="1"/>
    <x v="0"/>
    <n v="100"/>
  </r>
  <r>
    <s v="52089_2018"/>
    <x v="1"/>
    <x v="0"/>
    <d v="2018-03-20T00:00:00"/>
    <x v="33"/>
    <x v="4"/>
    <x v="2"/>
    <x v="4"/>
    <x v="4"/>
    <x v="1"/>
    <x v="1"/>
    <x v="1"/>
    <x v="0"/>
    <n v="200"/>
  </r>
  <r>
    <s v="52102_2018"/>
    <x v="1"/>
    <x v="0"/>
    <d v="2018-03-12T00:00:00"/>
    <x v="42"/>
    <x v="4"/>
    <x v="1"/>
    <x v="4"/>
    <x v="4"/>
    <x v="1"/>
    <x v="1"/>
    <x v="1"/>
    <x v="0"/>
    <n v="20"/>
  </r>
  <r>
    <s v="52102_2018"/>
    <x v="1"/>
    <x v="0"/>
    <d v="2018-03-12T00:00:00"/>
    <x v="42"/>
    <x v="4"/>
    <x v="1"/>
    <x v="4"/>
    <x v="4"/>
    <x v="1"/>
    <x v="1"/>
    <x v="1"/>
    <x v="0"/>
    <n v="60"/>
  </r>
  <r>
    <s v="52102_2018"/>
    <x v="1"/>
    <x v="0"/>
    <d v="2018-03-12T00:00:00"/>
    <x v="42"/>
    <x v="4"/>
    <x v="1"/>
    <x v="4"/>
    <x v="4"/>
    <x v="1"/>
    <x v="1"/>
    <x v="1"/>
    <x v="0"/>
    <n v="60"/>
  </r>
  <r>
    <s v="52102_2018"/>
    <x v="1"/>
    <x v="0"/>
    <d v="2018-03-12T00:00:00"/>
    <x v="42"/>
    <x v="4"/>
    <x v="1"/>
    <x v="4"/>
    <x v="4"/>
    <x v="1"/>
    <x v="1"/>
    <x v="1"/>
    <x v="0"/>
    <n v="80"/>
  </r>
  <r>
    <s v="52102_2018"/>
    <x v="1"/>
    <x v="0"/>
    <d v="2018-03-12T00:00:00"/>
    <x v="42"/>
    <x v="4"/>
    <x v="1"/>
    <x v="4"/>
    <x v="4"/>
    <x v="1"/>
    <x v="1"/>
    <x v="1"/>
    <x v="0"/>
    <n v="40"/>
  </r>
  <r>
    <s v="52102_2018"/>
    <x v="1"/>
    <x v="0"/>
    <d v="2018-03-12T00:00:00"/>
    <x v="42"/>
    <x v="4"/>
    <x v="1"/>
    <x v="4"/>
    <x v="4"/>
    <x v="1"/>
    <x v="1"/>
    <x v="1"/>
    <x v="0"/>
    <n v="270"/>
  </r>
  <r>
    <s v="52102_2018"/>
    <x v="1"/>
    <x v="0"/>
    <d v="2018-03-12T00:00:00"/>
    <x v="42"/>
    <x v="4"/>
    <x v="1"/>
    <x v="4"/>
    <x v="4"/>
    <x v="1"/>
    <x v="1"/>
    <x v="1"/>
    <x v="0"/>
    <n v="80"/>
  </r>
  <r>
    <s v="52103_2018"/>
    <x v="1"/>
    <x v="0"/>
    <d v="2018-03-30T00:00:00"/>
    <x v="75"/>
    <x v="4"/>
    <x v="1"/>
    <x v="4"/>
    <x v="4"/>
    <x v="1"/>
    <x v="1"/>
    <x v="1"/>
    <x v="0"/>
    <n v="105000"/>
  </r>
  <r>
    <s v="52103_2018"/>
    <x v="1"/>
    <x v="0"/>
    <d v="2018-03-30T00:00:00"/>
    <x v="75"/>
    <x v="4"/>
    <x v="1"/>
    <x v="4"/>
    <x v="4"/>
    <x v="1"/>
    <x v="1"/>
    <x v="1"/>
    <x v="0"/>
    <n v="45000"/>
  </r>
  <r>
    <s v="52107_2018"/>
    <x v="1"/>
    <x v="0"/>
    <d v="2018-03-12T00:00:00"/>
    <x v="35"/>
    <x v="4"/>
    <x v="0"/>
    <x v="4"/>
    <x v="4"/>
    <x v="1"/>
    <x v="1"/>
    <x v="1"/>
    <x v="0"/>
    <n v="2300"/>
  </r>
  <r>
    <s v="52108_2018"/>
    <x v="1"/>
    <x v="0"/>
    <d v="2018-03-12T00:00:00"/>
    <x v="35"/>
    <x v="4"/>
    <x v="0"/>
    <x v="4"/>
    <x v="4"/>
    <x v="1"/>
    <x v="1"/>
    <x v="1"/>
    <x v="0"/>
    <n v="104900"/>
  </r>
  <r>
    <s v="52108_2018"/>
    <x v="1"/>
    <x v="0"/>
    <d v="2018-03-12T00:00:00"/>
    <x v="35"/>
    <x v="4"/>
    <x v="0"/>
    <x v="4"/>
    <x v="4"/>
    <x v="1"/>
    <x v="1"/>
    <x v="1"/>
    <x v="0"/>
    <n v="20000"/>
  </r>
  <r>
    <s v="52108_2018"/>
    <x v="1"/>
    <x v="0"/>
    <d v="2018-03-12T00:00:00"/>
    <x v="35"/>
    <x v="4"/>
    <x v="0"/>
    <x v="4"/>
    <x v="4"/>
    <x v="1"/>
    <x v="1"/>
    <x v="1"/>
    <x v="0"/>
    <n v="20000"/>
  </r>
  <r>
    <s v="52108_2018"/>
    <x v="1"/>
    <x v="0"/>
    <d v="2018-03-12T00:00:00"/>
    <x v="35"/>
    <x v="4"/>
    <x v="0"/>
    <x v="4"/>
    <x v="4"/>
    <x v="1"/>
    <x v="1"/>
    <x v="1"/>
    <x v="0"/>
    <n v="20000"/>
  </r>
  <r>
    <s v="52108_2018"/>
    <x v="1"/>
    <x v="0"/>
    <d v="2018-03-12T00:00:00"/>
    <x v="35"/>
    <x v="4"/>
    <x v="0"/>
    <x v="4"/>
    <x v="4"/>
    <x v="1"/>
    <x v="1"/>
    <x v="1"/>
    <x v="0"/>
    <n v="19600"/>
  </r>
  <r>
    <s v="52108_2018"/>
    <x v="1"/>
    <x v="0"/>
    <d v="2018-03-12T00:00:00"/>
    <x v="35"/>
    <x v="4"/>
    <x v="0"/>
    <x v="4"/>
    <x v="4"/>
    <x v="1"/>
    <x v="1"/>
    <x v="1"/>
    <x v="0"/>
    <n v="3000"/>
  </r>
  <r>
    <s v="52108_2018"/>
    <x v="1"/>
    <x v="0"/>
    <d v="2018-03-12T00:00:00"/>
    <x v="35"/>
    <x v="4"/>
    <x v="0"/>
    <x v="4"/>
    <x v="4"/>
    <x v="1"/>
    <x v="1"/>
    <x v="1"/>
    <x v="0"/>
    <n v="13900"/>
  </r>
  <r>
    <s v="52108_2018"/>
    <x v="1"/>
    <x v="0"/>
    <d v="2018-03-12T00:00:00"/>
    <x v="35"/>
    <x v="4"/>
    <x v="0"/>
    <x v="4"/>
    <x v="4"/>
    <x v="1"/>
    <x v="1"/>
    <x v="1"/>
    <x v="0"/>
    <n v="3000"/>
  </r>
  <r>
    <s v="52108_2018"/>
    <x v="1"/>
    <x v="0"/>
    <d v="2018-03-12T00:00:00"/>
    <x v="35"/>
    <x v="4"/>
    <x v="0"/>
    <x v="4"/>
    <x v="4"/>
    <x v="1"/>
    <x v="1"/>
    <x v="1"/>
    <x v="0"/>
    <n v="3000"/>
  </r>
  <r>
    <s v="52108_2018"/>
    <x v="1"/>
    <x v="0"/>
    <d v="2018-03-12T00:00:00"/>
    <x v="35"/>
    <x v="4"/>
    <x v="0"/>
    <x v="4"/>
    <x v="4"/>
    <x v="1"/>
    <x v="1"/>
    <x v="1"/>
    <x v="0"/>
    <n v="8000"/>
  </r>
  <r>
    <s v="52108_2018"/>
    <x v="1"/>
    <x v="0"/>
    <d v="2018-03-12T00:00:00"/>
    <x v="35"/>
    <x v="4"/>
    <x v="0"/>
    <x v="4"/>
    <x v="4"/>
    <x v="1"/>
    <x v="1"/>
    <x v="1"/>
    <x v="0"/>
    <n v="800"/>
  </r>
  <r>
    <s v="52108_2018"/>
    <x v="1"/>
    <x v="0"/>
    <d v="2018-03-12T00:00:00"/>
    <x v="35"/>
    <x v="4"/>
    <x v="0"/>
    <x v="4"/>
    <x v="4"/>
    <x v="1"/>
    <x v="1"/>
    <x v="1"/>
    <x v="0"/>
    <n v="17000"/>
  </r>
  <r>
    <s v="52108_2018"/>
    <x v="1"/>
    <x v="0"/>
    <d v="2018-03-12T00:00:00"/>
    <x v="35"/>
    <x v="4"/>
    <x v="0"/>
    <x v="4"/>
    <x v="4"/>
    <x v="1"/>
    <x v="1"/>
    <x v="1"/>
    <x v="0"/>
    <n v="3000"/>
  </r>
  <r>
    <s v="52108_2018"/>
    <x v="1"/>
    <x v="0"/>
    <d v="2018-03-12T00:00:00"/>
    <x v="35"/>
    <x v="4"/>
    <x v="0"/>
    <x v="4"/>
    <x v="4"/>
    <x v="1"/>
    <x v="1"/>
    <x v="1"/>
    <x v="0"/>
    <n v="4700"/>
  </r>
  <r>
    <s v="52108_2018"/>
    <x v="1"/>
    <x v="0"/>
    <d v="2018-03-12T00:00:00"/>
    <x v="35"/>
    <x v="4"/>
    <x v="0"/>
    <x v="4"/>
    <x v="4"/>
    <x v="1"/>
    <x v="1"/>
    <x v="1"/>
    <x v="0"/>
    <n v="3000"/>
  </r>
  <r>
    <s v="52108_2018"/>
    <x v="1"/>
    <x v="0"/>
    <d v="2018-03-12T00:00:00"/>
    <x v="35"/>
    <x v="4"/>
    <x v="0"/>
    <x v="4"/>
    <x v="4"/>
    <x v="1"/>
    <x v="1"/>
    <x v="1"/>
    <x v="0"/>
    <n v="19000"/>
  </r>
  <r>
    <s v="52109_2018"/>
    <x v="1"/>
    <x v="0"/>
    <d v="2018-03-12T00:00:00"/>
    <x v="35"/>
    <x v="4"/>
    <x v="4"/>
    <x v="4"/>
    <x v="4"/>
    <x v="1"/>
    <x v="1"/>
    <x v="1"/>
    <x v="0"/>
    <n v="2600"/>
  </r>
  <r>
    <s v="52109_2018"/>
    <x v="1"/>
    <x v="0"/>
    <d v="2018-03-12T00:00:00"/>
    <x v="35"/>
    <x v="4"/>
    <x v="4"/>
    <x v="4"/>
    <x v="4"/>
    <x v="1"/>
    <x v="1"/>
    <x v="1"/>
    <x v="0"/>
    <n v="1080"/>
  </r>
  <r>
    <s v="52109_2018"/>
    <x v="1"/>
    <x v="0"/>
    <d v="2018-03-12T00:00:00"/>
    <x v="35"/>
    <x v="4"/>
    <x v="4"/>
    <x v="4"/>
    <x v="4"/>
    <x v="1"/>
    <x v="1"/>
    <x v="1"/>
    <x v="0"/>
    <n v="1000"/>
  </r>
  <r>
    <s v="52109_2018"/>
    <x v="1"/>
    <x v="0"/>
    <d v="2018-03-12T00:00:00"/>
    <x v="35"/>
    <x v="4"/>
    <x v="4"/>
    <x v="4"/>
    <x v="4"/>
    <x v="1"/>
    <x v="1"/>
    <x v="1"/>
    <x v="0"/>
    <n v="5000"/>
  </r>
  <r>
    <s v="52109_2018"/>
    <x v="1"/>
    <x v="0"/>
    <d v="2018-03-12T00:00:00"/>
    <x v="35"/>
    <x v="4"/>
    <x v="4"/>
    <x v="4"/>
    <x v="4"/>
    <x v="1"/>
    <x v="1"/>
    <x v="1"/>
    <x v="0"/>
    <n v="4300"/>
  </r>
  <r>
    <s v="52109_2018"/>
    <x v="1"/>
    <x v="0"/>
    <d v="2018-03-12T00:00:00"/>
    <x v="35"/>
    <x v="4"/>
    <x v="4"/>
    <x v="4"/>
    <x v="4"/>
    <x v="1"/>
    <x v="1"/>
    <x v="1"/>
    <x v="0"/>
    <n v="6275"/>
  </r>
  <r>
    <s v="52109_2018"/>
    <x v="1"/>
    <x v="0"/>
    <d v="2018-03-12T00:00:00"/>
    <x v="35"/>
    <x v="4"/>
    <x v="4"/>
    <x v="4"/>
    <x v="4"/>
    <x v="1"/>
    <x v="1"/>
    <x v="1"/>
    <x v="0"/>
    <n v="1950"/>
  </r>
  <r>
    <s v="52109_2018"/>
    <x v="1"/>
    <x v="0"/>
    <d v="2018-03-12T00:00:00"/>
    <x v="35"/>
    <x v="4"/>
    <x v="4"/>
    <x v="4"/>
    <x v="4"/>
    <x v="1"/>
    <x v="1"/>
    <x v="1"/>
    <x v="0"/>
    <n v="2690"/>
  </r>
  <r>
    <s v="52109_2018"/>
    <x v="1"/>
    <x v="0"/>
    <d v="2018-03-12T00:00:00"/>
    <x v="35"/>
    <x v="4"/>
    <x v="4"/>
    <x v="4"/>
    <x v="4"/>
    <x v="1"/>
    <x v="1"/>
    <x v="1"/>
    <x v="0"/>
    <n v="1060"/>
  </r>
  <r>
    <s v="52110_2018"/>
    <x v="1"/>
    <x v="0"/>
    <d v="2018-03-20T00:00:00"/>
    <x v="101"/>
    <x v="4"/>
    <x v="2"/>
    <x v="4"/>
    <x v="4"/>
    <x v="1"/>
    <x v="1"/>
    <x v="1"/>
    <x v="0"/>
    <n v="30000"/>
  </r>
  <r>
    <s v="52111_2018"/>
    <x v="1"/>
    <x v="0"/>
    <d v="2018-03-23T00:00:00"/>
    <x v="19"/>
    <x v="4"/>
    <x v="1"/>
    <x v="4"/>
    <x v="4"/>
    <x v="1"/>
    <x v="1"/>
    <x v="1"/>
    <x v="0"/>
    <n v="200"/>
  </r>
  <r>
    <s v="52111_2018"/>
    <x v="1"/>
    <x v="0"/>
    <d v="2018-03-23T00:00:00"/>
    <x v="19"/>
    <x v="4"/>
    <x v="1"/>
    <x v="4"/>
    <x v="4"/>
    <x v="1"/>
    <x v="1"/>
    <x v="1"/>
    <x v="0"/>
    <n v="594"/>
  </r>
  <r>
    <s v="52111_2018"/>
    <x v="1"/>
    <x v="0"/>
    <d v="2018-03-23T00:00:00"/>
    <x v="19"/>
    <x v="4"/>
    <x v="1"/>
    <x v="4"/>
    <x v="4"/>
    <x v="1"/>
    <x v="1"/>
    <x v="1"/>
    <x v="0"/>
    <n v="306"/>
  </r>
  <r>
    <s v="52112_2018"/>
    <x v="1"/>
    <x v="0"/>
    <d v="2018-03-26T00:00:00"/>
    <x v="19"/>
    <x v="4"/>
    <x v="1"/>
    <x v="4"/>
    <x v="4"/>
    <x v="1"/>
    <x v="1"/>
    <x v="1"/>
    <x v="0"/>
    <n v="1700"/>
  </r>
  <r>
    <s v="52112_2018"/>
    <x v="1"/>
    <x v="0"/>
    <d v="2018-03-26T00:00:00"/>
    <x v="19"/>
    <x v="4"/>
    <x v="1"/>
    <x v="4"/>
    <x v="4"/>
    <x v="1"/>
    <x v="1"/>
    <x v="1"/>
    <x v="0"/>
    <n v="236"/>
  </r>
  <r>
    <s v="52112_2018"/>
    <x v="1"/>
    <x v="0"/>
    <d v="2018-03-26T00:00:00"/>
    <x v="19"/>
    <x v="4"/>
    <x v="1"/>
    <x v="4"/>
    <x v="4"/>
    <x v="1"/>
    <x v="1"/>
    <x v="1"/>
    <x v="0"/>
    <n v="758"/>
  </r>
  <r>
    <s v="52112_2018"/>
    <x v="1"/>
    <x v="0"/>
    <d v="2018-03-26T00:00:00"/>
    <x v="19"/>
    <x v="4"/>
    <x v="1"/>
    <x v="4"/>
    <x v="4"/>
    <x v="1"/>
    <x v="1"/>
    <x v="1"/>
    <x v="0"/>
    <n v="40"/>
  </r>
  <r>
    <s v="52113_2018"/>
    <x v="1"/>
    <x v="0"/>
    <d v="2018-03-27T00:00:00"/>
    <x v="1"/>
    <x v="4"/>
    <x v="1"/>
    <x v="4"/>
    <x v="4"/>
    <x v="1"/>
    <x v="1"/>
    <x v="1"/>
    <x v="0"/>
    <n v="50"/>
  </r>
  <r>
    <s v="52114_2018"/>
    <x v="1"/>
    <x v="0"/>
    <d v="2018-03-28T00:00:00"/>
    <x v="19"/>
    <x v="4"/>
    <x v="1"/>
    <x v="4"/>
    <x v="4"/>
    <x v="1"/>
    <x v="1"/>
    <x v="1"/>
    <x v="0"/>
    <n v="1400"/>
  </r>
  <r>
    <s v="52116_2018"/>
    <x v="1"/>
    <x v="0"/>
    <d v="2018-03-28T00:00:00"/>
    <x v="19"/>
    <x v="4"/>
    <x v="1"/>
    <x v="4"/>
    <x v="4"/>
    <x v="1"/>
    <x v="1"/>
    <x v="1"/>
    <x v="0"/>
    <n v="1000"/>
  </r>
  <r>
    <s v="52117_2018"/>
    <x v="1"/>
    <x v="0"/>
    <d v="2018-03-28T00:00:00"/>
    <x v="19"/>
    <x v="4"/>
    <x v="1"/>
    <x v="4"/>
    <x v="4"/>
    <x v="1"/>
    <x v="1"/>
    <x v="1"/>
    <x v="0"/>
    <n v="2000"/>
  </r>
  <r>
    <s v="52118_2018"/>
    <x v="1"/>
    <x v="0"/>
    <d v="2018-03-28T00:00:00"/>
    <x v="19"/>
    <x v="4"/>
    <x v="1"/>
    <x v="4"/>
    <x v="4"/>
    <x v="1"/>
    <x v="1"/>
    <x v="1"/>
    <x v="0"/>
    <n v="2000"/>
  </r>
  <r>
    <s v="52119_2018"/>
    <x v="1"/>
    <x v="0"/>
    <d v="2018-03-28T00:00:00"/>
    <x v="19"/>
    <x v="4"/>
    <x v="1"/>
    <x v="4"/>
    <x v="4"/>
    <x v="1"/>
    <x v="1"/>
    <x v="1"/>
    <x v="0"/>
    <n v="3000"/>
  </r>
  <r>
    <s v="52121_2018"/>
    <x v="1"/>
    <x v="0"/>
    <d v="2018-03-31T00:00:00"/>
    <x v="1"/>
    <x v="4"/>
    <x v="1"/>
    <x v="4"/>
    <x v="4"/>
    <x v="1"/>
    <x v="1"/>
    <x v="1"/>
    <x v="0"/>
    <n v="740"/>
  </r>
  <r>
    <s v="52123_2018"/>
    <x v="0"/>
    <x v="0"/>
    <d v="2018-03-28T00:00:00"/>
    <x v="6"/>
    <x v="3148"/>
    <x v="4"/>
    <x v="4"/>
    <x v="4"/>
    <x v="1"/>
    <x v="1"/>
    <x v="1"/>
    <x v="0"/>
    <n v="48620"/>
  </r>
  <r>
    <s v="52124_2018"/>
    <x v="1"/>
    <x v="0"/>
    <d v="2018-02-14T00:00:00"/>
    <x v="19"/>
    <x v="4"/>
    <x v="1"/>
    <x v="4"/>
    <x v="4"/>
    <x v="1"/>
    <x v="1"/>
    <x v="1"/>
    <x v="0"/>
    <n v="86"/>
  </r>
  <r>
    <s v="52124_2018"/>
    <x v="1"/>
    <x v="0"/>
    <d v="2018-02-14T00:00:00"/>
    <x v="19"/>
    <x v="4"/>
    <x v="1"/>
    <x v="4"/>
    <x v="4"/>
    <x v="1"/>
    <x v="1"/>
    <x v="1"/>
    <x v="0"/>
    <n v="1146"/>
  </r>
  <r>
    <s v="52124_2018"/>
    <x v="1"/>
    <x v="0"/>
    <d v="2018-02-14T00:00:00"/>
    <x v="19"/>
    <x v="4"/>
    <x v="1"/>
    <x v="4"/>
    <x v="4"/>
    <x v="1"/>
    <x v="1"/>
    <x v="1"/>
    <x v="0"/>
    <n v="1265"/>
  </r>
  <r>
    <s v="52127_2018"/>
    <x v="0"/>
    <x v="0"/>
    <d v="2018-03-12T00:00:00"/>
    <x v="4"/>
    <x v="47"/>
    <x v="2"/>
    <x v="16"/>
    <x v="4"/>
    <x v="1"/>
    <x v="5"/>
    <x v="5"/>
    <x v="0"/>
    <n v="3120"/>
  </r>
  <r>
    <s v="52127_2018"/>
    <x v="0"/>
    <x v="0"/>
    <d v="2018-03-12T00:00:00"/>
    <x v="4"/>
    <x v="51"/>
    <x v="2"/>
    <x v="21"/>
    <x v="4"/>
    <x v="1"/>
    <x v="9"/>
    <x v="5"/>
    <x v="0"/>
    <n v="80"/>
  </r>
  <r>
    <s v="52127_2018"/>
    <x v="0"/>
    <x v="0"/>
    <d v="2018-03-12T00:00:00"/>
    <x v="4"/>
    <x v="1817"/>
    <x v="2"/>
    <x v="7"/>
    <x v="106"/>
    <x v="3"/>
    <x v="9"/>
    <x v="5"/>
    <x v="0"/>
    <n v="80"/>
  </r>
  <r>
    <s v="52128_2018"/>
    <x v="0"/>
    <x v="0"/>
    <d v="2018-03-12T00:00:00"/>
    <x v="4"/>
    <x v="97"/>
    <x v="4"/>
    <x v="28"/>
    <x v="4"/>
    <x v="3"/>
    <x v="17"/>
    <x v="1"/>
    <x v="0"/>
    <n v="80"/>
  </r>
  <r>
    <s v="52129_2018"/>
    <x v="0"/>
    <x v="0"/>
    <d v="2018-03-12T00:00:00"/>
    <x v="4"/>
    <x v="1836"/>
    <x v="7"/>
    <x v="9"/>
    <x v="279"/>
    <x v="3"/>
    <x v="0"/>
    <x v="4"/>
    <x v="0"/>
    <n v="48"/>
  </r>
  <r>
    <s v="52129_2018"/>
    <x v="0"/>
    <x v="0"/>
    <d v="2018-03-12T00:00:00"/>
    <x v="4"/>
    <x v="3149"/>
    <x v="7"/>
    <x v="19"/>
    <x v="108"/>
    <x v="3"/>
    <x v="22"/>
    <x v="4"/>
    <x v="0"/>
    <n v="84"/>
  </r>
  <r>
    <s v="52129_2018"/>
    <x v="0"/>
    <x v="0"/>
    <d v="2018-03-12T00:00:00"/>
    <x v="4"/>
    <x v="1095"/>
    <x v="7"/>
    <x v="8"/>
    <x v="212"/>
    <x v="1"/>
    <x v="24"/>
    <x v="4"/>
    <x v="0"/>
    <n v="168"/>
  </r>
  <r>
    <s v="52129_2018"/>
    <x v="0"/>
    <x v="0"/>
    <d v="2018-03-12T00:00:00"/>
    <x v="4"/>
    <x v="1839"/>
    <x v="7"/>
    <x v="19"/>
    <x v="260"/>
    <x v="10"/>
    <x v="45"/>
    <x v="4"/>
    <x v="0"/>
    <n v="96"/>
  </r>
  <r>
    <s v="52129_2018"/>
    <x v="0"/>
    <x v="0"/>
    <d v="2018-03-12T00:00:00"/>
    <x v="4"/>
    <x v="2701"/>
    <x v="7"/>
    <x v="14"/>
    <x v="4"/>
    <x v="1"/>
    <x v="45"/>
    <x v="4"/>
    <x v="0"/>
    <n v="12"/>
  </r>
  <r>
    <s v="52129_2018"/>
    <x v="0"/>
    <x v="0"/>
    <d v="2018-03-12T00:00:00"/>
    <x v="4"/>
    <x v="1933"/>
    <x v="7"/>
    <x v="14"/>
    <x v="288"/>
    <x v="1"/>
    <x v="45"/>
    <x v="4"/>
    <x v="0"/>
    <n v="24"/>
  </r>
  <r>
    <s v="52130_2018"/>
    <x v="0"/>
    <x v="0"/>
    <d v="2018-03-12T00:00:00"/>
    <x v="4"/>
    <x v="64"/>
    <x v="3"/>
    <x v="6"/>
    <x v="4"/>
    <x v="5"/>
    <x v="13"/>
    <x v="7"/>
    <x v="0"/>
    <n v="150"/>
  </r>
  <r>
    <s v="52130_2018"/>
    <x v="0"/>
    <x v="0"/>
    <d v="2018-03-12T00:00:00"/>
    <x v="4"/>
    <x v="67"/>
    <x v="3"/>
    <x v="11"/>
    <x v="4"/>
    <x v="3"/>
    <x v="13"/>
    <x v="7"/>
    <x v="0"/>
    <n v="40"/>
  </r>
  <r>
    <s v="52131_2018"/>
    <x v="0"/>
    <x v="0"/>
    <d v="2018-03-12T00:00:00"/>
    <x v="4"/>
    <x v="120"/>
    <x v="7"/>
    <x v="9"/>
    <x v="4"/>
    <x v="10"/>
    <x v="24"/>
    <x v="1"/>
    <x v="0"/>
    <n v="12"/>
  </r>
  <r>
    <s v="52131_2018"/>
    <x v="0"/>
    <x v="0"/>
    <d v="2018-03-12T00:00:00"/>
    <x v="4"/>
    <x v="135"/>
    <x v="7"/>
    <x v="5"/>
    <x v="4"/>
    <x v="1"/>
    <x v="22"/>
    <x v="4"/>
    <x v="0"/>
    <n v="4"/>
  </r>
  <r>
    <s v="52131_2018"/>
    <x v="0"/>
    <x v="0"/>
    <d v="2018-03-12T00:00:00"/>
    <x v="4"/>
    <x v="2447"/>
    <x v="7"/>
    <x v="43"/>
    <x v="178"/>
    <x v="33"/>
    <x v="36"/>
    <x v="4"/>
    <x v="0"/>
    <n v="20"/>
  </r>
  <r>
    <s v="52132_2018"/>
    <x v="0"/>
    <x v="0"/>
    <d v="2018-03-12T00:00:00"/>
    <x v="4"/>
    <x v="20"/>
    <x v="2"/>
    <x v="15"/>
    <x v="5"/>
    <x v="3"/>
    <x v="3"/>
    <x v="4"/>
    <x v="0"/>
    <n v="204"/>
  </r>
  <r>
    <s v="52133_2018"/>
    <x v="0"/>
    <x v="0"/>
    <d v="2018-03-12T00:00:00"/>
    <x v="4"/>
    <x v="3150"/>
    <x v="1"/>
    <x v="20"/>
    <x v="4"/>
    <x v="0"/>
    <x v="0"/>
    <x v="1"/>
    <x v="0"/>
    <n v="44"/>
  </r>
  <r>
    <s v="52134_2018"/>
    <x v="0"/>
    <x v="0"/>
    <d v="2018-03-12T00:00:00"/>
    <x v="4"/>
    <x v="2246"/>
    <x v="1"/>
    <x v="131"/>
    <x v="4"/>
    <x v="1"/>
    <x v="0"/>
    <x v="14"/>
    <x v="1"/>
    <n v="300"/>
  </r>
  <r>
    <s v="52134_2018"/>
    <x v="0"/>
    <x v="0"/>
    <d v="2018-03-12T00:00:00"/>
    <x v="4"/>
    <x v="231"/>
    <x v="1"/>
    <x v="62"/>
    <x v="4"/>
    <x v="4"/>
    <x v="10"/>
    <x v="1"/>
    <x v="0"/>
    <n v="300"/>
  </r>
  <r>
    <s v="52134_2018"/>
    <x v="0"/>
    <x v="0"/>
    <d v="2018-03-12T00:00:00"/>
    <x v="4"/>
    <x v="2226"/>
    <x v="1"/>
    <x v="107"/>
    <x v="4"/>
    <x v="0"/>
    <x v="7"/>
    <x v="2"/>
    <x v="0"/>
    <n v="200"/>
  </r>
  <r>
    <s v="52135_2018"/>
    <x v="0"/>
    <x v="0"/>
    <d v="2018-03-12T00:00:00"/>
    <x v="4"/>
    <x v="3151"/>
    <x v="6"/>
    <x v="14"/>
    <x v="4"/>
    <x v="1"/>
    <x v="45"/>
    <x v="4"/>
    <x v="0"/>
    <n v="12"/>
  </r>
  <r>
    <s v="52136_2018"/>
    <x v="0"/>
    <x v="0"/>
    <d v="2018-03-19T00:00:00"/>
    <x v="5"/>
    <x v="1687"/>
    <x v="0"/>
    <x v="1"/>
    <x v="146"/>
    <x v="0"/>
    <x v="0"/>
    <x v="0"/>
    <x v="0"/>
    <n v="240000"/>
  </r>
  <r>
    <s v="52137_2018"/>
    <x v="0"/>
    <x v="0"/>
    <d v="2018-03-19T00:00:00"/>
    <x v="4"/>
    <x v="109"/>
    <x v="5"/>
    <x v="19"/>
    <x v="23"/>
    <x v="8"/>
    <x v="22"/>
    <x v="1"/>
    <x v="0"/>
    <n v="996"/>
  </r>
  <r>
    <s v="52137_2018"/>
    <x v="0"/>
    <x v="0"/>
    <d v="2018-03-19T00:00:00"/>
    <x v="4"/>
    <x v="1426"/>
    <x v="5"/>
    <x v="91"/>
    <x v="4"/>
    <x v="1"/>
    <x v="0"/>
    <x v="1"/>
    <x v="0"/>
    <n v="7040"/>
  </r>
  <r>
    <s v="52137_2018"/>
    <x v="0"/>
    <x v="0"/>
    <d v="2018-03-19T00:00:00"/>
    <x v="4"/>
    <x v="107"/>
    <x v="5"/>
    <x v="12"/>
    <x v="21"/>
    <x v="1"/>
    <x v="0"/>
    <x v="11"/>
    <x v="0"/>
    <n v="15000"/>
  </r>
  <r>
    <s v="52137_2018"/>
    <x v="0"/>
    <x v="0"/>
    <d v="2018-03-19T00:00:00"/>
    <x v="4"/>
    <x v="1427"/>
    <x v="5"/>
    <x v="14"/>
    <x v="4"/>
    <x v="1"/>
    <x v="22"/>
    <x v="11"/>
    <x v="0"/>
    <n v="5004"/>
  </r>
  <r>
    <s v="52138_2018"/>
    <x v="0"/>
    <x v="0"/>
    <d v="2018-03-19T00:00:00"/>
    <x v="4"/>
    <x v="1423"/>
    <x v="4"/>
    <x v="41"/>
    <x v="45"/>
    <x v="4"/>
    <x v="20"/>
    <x v="9"/>
    <x v="0"/>
    <n v="3000"/>
  </r>
  <r>
    <s v="52138_2018"/>
    <x v="0"/>
    <x v="0"/>
    <d v="2018-03-19T00:00:00"/>
    <x v="4"/>
    <x v="1423"/>
    <x v="4"/>
    <x v="41"/>
    <x v="45"/>
    <x v="4"/>
    <x v="20"/>
    <x v="9"/>
    <x v="0"/>
    <n v="5000"/>
  </r>
  <r>
    <s v="52139_2018"/>
    <x v="0"/>
    <x v="0"/>
    <d v="2018-03-29T00:00:00"/>
    <x v="4"/>
    <x v="1705"/>
    <x v="3"/>
    <x v="26"/>
    <x v="267"/>
    <x v="26"/>
    <x v="43"/>
    <x v="26"/>
    <x v="0"/>
    <n v="40"/>
  </r>
  <r>
    <s v="52139_2018"/>
    <x v="0"/>
    <x v="0"/>
    <d v="2018-03-29T00:00:00"/>
    <x v="4"/>
    <x v="490"/>
    <x v="4"/>
    <x v="33"/>
    <x v="16"/>
    <x v="4"/>
    <x v="14"/>
    <x v="9"/>
    <x v="0"/>
    <n v="1000"/>
  </r>
  <r>
    <s v="52139_2018"/>
    <x v="0"/>
    <x v="0"/>
    <d v="2018-03-29T00:00:00"/>
    <x v="4"/>
    <x v="492"/>
    <x v="4"/>
    <x v="37"/>
    <x v="49"/>
    <x v="4"/>
    <x v="14"/>
    <x v="9"/>
    <x v="0"/>
    <n v="1000"/>
  </r>
  <r>
    <s v="52139_2018"/>
    <x v="0"/>
    <x v="0"/>
    <d v="2018-03-29T00:00:00"/>
    <x v="4"/>
    <x v="2993"/>
    <x v="4"/>
    <x v="33"/>
    <x v="4"/>
    <x v="3"/>
    <x v="15"/>
    <x v="1"/>
    <x v="0"/>
    <n v="10"/>
  </r>
  <r>
    <s v="52139_2018"/>
    <x v="0"/>
    <x v="0"/>
    <d v="2018-03-29T00:00:00"/>
    <x v="4"/>
    <x v="496"/>
    <x v="4"/>
    <x v="37"/>
    <x v="49"/>
    <x v="4"/>
    <x v="15"/>
    <x v="9"/>
    <x v="0"/>
    <n v="1000"/>
  </r>
  <r>
    <s v="52139_2018"/>
    <x v="0"/>
    <x v="0"/>
    <d v="2018-03-29T00:00:00"/>
    <x v="4"/>
    <x v="96"/>
    <x v="4"/>
    <x v="31"/>
    <x v="19"/>
    <x v="4"/>
    <x v="16"/>
    <x v="9"/>
    <x v="0"/>
    <n v="30"/>
  </r>
  <r>
    <s v="52139_2018"/>
    <x v="0"/>
    <x v="0"/>
    <d v="2018-03-29T00:00:00"/>
    <x v="4"/>
    <x v="1588"/>
    <x v="4"/>
    <x v="68"/>
    <x v="4"/>
    <x v="4"/>
    <x v="14"/>
    <x v="1"/>
    <x v="0"/>
    <n v="500"/>
  </r>
  <r>
    <s v="52139_2018"/>
    <x v="0"/>
    <x v="0"/>
    <d v="2018-03-29T00:00:00"/>
    <x v="4"/>
    <x v="99"/>
    <x v="4"/>
    <x v="38"/>
    <x v="20"/>
    <x v="0"/>
    <x v="18"/>
    <x v="10"/>
    <x v="0"/>
    <n v="12"/>
  </r>
  <r>
    <s v="52139_2018"/>
    <x v="0"/>
    <x v="0"/>
    <d v="2018-03-29T00:00:00"/>
    <x v="4"/>
    <x v="100"/>
    <x v="4"/>
    <x v="38"/>
    <x v="4"/>
    <x v="4"/>
    <x v="18"/>
    <x v="10"/>
    <x v="0"/>
    <n v="216"/>
  </r>
  <r>
    <s v="52139_2018"/>
    <x v="0"/>
    <x v="0"/>
    <d v="2018-03-29T00:00:00"/>
    <x v="4"/>
    <x v="499"/>
    <x v="4"/>
    <x v="39"/>
    <x v="4"/>
    <x v="4"/>
    <x v="18"/>
    <x v="10"/>
    <x v="0"/>
    <n v="420"/>
  </r>
  <r>
    <s v="52140_2018"/>
    <x v="0"/>
    <x v="0"/>
    <d v="2018-03-29T00:00:00"/>
    <x v="4"/>
    <x v="1097"/>
    <x v="7"/>
    <x v="9"/>
    <x v="4"/>
    <x v="3"/>
    <x v="24"/>
    <x v="1"/>
    <x v="0"/>
    <n v="12"/>
  </r>
  <r>
    <s v="52140_2018"/>
    <x v="0"/>
    <x v="0"/>
    <d v="2018-03-29T00:00:00"/>
    <x v="4"/>
    <x v="1930"/>
    <x v="7"/>
    <x v="14"/>
    <x v="4"/>
    <x v="10"/>
    <x v="22"/>
    <x v="11"/>
    <x v="0"/>
    <n v="720"/>
  </r>
  <r>
    <s v="52140_2018"/>
    <x v="0"/>
    <x v="0"/>
    <d v="2018-03-29T00:00:00"/>
    <x v="4"/>
    <x v="135"/>
    <x v="7"/>
    <x v="5"/>
    <x v="4"/>
    <x v="1"/>
    <x v="22"/>
    <x v="4"/>
    <x v="0"/>
    <n v="28"/>
  </r>
  <r>
    <s v="52140_2018"/>
    <x v="0"/>
    <x v="0"/>
    <d v="2018-03-29T00:00:00"/>
    <x v="4"/>
    <x v="1102"/>
    <x v="7"/>
    <x v="43"/>
    <x v="178"/>
    <x v="27"/>
    <x v="36"/>
    <x v="4"/>
    <x v="0"/>
    <n v="10"/>
  </r>
  <r>
    <s v="52140_2018"/>
    <x v="0"/>
    <x v="0"/>
    <d v="2018-03-29T00:00:00"/>
    <x v="4"/>
    <x v="526"/>
    <x v="7"/>
    <x v="9"/>
    <x v="94"/>
    <x v="1"/>
    <x v="23"/>
    <x v="4"/>
    <x v="0"/>
    <n v="216"/>
  </r>
  <r>
    <s v="52140_2018"/>
    <x v="0"/>
    <x v="0"/>
    <d v="2018-03-29T00:00:00"/>
    <x v="4"/>
    <x v="527"/>
    <x v="7"/>
    <x v="8"/>
    <x v="95"/>
    <x v="1"/>
    <x v="23"/>
    <x v="4"/>
    <x v="0"/>
    <n v="888"/>
  </r>
  <r>
    <s v="52140_2018"/>
    <x v="0"/>
    <x v="0"/>
    <d v="2018-03-29T00:00:00"/>
    <x v="4"/>
    <x v="528"/>
    <x v="7"/>
    <x v="8"/>
    <x v="96"/>
    <x v="3"/>
    <x v="23"/>
    <x v="4"/>
    <x v="0"/>
    <n v="108"/>
  </r>
  <r>
    <s v="52141_2018"/>
    <x v="0"/>
    <x v="0"/>
    <d v="2018-03-29T00:00:00"/>
    <x v="4"/>
    <x v="2215"/>
    <x v="7"/>
    <x v="9"/>
    <x v="247"/>
    <x v="10"/>
    <x v="24"/>
    <x v="5"/>
    <x v="0"/>
    <n v="12"/>
  </r>
  <r>
    <s v="52141_2018"/>
    <x v="0"/>
    <x v="0"/>
    <d v="2018-03-29T00:00:00"/>
    <x v="4"/>
    <x v="1594"/>
    <x v="7"/>
    <x v="19"/>
    <x v="260"/>
    <x v="14"/>
    <x v="22"/>
    <x v="4"/>
    <x v="0"/>
    <n v="180"/>
  </r>
  <r>
    <s v="52141_2018"/>
    <x v="0"/>
    <x v="0"/>
    <d v="2018-03-29T00:00:00"/>
    <x v="4"/>
    <x v="1839"/>
    <x v="7"/>
    <x v="19"/>
    <x v="260"/>
    <x v="10"/>
    <x v="45"/>
    <x v="4"/>
    <x v="0"/>
    <n v="12"/>
  </r>
  <r>
    <s v="52142_2018"/>
    <x v="0"/>
    <x v="0"/>
    <d v="2018-03-29T00:00:00"/>
    <x v="4"/>
    <x v="1446"/>
    <x v="1"/>
    <x v="30"/>
    <x v="4"/>
    <x v="0"/>
    <x v="0"/>
    <x v="0"/>
    <x v="0"/>
    <n v="20"/>
  </r>
  <r>
    <s v="52142_2018"/>
    <x v="0"/>
    <x v="0"/>
    <d v="2018-03-29T00:00:00"/>
    <x v="4"/>
    <x v="1984"/>
    <x v="1"/>
    <x v="44"/>
    <x v="69"/>
    <x v="0"/>
    <x v="3"/>
    <x v="25"/>
    <x v="0"/>
    <n v="100"/>
  </r>
  <r>
    <s v="52142_2018"/>
    <x v="0"/>
    <x v="0"/>
    <d v="2018-03-29T00:00:00"/>
    <x v="4"/>
    <x v="3152"/>
    <x v="1"/>
    <x v="119"/>
    <x v="4"/>
    <x v="0"/>
    <x v="4"/>
    <x v="5"/>
    <x v="0"/>
    <n v="40"/>
  </r>
  <r>
    <s v="52142_2018"/>
    <x v="0"/>
    <x v="0"/>
    <d v="2018-03-29T00:00:00"/>
    <x v="4"/>
    <x v="1871"/>
    <x v="1"/>
    <x v="44"/>
    <x v="4"/>
    <x v="0"/>
    <x v="0"/>
    <x v="1"/>
    <x v="0"/>
    <n v="6"/>
  </r>
  <r>
    <s v="52142_2018"/>
    <x v="0"/>
    <x v="0"/>
    <d v="2018-03-29T00:00:00"/>
    <x v="4"/>
    <x v="2595"/>
    <x v="1"/>
    <x v="34"/>
    <x v="46"/>
    <x v="0"/>
    <x v="11"/>
    <x v="14"/>
    <x v="0"/>
    <n v="12"/>
  </r>
  <r>
    <s v="52142_2018"/>
    <x v="0"/>
    <x v="0"/>
    <d v="2018-03-29T00:00:00"/>
    <x v="4"/>
    <x v="2596"/>
    <x v="1"/>
    <x v="88"/>
    <x v="4"/>
    <x v="0"/>
    <x v="5"/>
    <x v="5"/>
    <x v="0"/>
    <n v="18"/>
  </r>
  <r>
    <s v="52142_2018"/>
    <x v="0"/>
    <x v="0"/>
    <d v="2018-03-29T00:00:00"/>
    <x v="4"/>
    <x v="1992"/>
    <x v="1"/>
    <x v="47"/>
    <x v="4"/>
    <x v="0"/>
    <x v="10"/>
    <x v="1"/>
    <x v="0"/>
    <n v="6"/>
  </r>
  <r>
    <s v="52142_2018"/>
    <x v="0"/>
    <x v="0"/>
    <d v="2018-03-29T00:00:00"/>
    <x v="4"/>
    <x v="233"/>
    <x v="1"/>
    <x v="35"/>
    <x v="71"/>
    <x v="0"/>
    <x v="2"/>
    <x v="3"/>
    <x v="0"/>
    <n v="200"/>
  </r>
  <r>
    <s v="52142_2018"/>
    <x v="0"/>
    <x v="0"/>
    <d v="2018-03-29T00:00:00"/>
    <x v="4"/>
    <x v="1449"/>
    <x v="1"/>
    <x v="35"/>
    <x v="71"/>
    <x v="3"/>
    <x v="2"/>
    <x v="3"/>
    <x v="0"/>
    <n v="120"/>
  </r>
  <r>
    <s v="52142_2018"/>
    <x v="0"/>
    <x v="0"/>
    <d v="2018-03-29T00:00:00"/>
    <x v="4"/>
    <x v="1859"/>
    <x v="1"/>
    <x v="54"/>
    <x v="114"/>
    <x v="0"/>
    <x v="2"/>
    <x v="2"/>
    <x v="0"/>
    <n v="100"/>
  </r>
  <r>
    <s v="52142_2018"/>
    <x v="0"/>
    <x v="0"/>
    <d v="2018-03-29T00:00:00"/>
    <x v="4"/>
    <x v="1996"/>
    <x v="1"/>
    <x v="107"/>
    <x v="4"/>
    <x v="0"/>
    <x v="2"/>
    <x v="3"/>
    <x v="0"/>
    <n v="10"/>
  </r>
  <r>
    <s v="52142_2018"/>
    <x v="0"/>
    <x v="0"/>
    <d v="2018-03-29T00:00:00"/>
    <x v="4"/>
    <x v="1174"/>
    <x v="1"/>
    <x v="107"/>
    <x v="4"/>
    <x v="3"/>
    <x v="2"/>
    <x v="3"/>
    <x v="0"/>
    <n v="60"/>
  </r>
  <r>
    <s v="52142_2018"/>
    <x v="0"/>
    <x v="0"/>
    <d v="2018-03-29T00:00:00"/>
    <x v="4"/>
    <x v="3153"/>
    <x v="1"/>
    <x v="35"/>
    <x v="348"/>
    <x v="0"/>
    <x v="0"/>
    <x v="30"/>
    <x v="0"/>
    <n v="80"/>
  </r>
  <r>
    <s v="52144_2018"/>
    <x v="0"/>
    <x v="0"/>
    <d v="2018-03-29T00:00:00"/>
    <x v="4"/>
    <x v="1914"/>
    <x v="3"/>
    <x v="26"/>
    <x v="4"/>
    <x v="5"/>
    <x v="13"/>
    <x v="7"/>
    <x v="0"/>
    <n v="520"/>
  </r>
  <r>
    <s v="52144_2018"/>
    <x v="0"/>
    <x v="0"/>
    <d v="2018-03-29T00:00:00"/>
    <x v="4"/>
    <x v="1415"/>
    <x v="3"/>
    <x v="23"/>
    <x v="4"/>
    <x v="1"/>
    <x v="12"/>
    <x v="6"/>
    <x v="0"/>
    <n v="10"/>
  </r>
  <r>
    <s v="52144_2018"/>
    <x v="0"/>
    <x v="0"/>
    <d v="2018-03-29T00:00:00"/>
    <x v="4"/>
    <x v="1699"/>
    <x v="3"/>
    <x v="23"/>
    <x v="245"/>
    <x v="3"/>
    <x v="12"/>
    <x v="6"/>
    <x v="0"/>
    <n v="25"/>
  </r>
  <r>
    <s v="52144_2018"/>
    <x v="0"/>
    <x v="0"/>
    <d v="2018-03-29T00:00:00"/>
    <x v="4"/>
    <x v="1824"/>
    <x v="3"/>
    <x v="29"/>
    <x v="4"/>
    <x v="1"/>
    <x v="12"/>
    <x v="6"/>
    <x v="0"/>
    <n v="10"/>
  </r>
  <r>
    <s v="52144_2018"/>
    <x v="0"/>
    <x v="0"/>
    <d v="2018-03-29T00:00:00"/>
    <x v="4"/>
    <x v="73"/>
    <x v="3"/>
    <x v="29"/>
    <x v="14"/>
    <x v="3"/>
    <x v="12"/>
    <x v="6"/>
    <x v="0"/>
    <n v="125"/>
  </r>
  <r>
    <s v="52144_2018"/>
    <x v="0"/>
    <x v="0"/>
    <d v="2018-03-29T00:00:00"/>
    <x v="4"/>
    <x v="2237"/>
    <x v="3"/>
    <x v="24"/>
    <x v="4"/>
    <x v="3"/>
    <x v="12"/>
    <x v="6"/>
    <x v="0"/>
    <n v="25"/>
  </r>
  <r>
    <s v="52144_2018"/>
    <x v="0"/>
    <x v="0"/>
    <d v="2018-03-29T00:00:00"/>
    <x v="4"/>
    <x v="484"/>
    <x v="3"/>
    <x v="24"/>
    <x v="4"/>
    <x v="4"/>
    <x v="12"/>
    <x v="6"/>
    <x v="0"/>
    <n v="300"/>
  </r>
  <r>
    <s v="52144_2018"/>
    <x v="0"/>
    <x v="0"/>
    <d v="2018-03-29T00:00:00"/>
    <x v="4"/>
    <x v="1416"/>
    <x v="3"/>
    <x v="92"/>
    <x v="4"/>
    <x v="1"/>
    <x v="12"/>
    <x v="6"/>
    <x v="0"/>
    <n v="110"/>
  </r>
  <r>
    <s v="52144_2018"/>
    <x v="0"/>
    <x v="0"/>
    <d v="2018-03-29T00:00:00"/>
    <x v="4"/>
    <x v="2234"/>
    <x v="3"/>
    <x v="92"/>
    <x v="4"/>
    <x v="4"/>
    <x v="12"/>
    <x v="6"/>
    <x v="0"/>
    <n v="100"/>
  </r>
  <r>
    <s v="52144_2018"/>
    <x v="0"/>
    <x v="0"/>
    <d v="2018-03-29T00:00:00"/>
    <x v="4"/>
    <x v="2419"/>
    <x v="3"/>
    <x v="92"/>
    <x v="4"/>
    <x v="6"/>
    <x v="12"/>
    <x v="6"/>
    <x v="0"/>
    <n v="20"/>
  </r>
  <r>
    <s v="52145_2018"/>
    <x v="0"/>
    <x v="0"/>
    <d v="2018-03-29T00:00:00"/>
    <x v="4"/>
    <x v="2239"/>
    <x v="4"/>
    <x v="79"/>
    <x v="4"/>
    <x v="3"/>
    <x v="19"/>
    <x v="9"/>
    <x v="0"/>
    <n v="60"/>
  </r>
  <r>
    <s v="52145_2018"/>
    <x v="0"/>
    <x v="0"/>
    <d v="2018-03-29T00:00:00"/>
    <x v="4"/>
    <x v="2240"/>
    <x v="4"/>
    <x v="40"/>
    <x v="4"/>
    <x v="3"/>
    <x v="20"/>
    <x v="1"/>
    <x v="0"/>
    <n v="200"/>
  </r>
  <r>
    <s v="52145_2018"/>
    <x v="0"/>
    <x v="0"/>
    <d v="2018-03-29T00:00:00"/>
    <x v="4"/>
    <x v="507"/>
    <x v="4"/>
    <x v="40"/>
    <x v="4"/>
    <x v="3"/>
    <x v="21"/>
    <x v="1"/>
    <x v="0"/>
    <n v="350"/>
  </r>
  <r>
    <s v="52145_2018"/>
    <x v="0"/>
    <x v="0"/>
    <d v="2018-03-29T00:00:00"/>
    <x v="4"/>
    <x v="1919"/>
    <x v="4"/>
    <x v="41"/>
    <x v="4"/>
    <x v="3"/>
    <x v="21"/>
    <x v="1"/>
    <x v="0"/>
    <n v="400"/>
  </r>
  <r>
    <s v="52145_2018"/>
    <x v="0"/>
    <x v="0"/>
    <d v="2018-03-29T00:00:00"/>
    <x v="4"/>
    <x v="106"/>
    <x v="4"/>
    <x v="0"/>
    <x v="4"/>
    <x v="4"/>
    <x v="1"/>
    <x v="1"/>
    <x v="0"/>
    <n v="12"/>
  </r>
  <r>
    <s v="52145_2018"/>
    <x v="0"/>
    <x v="0"/>
    <d v="2018-03-29T00:00:00"/>
    <x v="4"/>
    <x v="1080"/>
    <x v="4"/>
    <x v="79"/>
    <x v="4"/>
    <x v="4"/>
    <x v="1"/>
    <x v="1"/>
    <x v="0"/>
    <n v="12"/>
  </r>
  <r>
    <s v="52146_2018"/>
    <x v="0"/>
    <x v="0"/>
    <d v="2018-03-29T00:00:00"/>
    <x v="4"/>
    <x v="77"/>
    <x v="3"/>
    <x v="30"/>
    <x v="4"/>
    <x v="3"/>
    <x v="13"/>
    <x v="7"/>
    <x v="0"/>
    <n v="480"/>
  </r>
  <r>
    <s v="52146_2018"/>
    <x v="0"/>
    <x v="0"/>
    <d v="2018-03-29T00:00:00"/>
    <x v="4"/>
    <x v="79"/>
    <x v="3"/>
    <x v="30"/>
    <x v="4"/>
    <x v="5"/>
    <x v="13"/>
    <x v="7"/>
    <x v="0"/>
    <n v="120"/>
  </r>
  <r>
    <s v="52146_2018"/>
    <x v="0"/>
    <x v="0"/>
    <d v="2018-03-29T00:00:00"/>
    <x v="4"/>
    <x v="485"/>
    <x v="3"/>
    <x v="31"/>
    <x v="4"/>
    <x v="4"/>
    <x v="13"/>
    <x v="7"/>
    <x v="0"/>
    <n v="960"/>
  </r>
  <r>
    <s v="52146_2018"/>
    <x v="0"/>
    <x v="0"/>
    <d v="2018-03-29T00:00:00"/>
    <x v="4"/>
    <x v="3154"/>
    <x v="3"/>
    <x v="31"/>
    <x v="4"/>
    <x v="5"/>
    <x v="13"/>
    <x v="7"/>
    <x v="0"/>
    <n v="40"/>
  </r>
  <r>
    <s v="52146_2018"/>
    <x v="0"/>
    <x v="0"/>
    <d v="2018-03-29T00:00:00"/>
    <x v="4"/>
    <x v="85"/>
    <x v="3"/>
    <x v="34"/>
    <x v="4"/>
    <x v="4"/>
    <x v="12"/>
    <x v="6"/>
    <x v="0"/>
    <n v="100"/>
  </r>
  <r>
    <s v="52147_2018"/>
    <x v="0"/>
    <x v="0"/>
    <d v="2018-03-29T00:00:00"/>
    <x v="4"/>
    <x v="136"/>
    <x v="7"/>
    <x v="7"/>
    <x v="4"/>
    <x v="1"/>
    <x v="0"/>
    <x v="11"/>
    <x v="0"/>
    <n v="20"/>
  </r>
  <r>
    <s v="52147_2018"/>
    <x v="0"/>
    <x v="0"/>
    <d v="2018-03-29T00:00:00"/>
    <x v="4"/>
    <x v="1104"/>
    <x v="7"/>
    <x v="7"/>
    <x v="4"/>
    <x v="1"/>
    <x v="0"/>
    <x v="11"/>
    <x v="0"/>
    <n v="20"/>
  </r>
  <r>
    <s v="52147_2018"/>
    <x v="0"/>
    <x v="0"/>
    <d v="2018-03-29T00:00:00"/>
    <x v="4"/>
    <x v="2444"/>
    <x v="7"/>
    <x v="7"/>
    <x v="4"/>
    <x v="1"/>
    <x v="0"/>
    <x v="11"/>
    <x v="0"/>
    <n v="20"/>
  </r>
  <r>
    <s v="52147_2018"/>
    <x v="0"/>
    <x v="0"/>
    <d v="2018-03-29T00:00:00"/>
    <x v="4"/>
    <x v="137"/>
    <x v="7"/>
    <x v="9"/>
    <x v="37"/>
    <x v="3"/>
    <x v="0"/>
    <x v="11"/>
    <x v="0"/>
    <n v="20"/>
  </r>
  <r>
    <s v="52147_2018"/>
    <x v="0"/>
    <x v="0"/>
    <d v="2018-03-29T00:00:00"/>
    <x v="4"/>
    <x v="1432"/>
    <x v="7"/>
    <x v="8"/>
    <x v="4"/>
    <x v="1"/>
    <x v="0"/>
    <x v="11"/>
    <x v="0"/>
    <n v="20"/>
  </r>
  <r>
    <s v="52148_2018"/>
    <x v="0"/>
    <x v="0"/>
    <d v="2018-03-29T00:00:00"/>
    <x v="4"/>
    <x v="1294"/>
    <x v="1"/>
    <x v="65"/>
    <x v="7"/>
    <x v="0"/>
    <x v="28"/>
    <x v="4"/>
    <x v="0"/>
    <n v="450"/>
  </r>
  <r>
    <s v="52148_2018"/>
    <x v="0"/>
    <x v="0"/>
    <d v="2018-03-29T00:00:00"/>
    <x v="4"/>
    <x v="243"/>
    <x v="1"/>
    <x v="34"/>
    <x v="57"/>
    <x v="0"/>
    <x v="2"/>
    <x v="3"/>
    <x v="0"/>
    <n v="20"/>
  </r>
  <r>
    <s v="52148_2018"/>
    <x v="0"/>
    <x v="0"/>
    <d v="2018-03-29T00:00:00"/>
    <x v="4"/>
    <x v="1165"/>
    <x v="1"/>
    <x v="34"/>
    <x v="57"/>
    <x v="3"/>
    <x v="2"/>
    <x v="3"/>
    <x v="0"/>
    <n v="100"/>
  </r>
  <r>
    <s v="52149_2018"/>
    <x v="0"/>
    <x v="0"/>
    <d v="2018-03-29T00:00:00"/>
    <x v="4"/>
    <x v="1394"/>
    <x v="2"/>
    <x v="2"/>
    <x v="4"/>
    <x v="1"/>
    <x v="10"/>
    <x v="1"/>
    <x v="0"/>
    <n v="36"/>
  </r>
  <r>
    <s v="52149_2018"/>
    <x v="0"/>
    <x v="0"/>
    <d v="2018-03-29T00:00:00"/>
    <x v="4"/>
    <x v="1903"/>
    <x v="2"/>
    <x v="7"/>
    <x v="4"/>
    <x v="1"/>
    <x v="10"/>
    <x v="23"/>
    <x v="0"/>
    <n v="12"/>
  </r>
  <r>
    <s v="52149_2018"/>
    <x v="0"/>
    <x v="0"/>
    <d v="2018-03-29T00:00:00"/>
    <x v="4"/>
    <x v="3155"/>
    <x v="2"/>
    <x v="7"/>
    <x v="4"/>
    <x v="1"/>
    <x v="10"/>
    <x v="23"/>
    <x v="0"/>
    <n v="12"/>
  </r>
  <r>
    <s v="52149_2018"/>
    <x v="0"/>
    <x v="0"/>
    <d v="2018-03-29T00:00:00"/>
    <x v="4"/>
    <x v="1249"/>
    <x v="2"/>
    <x v="7"/>
    <x v="4"/>
    <x v="1"/>
    <x v="10"/>
    <x v="23"/>
    <x v="0"/>
    <n v="48"/>
  </r>
  <r>
    <s v="52150_2018"/>
    <x v="0"/>
    <x v="0"/>
    <d v="2018-03-29T00:00:00"/>
    <x v="4"/>
    <x v="12"/>
    <x v="2"/>
    <x v="9"/>
    <x v="4"/>
    <x v="1"/>
    <x v="0"/>
    <x v="1"/>
    <x v="0"/>
    <n v="60"/>
  </r>
  <r>
    <s v="52150_2018"/>
    <x v="0"/>
    <x v="0"/>
    <d v="2018-03-29T00:00:00"/>
    <x v="4"/>
    <x v="1240"/>
    <x v="2"/>
    <x v="110"/>
    <x v="4"/>
    <x v="1"/>
    <x v="0"/>
    <x v="1"/>
    <x v="0"/>
    <n v="12"/>
  </r>
  <r>
    <s v="52150_2018"/>
    <x v="0"/>
    <x v="0"/>
    <d v="2018-03-29T00:00:00"/>
    <x v="4"/>
    <x v="14"/>
    <x v="2"/>
    <x v="11"/>
    <x v="4"/>
    <x v="1"/>
    <x v="3"/>
    <x v="1"/>
    <x v="0"/>
    <n v="50"/>
  </r>
  <r>
    <s v="52150_2018"/>
    <x v="0"/>
    <x v="0"/>
    <d v="2018-03-29T00:00:00"/>
    <x v="4"/>
    <x v="22"/>
    <x v="2"/>
    <x v="17"/>
    <x v="7"/>
    <x v="1"/>
    <x v="4"/>
    <x v="5"/>
    <x v="0"/>
    <n v="400"/>
  </r>
  <r>
    <s v="52150_2018"/>
    <x v="0"/>
    <x v="0"/>
    <d v="2018-03-29T00:00:00"/>
    <x v="4"/>
    <x v="24"/>
    <x v="2"/>
    <x v="0"/>
    <x v="9"/>
    <x v="1"/>
    <x v="4"/>
    <x v="5"/>
    <x v="0"/>
    <n v="20"/>
  </r>
  <r>
    <s v="52151_2018"/>
    <x v="0"/>
    <x v="0"/>
    <d v="2018-03-29T00:00:00"/>
    <x v="4"/>
    <x v="3156"/>
    <x v="2"/>
    <x v="21"/>
    <x v="4"/>
    <x v="1"/>
    <x v="7"/>
    <x v="1"/>
    <x v="0"/>
    <n v="60"/>
  </r>
  <r>
    <s v="52151_2018"/>
    <x v="0"/>
    <x v="0"/>
    <d v="2018-03-29T00:00:00"/>
    <x v="4"/>
    <x v="35"/>
    <x v="2"/>
    <x v="16"/>
    <x v="4"/>
    <x v="1"/>
    <x v="7"/>
    <x v="2"/>
    <x v="0"/>
    <n v="60"/>
  </r>
  <r>
    <s v="52151_2018"/>
    <x v="0"/>
    <x v="0"/>
    <d v="2018-03-29T00:00:00"/>
    <x v="4"/>
    <x v="36"/>
    <x v="2"/>
    <x v="6"/>
    <x v="4"/>
    <x v="1"/>
    <x v="7"/>
    <x v="2"/>
    <x v="0"/>
    <n v="80"/>
  </r>
  <r>
    <s v="52151_2018"/>
    <x v="0"/>
    <x v="0"/>
    <d v="2018-03-29T00:00:00"/>
    <x v="4"/>
    <x v="1901"/>
    <x v="2"/>
    <x v="21"/>
    <x v="4"/>
    <x v="1"/>
    <x v="7"/>
    <x v="2"/>
    <x v="0"/>
    <n v="20"/>
  </r>
  <r>
    <s v="52151_2018"/>
    <x v="0"/>
    <x v="0"/>
    <d v="2018-03-29T00:00:00"/>
    <x v="4"/>
    <x v="2416"/>
    <x v="2"/>
    <x v="21"/>
    <x v="4"/>
    <x v="1"/>
    <x v="7"/>
    <x v="2"/>
    <x v="0"/>
    <n v="100"/>
  </r>
  <r>
    <s v="52151_2018"/>
    <x v="0"/>
    <x v="0"/>
    <d v="2018-03-29T00:00:00"/>
    <x v="4"/>
    <x v="2229"/>
    <x v="2"/>
    <x v="6"/>
    <x v="4"/>
    <x v="1"/>
    <x v="7"/>
    <x v="3"/>
    <x v="0"/>
    <n v="160"/>
  </r>
  <r>
    <s v="52151_2018"/>
    <x v="0"/>
    <x v="0"/>
    <d v="2018-03-29T00:00:00"/>
    <x v="4"/>
    <x v="45"/>
    <x v="2"/>
    <x v="20"/>
    <x v="4"/>
    <x v="1"/>
    <x v="5"/>
    <x v="5"/>
    <x v="0"/>
    <n v="120"/>
  </r>
  <r>
    <s v="52151_2018"/>
    <x v="0"/>
    <x v="0"/>
    <d v="2018-03-29T00:00:00"/>
    <x v="4"/>
    <x v="47"/>
    <x v="2"/>
    <x v="16"/>
    <x v="4"/>
    <x v="1"/>
    <x v="5"/>
    <x v="5"/>
    <x v="0"/>
    <n v="1840"/>
  </r>
  <r>
    <s v="52151_2018"/>
    <x v="0"/>
    <x v="0"/>
    <d v="2018-03-29T00:00:00"/>
    <x v="4"/>
    <x v="48"/>
    <x v="2"/>
    <x v="16"/>
    <x v="10"/>
    <x v="3"/>
    <x v="5"/>
    <x v="5"/>
    <x v="0"/>
    <n v="120"/>
  </r>
  <r>
    <s v="52151_2018"/>
    <x v="0"/>
    <x v="0"/>
    <d v="2018-03-29T00:00:00"/>
    <x v="4"/>
    <x v="50"/>
    <x v="2"/>
    <x v="16"/>
    <x v="4"/>
    <x v="1"/>
    <x v="5"/>
    <x v="5"/>
    <x v="0"/>
    <n v="400"/>
  </r>
  <r>
    <s v="52151_2018"/>
    <x v="0"/>
    <x v="0"/>
    <d v="2018-03-29T00:00:00"/>
    <x v="4"/>
    <x v="54"/>
    <x v="2"/>
    <x v="2"/>
    <x v="11"/>
    <x v="1"/>
    <x v="9"/>
    <x v="5"/>
    <x v="0"/>
    <n v="320"/>
  </r>
  <r>
    <s v="52152_2018"/>
    <x v="0"/>
    <x v="0"/>
    <d v="2018-03-29T00:00:00"/>
    <x v="4"/>
    <x v="7"/>
    <x v="2"/>
    <x v="6"/>
    <x v="4"/>
    <x v="1"/>
    <x v="2"/>
    <x v="2"/>
    <x v="0"/>
    <n v="20000"/>
  </r>
  <r>
    <s v="52153_2018"/>
    <x v="0"/>
    <x v="0"/>
    <d v="2018-03-29T00:00:00"/>
    <x v="4"/>
    <x v="116"/>
    <x v="6"/>
    <x v="8"/>
    <x v="26"/>
    <x v="9"/>
    <x v="23"/>
    <x v="4"/>
    <x v="0"/>
    <n v="12"/>
  </r>
  <r>
    <s v="52156_2018"/>
    <x v="0"/>
    <x v="0"/>
    <d v="2018-03-12T00:00:00"/>
    <x v="46"/>
    <x v="1088"/>
    <x v="7"/>
    <x v="71"/>
    <x v="208"/>
    <x v="3"/>
    <x v="25"/>
    <x v="4"/>
    <x v="0"/>
    <n v="12"/>
  </r>
  <r>
    <s v="52156_2018"/>
    <x v="0"/>
    <x v="0"/>
    <d v="2018-03-12T00:00:00"/>
    <x v="46"/>
    <x v="893"/>
    <x v="7"/>
    <x v="6"/>
    <x v="21"/>
    <x v="10"/>
    <x v="24"/>
    <x v="4"/>
    <x v="0"/>
    <n v="24"/>
  </r>
  <r>
    <s v="52156_2018"/>
    <x v="0"/>
    <x v="0"/>
    <d v="2018-03-12T00:00:00"/>
    <x v="46"/>
    <x v="3157"/>
    <x v="7"/>
    <x v="19"/>
    <x v="349"/>
    <x v="10"/>
    <x v="12"/>
    <x v="4"/>
    <x v="0"/>
    <n v="156"/>
  </r>
  <r>
    <s v="52156_2018"/>
    <x v="0"/>
    <x v="0"/>
    <d v="2018-03-12T00:00:00"/>
    <x v="46"/>
    <x v="2970"/>
    <x v="7"/>
    <x v="8"/>
    <x v="208"/>
    <x v="3"/>
    <x v="24"/>
    <x v="4"/>
    <x v="0"/>
    <n v="420"/>
  </r>
  <r>
    <s v="52156_2018"/>
    <x v="0"/>
    <x v="0"/>
    <d v="2018-03-12T00:00:00"/>
    <x v="46"/>
    <x v="2789"/>
    <x v="7"/>
    <x v="6"/>
    <x v="330"/>
    <x v="3"/>
    <x v="24"/>
    <x v="4"/>
    <x v="0"/>
    <n v="24"/>
  </r>
  <r>
    <s v="52156_2018"/>
    <x v="0"/>
    <x v="0"/>
    <d v="2018-03-12T00:00:00"/>
    <x v="46"/>
    <x v="1090"/>
    <x v="7"/>
    <x v="9"/>
    <x v="40"/>
    <x v="10"/>
    <x v="24"/>
    <x v="4"/>
    <x v="0"/>
    <n v="72"/>
  </r>
  <r>
    <s v="52156_2018"/>
    <x v="0"/>
    <x v="0"/>
    <d v="2018-03-12T00:00:00"/>
    <x v="46"/>
    <x v="1091"/>
    <x v="7"/>
    <x v="9"/>
    <x v="209"/>
    <x v="3"/>
    <x v="24"/>
    <x v="4"/>
    <x v="0"/>
    <n v="12"/>
  </r>
  <r>
    <s v="52156_2018"/>
    <x v="0"/>
    <x v="0"/>
    <d v="2018-03-12T00:00:00"/>
    <x v="46"/>
    <x v="901"/>
    <x v="7"/>
    <x v="97"/>
    <x v="177"/>
    <x v="22"/>
    <x v="36"/>
    <x v="4"/>
    <x v="0"/>
    <n v="10"/>
  </r>
  <r>
    <s v="52156_2018"/>
    <x v="0"/>
    <x v="0"/>
    <d v="2018-03-12T00:00:00"/>
    <x v="46"/>
    <x v="902"/>
    <x v="7"/>
    <x v="98"/>
    <x v="178"/>
    <x v="22"/>
    <x v="37"/>
    <x v="4"/>
    <x v="0"/>
    <n v="22"/>
  </r>
  <r>
    <s v="52156_2018"/>
    <x v="0"/>
    <x v="0"/>
    <d v="2018-03-12T00:00:00"/>
    <x v="46"/>
    <x v="904"/>
    <x v="7"/>
    <x v="71"/>
    <x v="179"/>
    <x v="15"/>
    <x v="0"/>
    <x v="4"/>
    <x v="0"/>
    <n v="12"/>
  </r>
  <r>
    <s v="52157_2018"/>
    <x v="0"/>
    <x v="0"/>
    <d v="2018-03-12T00:00:00"/>
    <x v="46"/>
    <x v="2610"/>
    <x v="1"/>
    <x v="24"/>
    <x v="4"/>
    <x v="1"/>
    <x v="13"/>
    <x v="7"/>
    <x v="0"/>
    <n v="130"/>
  </r>
  <r>
    <s v="52157_2018"/>
    <x v="0"/>
    <x v="0"/>
    <d v="2018-03-12T00:00:00"/>
    <x v="46"/>
    <x v="2742"/>
    <x v="1"/>
    <x v="61"/>
    <x v="137"/>
    <x v="0"/>
    <x v="4"/>
    <x v="5"/>
    <x v="0"/>
    <n v="168"/>
  </r>
  <r>
    <s v="52157_2018"/>
    <x v="0"/>
    <x v="0"/>
    <d v="2018-03-12T00:00:00"/>
    <x v="46"/>
    <x v="916"/>
    <x v="1"/>
    <x v="57"/>
    <x v="78"/>
    <x v="4"/>
    <x v="14"/>
    <x v="9"/>
    <x v="0"/>
    <n v="20"/>
  </r>
  <r>
    <s v="52157_2018"/>
    <x v="0"/>
    <x v="0"/>
    <d v="2018-03-12T00:00:00"/>
    <x v="46"/>
    <x v="1117"/>
    <x v="1"/>
    <x v="67"/>
    <x v="185"/>
    <x v="5"/>
    <x v="13"/>
    <x v="7"/>
    <x v="0"/>
    <n v="100"/>
  </r>
  <r>
    <s v="52160_2018"/>
    <x v="0"/>
    <x v="0"/>
    <d v="2018-03-12T00:00:00"/>
    <x v="38"/>
    <x v="2019"/>
    <x v="1"/>
    <x v="41"/>
    <x v="4"/>
    <x v="3"/>
    <x v="11"/>
    <x v="12"/>
    <x v="0"/>
    <n v="14400"/>
  </r>
  <r>
    <s v="52160_2018"/>
    <x v="0"/>
    <x v="0"/>
    <d v="2018-03-12T00:00:00"/>
    <x v="38"/>
    <x v="2020"/>
    <x v="1"/>
    <x v="41"/>
    <x v="4"/>
    <x v="4"/>
    <x v="11"/>
    <x v="12"/>
    <x v="0"/>
    <n v="26600"/>
  </r>
  <r>
    <s v="52160_2018"/>
    <x v="0"/>
    <x v="0"/>
    <d v="2018-03-12T00:00:00"/>
    <x v="38"/>
    <x v="3158"/>
    <x v="1"/>
    <x v="41"/>
    <x v="4"/>
    <x v="11"/>
    <x v="11"/>
    <x v="12"/>
    <x v="0"/>
    <n v="4600"/>
  </r>
  <r>
    <s v="52160_2018"/>
    <x v="0"/>
    <x v="0"/>
    <d v="2018-03-12T00:00:00"/>
    <x v="38"/>
    <x v="2021"/>
    <x v="1"/>
    <x v="41"/>
    <x v="4"/>
    <x v="3"/>
    <x v="0"/>
    <x v="12"/>
    <x v="0"/>
    <n v="9700"/>
  </r>
  <r>
    <s v="52160_2018"/>
    <x v="0"/>
    <x v="0"/>
    <d v="2018-03-12T00:00:00"/>
    <x v="38"/>
    <x v="2022"/>
    <x v="1"/>
    <x v="41"/>
    <x v="4"/>
    <x v="4"/>
    <x v="0"/>
    <x v="12"/>
    <x v="0"/>
    <n v="15400"/>
  </r>
  <r>
    <s v="52160_2018"/>
    <x v="0"/>
    <x v="0"/>
    <d v="2018-03-12T00:00:00"/>
    <x v="38"/>
    <x v="3159"/>
    <x v="1"/>
    <x v="41"/>
    <x v="4"/>
    <x v="11"/>
    <x v="0"/>
    <x v="12"/>
    <x v="0"/>
    <n v="3700"/>
  </r>
  <r>
    <s v="52160_2018"/>
    <x v="0"/>
    <x v="0"/>
    <d v="2018-03-12T00:00:00"/>
    <x v="38"/>
    <x v="3160"/>
    <x v="1"/>
    <x v="41"/>
    <x v="4"/>
    <x v="3"/>
    <x v="11"/>
    <x v="14"/>
    <x v="0"/>
    <n v="6900"/>
  </r>
  <r>
    <s v="52160_2018"/>
    <x v="0"/>
    <x v="0"/>
    <d v="2018-03-12T00:00:00"/>
    <x v="38"/>
    <x v="2023"/>
    <x v="1"/>
    <x v="41"/>
    <x v="4"/>
    <x v="4"/>
    <x v="11"/>
    <x v="14"/>
    <x v="0"/>
    <n v="12300"/>
  </r>
  <r>
    <s v="52160_2018"/>
    <x v="0"/>
    <x v="0"/>
    <d v="2018-03-12T00:00:00"/>
    <x v="38"/>
    <x v="3161"/>
    <x v="1"/>
    <x v="41"/>
    <x v="4"/>
    <x v="11"/>
    <x v="11"/>
    <x v="14"/>
    <x v="0"/>
    <n v="2500"/>
  </r>
  <r>
    <s v="52160_2018"/>
    <x v="0"/>
    <x v="0"/>
    <d v="2018-03-12T00:00:00"/>
    <x v="38"/>
    <x v="2024"/>
    <x v="1"/>
    <x v="41"/>
    <x v="4"/>
    <x v="3"/>
    <x v="0"/>
    <x v="14"/>
    <x v="0"/>
    <n v="14700"/>
  </r>
  <r>
    <s v="52160_2018"/>
    <x v="0"/>
    <x v="0"/>
    <d v="2018-03-12T00:00:00"/>
    <x v="38"/>
    <x v="2025"/>
    <x v="1"/>
    <x v="41"/>
    <x v="4"/>
    <x v="4"/>
    <x v="0"/>
    <x v="14"/>
    <x v="0"/>
    <n v="32000"/>
  </r>
  <r>
    <s v="52160_2018"/>
    <x v="0"/>
    <x v="0"/>
    <d v="2018-03-12T00:00:00"/>
    <x v="38"/>
    <x v="3162"/>
    <x v="1"/>
    <x v="41"/>
    <x v="4"/>
    <x v="11"/>
    <x v="0"/>
    <x v="14"/>
    <x v="0"/>
    <n v="6300"/>
  </r>
  <r>
    <s v="52160_2018"/>
    <x v="0"/>
    <x v="0"/>
    <d v="2018-03-12T00:00:00"/>
    <x v="38"/>
    <x v="3163"/>
    <x v="1"/>
    <x v="81"/>
    <x v="4"/>
    <x v="3"/>
    <x v="0"/>
    <x v="0"/>
    <x v="0"/>
    <n v="8600"/>
  </r>
  <r>
    <s v="52160_2018"/>
    <x v="0"/>
    <x v="0"/>
    <d v="2018-03-12T00:00:00"/>
    <x v="38"/>
    <x v="2026"/>
    <x v="1"/>
    <x v="81"/>
    <x v="4"/>
    <x v="4"/>
    <x v="0"/>
    <x v="0"/>
    <x v="0"/>
    <n v="13000"/>
  </r>
  <r>
    <s v="52160_2018"/>
    <x v="0"/>
    <x v="0"/>
    <d v="2018-03-12T00:00:00"/>
    <x v="38"/>
    <x v="3164"/>
    <x v="1"/>
    <x v="81"/>
    <x v="4"/>
    <x v="11"/>
    <x v="0"/>
    <x v="0"/>
    <x v="0"/>
    <n v="4300"/>
  </r>
  <r>
    <s v="52160_2018"/>
    <x v="0"/>
    <x v="0"/>
    <d v="2018-03-12T00:00:00"/>
    <x v="38"/>
    <x v="3165"/>
    <x v="1"/>
    <x v="16"/>
    <x v="4"/>
    <x v="3"/>
    <x v="0"/>
    <x v="0"/>
    <x v="0"/>
    <n v="7000"/>
  </r>
  <r>
    <s v="52160_2018"/>
    <x v="0"/>
    <x v="0"/>
    <d v="2018-03-12T00:00:00"/>
    <x v="38"/>
    <x v="2027"/>
    <x v="1"/>
    <x v="16"/>
    <x v="4"/>
    <x v="4"/>
    <x v="0"/>
    <x v="0"/>
    <x v="0"/>
    <n v="17000"/>
  </r>
  <r>
    <s v="52160_2018"/>
    <x v="0"/>
    <x v="0"/>
    <d v="2018-03-12T00:00:00"/>
    <x v="38"/>
    <x v="3166"/>
    <x v="1"/>
    <x v="16"/>
    <x v="4"/>
    <x v="11"/>
    <x v="0"/>
    <x v="0"/>
    <x v="0"/>
    <n v="4300"/>
  </r>
  <r>
    <s v="52161_2018"/>
    <x v="0"/>
    <x v="0"/>
    <d v="2018-03-12T00:00:00"/>
    <x v="37"/>
    <x v="1451"/>
    <x v="1"/>
    <x v="41"/>
    <x v="98"/>
    <x v="3"/>
    <x v="0"/>
    <x v="0"/>
    <x v="1"/>
    <n v="2200"/>
  </r>
  <r>
    <s v="52161_2018"/>
    <x v="0"/>
    <x v="0"/>
    <d v="2018-03-12T00:00:00"/>
    <x v="37"/>
    <x v="1939"/>
    <x v="1"/>
    <x v="22"/>
    <x v="75"/>
    <x v="3"/>
    <x v="11"/>
    <x v="14"/>
    <x v="1"/>
    <n v="1200"/>
  </r>
  <r>
    <s v="52161_2018"/>
    <x v="0"/>
    <x v="0"/>
    <d v="2018-03-12T00:00:00"/>
    <x v="37"/>
    <x v="1940"/>
    <x v="1"/>
    <x v="22"/>
    <x v="75"/>
    <x v="3"/>
    <x v="0"/>
    <x v="14"/>
    <x v="1"/>
    <n v="1900"/>
  </r>
  <r>
    <s v="52161_2018"/>
    <x v="0"/>
    <x v="0"/>
    <d v="2018-03-12T00:00:00"/>
    <x v="37"/>
    <x v="1941"/>
    <x v="1"/>
    <x v="20"/>
    <x v="289"/>
    <x v="3"/>
    <x v="0"/>
    <x v="14"/>
    <x v="1"/>
    <n v="1240"/>
  </r>
  <r>
    <s v="52162_2018"/>
    <x v="0"/>
    <x v="0"/>
    <d v="2018-03-12T00:00:00"/>
    <x v="37"/>
    <x v="632"/>
    <x v="2"/>
    <x v="9"/>
    <x v="106"/>
    <x v="20"/>
    <x v="3"/>
    <x v="4"/>
    <x v="0"/>
    <n v="6500"/>
  </r>
  <r>
    <s v="52162_2018"/>
    <x v="0"/>
    <x v="0"/>
    <d v="2018-03-12T00:00:00"/>
    <x v="37"/>
    <x v="633"/>
    <x v="2"/>
    <x v="42"/>
    <x v="107"/>
    <x v="20"/>
    <x v="3"/>
    <x v="4"/>
    <x v="0"/>
    <n v="30000"/>
  </r>
  <r>
    <s v="52164_2018"/>
    <x v="0"/>
    <x v="0"/>
    <d v="2018-03-12T00:00:00"/>
    <x v="46"/>
    <x v="2966"/>
    <x v="2"/>
    <x v="150"/>
    <x v="74"/>
    <x v="15"/>
    <x v="4"/>
    <x v="4"/>
    <x v="0"/>
    <n v="1962"/>
  </r>
  <r>
    <s v="52165_2018"/>
    <x v="1"/>
    <x v="0"/>
    <d v="2018-03-12T00:00:00"/>
    <x v="45"/>
    <x v="4"/>
    <x v="0"/>
    <x v="4"/>
    <x v="4"/>
    <x v="1"/>
    <x v="1"/>
    <x v="1"/>
    <x v="0"/>
    <n v="7200"/>
  </r>
  <r>
    <s v="52165_2018"/>
    <x v="1"/>
    <x v="0"/>
    <d v="2018-03-12T00:00:00"/>
    <x v="45"/>
    <x v="4"/>
    <x v="0"/>
    <x v="4"/>
    <x v="4"/>
    <x v="1"/>
    <x v="1"/>
    <x v="1"/>
    <x v="0"/>
    <n v="2880"/>
  </r>
  <r>
    <s v="52165_2018"/>
    <x v="1"/>
    <x v="0"/>
    <d v="2018-03-12T00:00:00"/>
    <x v="45"/>
    <x v="4"/>
    <x v="0"/>
    <x v="4"/>
    <x v="4"/>
    <x v="1"/>
    <x v="1"/>
    <x v="1"/>
    <x v="0"/>
    <n v="5280"/>
  </r>
  <r>
    <s v="52166_2018"/>
    <x v="0"/>
    <x v="0"/>
    <d v="2018-03-12T00:00:00"/>
    <x v="46"/>
    <x v="813"/>
    <x v="0"/>
    <x v="3"/>
    <x v="148"/>
    <x v="1"/>
    <x v="11"/>
    <x v="12"/>
    <x v="0"/>
    <n v="21600"/>
  </r>
  <r>
    <s v="52166_2018"/>
    <x v="0"/>
    <x v="0"/>
    <d v="2018-03-12T00:00:00"/>
    <x v="46"/>
    <x v="1692"/>
    <x v="0"/>
    <x v="3"/>
    <x v="148"/>
    <x v="1"/>
    <x v="11"/>
    <x v="12"/>
    <x v="0"/>
    <n v="9700"/>
  </r>
  <r>
    <s v="52166_2018"/>
    <x v="0"/>
    <x v="0"/>
    <d v="2018-03-12T00:00:00"/>
    <x v="46"/>
    <x v="1694"/>
    <x v="0"/>
    <x v="3"/>
    <x v="234"/>
    <x v="1"/>
    <x v="0"/>
    <x v="0"/>
    <x v="0"/>
    <n v="19200"/>
  </r>
  <r>
    <s v="52166_2018"/>
    <x v="0"/>
    <x v="0"/>
    <d v="2018-03-12T00:00:00"/>
    <x v="46"/>
    <x v="1693"/>
    <x v="0"/>
    <x v="0"/>
    <x v="109"/>
    <x v="1"/>
    <x v="0"/>
    <x v="14"/>
    <x v="0"/>
    <n v="14400"/>
  </r>
  <r>
    <s v="52166_2018"/>
    <x v="0"/>
    <x v="0"/>
    <d v="2018-03-12T00:00:00"/>
    <x v="46"/>
    <x v="2654"/>
    <x v="0"/>
    <x v="0"/>
    <x v="300"/>
    <x v="1"/>
    <x v="0"/>
    <x v="0"/>
    <x v="0"/>
    <n v="5760"/>
  </r>
  <r>
    <s v="52166_2018"/>
    <x v="0"/>
    <x v="0"/>
    <d v="2018-03-12T00:00:00"/>
    <x v="46"/>
    <x v="2231"/>
    <x v="0"/>
    <x v="0"/>
    <x v="300"/>
    <x v="1"/>
    <x v="0"/>
    <x v="0"/>
    <x v="0"/>
    <n v="11520"/>
  </r>
  <r>
    <s v="52169_2018"/>
    <x v="1"/>
    <x v="0"/>
    <d v="2018-02-15T00:00:00"/>
    <x v="19"/>
    <x v="4"/>
    <x v="1"/>
    <x v="4"/>
    <x v="4"/>
    <x v="1"/>
    <x v="1"/>
    <x v="1"/>
    <x v="0"/>
    <n v="100"/>
  </r>
  <r>
    <s v="52169_2018"/>
    <x v="1"/>
    <x v="0"/>
    <d v="2018-02-15T00:00:00"/>
    <x v="19"/>
    <x v="4"/>
    <x v="1"/>
    <x v="4"/>
    <x v="4"/>
    <x v="1"/>
    <x v="1"/>
    <x v="1"/>
    <x v="0"/>
    <n v="100"/>
  </r>
  <r>
    <s v="52169_2018"/>
    <x v="1"/>
    <x v="0"/>
    <d v="2018-02-15T00:00:00"/>
    <x v="19"/>
    <x v="4"/>
    <x v="1"/>
    <x v="4"/>
    <x v="4"/>
    <x v="1"/>
    <x v="1"/>
    <x v="1"/>
    <x v="0"/>
    <n v="220"/>
  </r>
  <r>
    <s v="52169_2018"/>
    <x v="1"/>
    <x v="0"/>
    <d v="2018-02-15T00:00:00"/>
    <x v="19"/>
    <x v="4"/>
    <x v="1"/>
    <x v="4"/>
    <x v="4"/>
    <x v="1"/>
    <x v="1"/>
    <x v="1"/>
    <x v="0"/>
    <n v="80"/>
  </r>
  <r>
    <s v="52169_2018"/>
    <x v="1"/>
    <x v="0"/>
    <d v="2018-02-15T00:00:00"/>
    <x v="19"/>
    <x v="4"/>
    <x v="1"/>
    <x v="4"/>
    <x v="4"/>
    <x v="1"/>
    <x v="1"/>
    <x v="1"/>
    <x v="0"/>
    <n v="150"/>
  </r>
  <r>
    <s v="52169_2018"/>
    <x v="1"/>
    <x v="0"/>
    <d v="2018-02-15T00:00:00"/>
    <x v="19"/>
    <x v="4"/>
    <x v="1"/>
    <x v="4"/>
    <x v="4"/>
    <x v="1"/>
    <x v="1"/>
    <x v="1"/>
    <x v="0"/>
    <n v="150"/>
  </r>
  <r>
    <s v="52169_2018"/>
    <x v="1"/>
    <x v="0"/>
    <d v="2018-02-15T00:00:00"/>
    <x v="19"/>
    <x v="4"/>
    <x v="1"/>
    <x v="4"/>
    <x v="4"/>
    <x v="1"/>
    <x v="1"/>
    <x v="1"/>
    <x v="0"/>
    <n v="100"/>
  </r>
  <r>
    <s v="52169_2018"/>
    <x v="1"/>
    <x v="0"/>
    <d v="2018-02-15T00:00:00"/>
    <x v="19"/>
    <x v="4"/>
    <x v="1"/>
    <x v="4"/>
    <x v="4"/>
    <x v="1"/>
    <x v="1"/>
    <x v="1"/>
    <x v="0"/>
    <n v="100"/>
  </r>
  <r>
    <s v="52169_2018"/>
    <x v="1"/>
    <x v="0"/>
    <d v="2018-02-15T00:00:00"/>
    <x v="19"/>
    <x v="4"/>
    <x v="1"/>
    <x v="4"/>
    <x v="4"/>
    <x v="1"/>
    <x v="1"/>
    <x v="1"/>
    <x v="0"/>
    <n v="100"/>
  </r>
  <r>
    <s v="52169_2018"/>
    <x v="1"/>
    <x v="0"/>
    <d v="2018-02-15T00:00:00"/>
    <x v="19"/>
    <x v="4"/>
    <x v="1"/>
    <x v="4"/>
    <x v="4"/>
    <x v="1"/>
    <x v="1"/>
    <x v="1"/>
    <x v="0"/>
    <n v="250"/>
  </r>
  <r>
    <s v="52169_2018"/>
    <x v="1"/>
    <x v="0"/>
    <d v="2018-02-15T00:00:00"/>
    <x v="19"/>
    <x v="4"/>
    <x v="1"/>
    <x v="4"/>
    <x v="4"/>
    <x v="1"/>
    <x v="1"/>
    <x v="1"/>
    <x v="0"/>
    <n v="550"/>
  </r>
  <r>
    <s v="52169_2018"/>
    <x v="1"/>
    <x v="0"/>
    <d v="2018-02-15T00:00:00"/>
    <x v="19"/>
    <x v="4"/>
    <x v="1"/>
    <x v="4"/>
    <x v="4"/>
    <x v="1"/>
    <x v="1"/>
    <x v="1"/>
    <x v="0"/>
    <n v="200"/>
  </r>
  <r>
    <s v="52169_2018"/>
    <x v="1"/>
    <x v="0"/>
    <d v="2018-02-15T00:00:00"/>
    <x v="19"/>
    <x v="4"/>
    <x v="1"/>
    <x v="4"/>
    <x v="4"/>
    <x v="1"/>
    <x v="1"/>
    <x v="1"/>
    <x v="0"/>
    <n v="300"/>
  </r>
  <r>
    <s v="52169_2018"/>
    <x v="1"/>
    <x v="0"/>
    <d v="2018-02-15T00:00:00"/>
    <x v="19"/>
    <x v="4"/>
    <x v="1"/>
    <x v="4"/>
    <x v="4"/>
    <x v="1"/>
    <x v="1"/>
    <x v="1"/>
    <x v="0"/>
    <n v="50"/>
  </r>
  <r>
    <s v="52169_2018"/>
    <x v="1"/>
    <x v="0"/>
    <d v="2018-02-15T00:00:00"/>
    <x v="19"/>
    <x v="4"/>
    <x v="1"/>
    <x v="4"/>
    <x v="4"/>
    <x v="1"/>
    <x v="1"/>
    <x v="1"/>
    <x v="0"/>
    <n v="30"/>
  </r>
  <r>
    <s v="52169_2018"/>
    <x v="1"/>
    <x v="0"/>
    <d v="2018-02-15T00:00:00"/>
    <x v="19"/>
    <x v="4"/>
    <x v="1"/>
    <x v="4"/>
    <x v="4"/>
    <x v="1"/>
    <x v="1"/>
    <x v="1"/>
    <x v="0"/>
    <n v="80"/>
  </r>
  <r>
    <s v="52173_2018"/>
    <x v="0"/>
    <x v="0"/>
    <d v="2018-02-08T00:00:00"/>
    <x v="16"/>
    <x v="1967"/>
    <x v="1"/>
    <x v="59"/>
    <x v="4"/>
    <x v="3"/>
    <x v="11"/>
    <x v="19"/>
    <x v="0"/>
    <n v="1200"/>
  </r>
  <r>
    <s v="52173_2018"/>
    <x v="0"/>
    <x v="0"/>
    <d v="2018-02-08T00:00:00"/>
    <x v="16"/>
    <x v="1968"/>
    <x v="1"/>
    <x v="59"/>
    <x v="4"/>
    <x v="13"/>
    <x v="11"/>
    <x v="19"/>
    <x v="0"/>
    <n v="3040"/>
  </r>
  <r>
    <s v="52173_2018"/>
    <x v="0"/>
    <x v="0"/>
    <d v="2018-02-08T00:00:00"/>
    <x v="16"/>
    <x v="1969"/>
    <x v="1"/>
    <x v="20"/>
    <x v="74"/>
    <x v="3"/>
    <x v="0"/>
    <x v="0"/>
    <x v="0"/>
    <n v="1040"/>
  </r>
  <r>
    <s v="52173_2018"/>
    <x v="0"/>
    <x v="0"/>
    <d v="2018-02-08T00:00:00"/>
    <x v="16"/>
    <x v="1970"/>
    <x v="1"/>
    <x v="35"/>
    <x v="4"/>
    <x v="3"/>
    <x v="11"/>
    <x v="19"/>
    <x v="0"/>
    <n v="2000"/>
  </r>
  <r>
    <s v="52173_2018"/>
    <x v="0"/>
    <x v="0"/>
    <d v="2018-02-08T00:00:00"/>
    <x v="16"/>
    <x v="1971"/>
    <x v="1"/>
    <x v="35"/>
    <x v="4"/>
    <x v="13"/>
    <x v="11"/>
    <x v="19"/>
    <x v="0"/>
    <n v="2960"/>
  </r>
  <r>
    <s v="52173_2018"/>
    <x v="0"/>
    <x v="0"/>
    <d v="2018-02-08T00:00:00"/>
    <x v="16"/>
    <x v="1972"/>
    <x v="1"/>
    <x v="20"/>
    <x v="82"/>
    <x v="13"/>
    <x v="0"/>
    <x v="19"/>
    <x v="0"/>
    <n v="1200"/>
  </r>
  <r>
    <s v="52173_2018"/>
    <x v="0"/>
    <x v="0"/>
    <d v="2018-02-08T00:00:00"/>
    <x v="16"/>
    <x v="1973"/>
    <x v="1"/>
    <x v="40"/>
    <x v="78"/>
    <x v="13"/>
    <x v="0"/>
    <x v="0"/>
    <x v="0"/>
    <n v="29360"/>
  </r>
  <r>
    <s v="52173_2018"/>
    <x v="0"/>
    <x v="0"/>
    <d v="2018-02-08T00:00:00"/>
    <x v="16"/>
    <x v="1974"/>
    <x v="1"/>
    <x v="33"/>
    <x v="67"/>
    <x v="13"/>
    <x v="0"/>
    <x v="0"/>
    <x v="0"/>
    <n v="23520"/>
  </r>
  <r>
    <s v="52173_2018"/>
    <x v="0"/>
    <x v="0"/>
    <d v="2018-02-08T00:00:00"/>
    <x v="16"/>
    <x v="1975"/>
    <x v="1"/>
    <x v="23"/>
    <x v="4"/>
    <x v="3"/>
    <x v="0"/>
    <x v="0"/>
    <x v="0"/>
    <n v="8800"/>
  </r>
  <r>
    <s v="52173_2018"/>
    <x v="0"/>
    <x v="0"/>
    <d v="2018-02-08T00:00:00"/>
    <x v="16"/>
    <x v="1976"/>
    <x v="1"/>
    <x v="23"/>
    <x v="4"/>
    <x v="13"/>
    <x v="0"/>
    <x v="0"/>
    <x v="0"/>
    <n v="29360"/>
  </r>
  <r>
    <s v="52173_2018"/>
    <x v="0"/>
    <x v="0"/>
    <d v="2018-02-08T00:00:00"/>
    <x v="16"/>
    <x v="1977"/>
    <x v="1"/>
    <x v="16"/>
    <x v="49"/>
    <x v="3"/>
    <x v="0"/>
    <x v="0"/>
    <x v="0"/>
    <n v="8800"/>
  </r>
  <r>
    <s v="52173_2018"/>
    <x v="0"/>
    <x v="0"/>
    <d v="2018-02-08T00:00:00"/>
    <x v="16"/>
    <x v="1978"/>
    <x v="1"/>
    <x v="16"/>
    <x v="49"/>
    <x v="13"/>
    <x v="0"/>
    <x v="0"/>
    <x v="0"/>
    <n v="17200"/>
  </r>
  <r>
    <s v="52174_2018"/>
    <x v="0"/>
    <x v="0"/>
    <d v="2018-03-12T00:00:00"/>
    <x v="46"/>
    <x v="1210"/>
    <x v="3"/>
    <x v="24"/>
    <x v="226"/>
    <x v="7"/>
    <x v="12"/>
    <x v="6"/>
    <x v="0"/>
    <n v="4000"/>
  </r>
  <r>
    <s v="52174_2018"/>
    <x v="0"/>
    <x v="0"/>
    <d v="2018-03-12T00:00:00"/>
    <x v="46"/>
    <x v="818"/>
    <x v="3"/>
    <x v="29"/>
    <x v="115"/>
    <x v="7"/>
    <x v="12"/>
    <x v="6"/>
    <x v="0"/>
    <n v="375"/>
  </r>
  <r>
    <s v="52174_2018"/>
    <x v="0"/>
    <x v="0"/>
    <d v="2018-03-12T00:00:00"/>
    <x v="46"/>
    <x v="2698"/>
    <x v="3"/>
    <x v="24"/>
    <x v="266"/>
    <x v="4"/>
    <x v="12"/>
    <x v="6"/>
    <x v="0"/>
    <n v="8000"/>
  </r>
  <r>
    <s v="52174_2018"/>
    <x v="0"/>
    <x v="0"/>
    <d v="2018-03-12T00:00:00"/>
    <x v="46"/>
    <x v="1614"/>
    <x v="3"/>
    <x v="28"/>
    <x v="20"/>
    <x v="5"/>
    <x v="12"/>
    <x v="6"/>
    <x v="0"/>
    <n v="750"/>
  </r>
  <r>
    <s v="52174_2018"/>
    <x v="0"/>
    <x v="0"/>
    <d v="2018-03-12T00:00:00"/>
    <x v="46"/>
    <x v="820"/>
    <x v="3"/>
    <x v="29"/>
    <x v="151"/>
    <x v="21"/>
    <x v="12"/>
    <x v="6"/>
    <x v="0"/>
    <n v="1250"/>
  </r>
  <r>
    <s v="52175_2018"/>
    <x v="1"/>
    <x v="0"/>
    <d v="2018-03-12T00:00:00"/>
    <x v="45"/>
    <x v="4"/>
    <x v="0"/>
    <x v="4"/>
    <x v="4"/>
    <x v="1"/>
    <x v="1"/>
    <x v="1"/>
    <x v="0"/>
    <n v="5040"/>
  </r>
  <r>
    <s v="52176_2018"/>
    <x v="0"/>
    <x v="0"/>
    <d v="2018-03-12T00:00:00"/>
    <x v="46"/>
    <x v="1401"/>
    <x v="0"/>
    <x v="3"/>
    <x v="4"/>
    <x v="1"/>
    <x v="0"/>
    <x v="19"/>
    <x v="0"/>
    <n v="1350"/>
  </r>
  <r>
    <s v="52178_2018"/>
    <x v="0"/>
    <x v="0"/>
    <d v="2018-03-12T00:00:00"/>
    <x v="25"/>
    <x v="620"/>
    <x v="1"/>
    <x v="81"/>
    <x v="4"/>
    <x v="11"/>
    <x v="0"/>
    <x v="0"/>
    <x v="0"/>
    <n v="44000"/>
  </r>
  <r>
    <s v="52178_2018"/>
    <x v="0"/>
    <x v="0"/>
    <d v="2018-03-12T00:00:00"/>
    <x v="25"/>
    <x v="623"/>
    <x v="1"/>
    <x v="84"/>
    <x v="4"/>
    <x v="11"/>
    <x v="0"/>
    <x v="0"/>
    <x v="0"/>
    <n v="41000"/>
  </r>
  <r>
    <s v="52178_2018"/>
    <x v="0"/>
    <x v="0"/>
    <d v="2018-03-12T00:00:00"/>
    <x v="25"/>
    <x v="619"/>
    <x v="1"/>
    <x v="81"/>
    <x v="4"/>
    <x v="4"/>
    <x v="0"/>
    <x v="0"/>
    <x v="0"/>
    <n v="24000"/>
  </r>
  <r>
    <s v="52178_2018"/>
    <x v="0"/>
    <x v="0"/>
    <d v="2018-03-12T00:00:00"/>
    <x v="25"/>
    <x v="627"/>
    <x v="1"/>
    <x v="28"/>
    <x v="4"/>
    <x v="4"/>
    <x v="0"/>
    <x v="0"/>
    <x v="0"/>
    <n v="72000"/>
  </r>
  <r>
    <s v="52178_2018"/>
    <x v="0"/>
    <x v="0"/>
    <d v="2018-03-12T00:00:00"/>
    <x v="25"/>
    <x v="623"/>
    <x v="1"/>
    <x v="84"/>
    <x v="4"/>
    <x v="11"/>
    <x v="0"/>
    <x v="0"/>
    <x v="0"/>
    <n v="17000"/>
  </r>
  <r>
    <s v="52178_2018"/>
    <x v="0"/>
    <x v="0"/>
    <d v="2018-03-12T00:00:00"/>
    <x v="25"/>
    <x v="622"/>
    <x v="1"/>
    <x v="84"/>
    <x v="4"/>
    <x v="4"/>
    <x v="0"/>
    <x v="0"/>
    <x v="0"/>
    <n v="42000"/>
  </r>
  <r>
    <s v="52179_2018"/>
    <x v="0"/>
    <x v="0"/>
    <d v="2018-03-12T00:00:00"/>
    <x v="46"/>
    <x v="839"/>
    <x v="2"/>
    <x v="16"/>
    <x v="155"/>
    <x v="15"/>
    <x v="5"/>
    <x v="1"/>
    <x v="0"/>
    <n v="100"/>
  </r>
  <r>
    <s v="52180_2018"/>
    <x v="0"/>
    <x v="0"/>
    <d v="2018-03-12T00:00:00"/>
    <x v="46"/>
    <x v="842"/>
    <x v="3"/>
    <x v="25"/>
    <x v="158"/>
    <x v="5"/>
    <x v="13"/>
    <x v="7"/>
    <x v="0"/>
    <n v="1600"/>
  </r>
  <r>
    <s v="52180_2018"/>
    <x v="0"/>
    <x v="0"/>
    <d v="2018-03-12T00:00:00"/>
    <x v="46"/>
    <x v="844"/>
    <x v="3"/>
    <x v="26"/>
    <x v="159"/>
    <x v="4"/>
    <x v="13"/>
    <x v="7"/>
    <x v="0"/>
    <n v="560"/>
  </r>
  <r>
    <s v="52180_2018"/>
    <x v="0"/>
    <x v="0"/>
    <d v="2018-03-12T00:00:00"/>
    <x v="46"/>
    <x v="848"/>
    <x v="3"/>
    <x v="6"/>
    <x v="163"/>
    <x v="3"/>
    <x v="13"/>
    <x v="7"/>
    <x v="0"/>
    <n v="120"/>
  </r>
  <r>
    <s v="52180_2018"/>
    <x v="0"/>
    <x v="0"/>
    <d v="2018-03-12T00:00:00"/>
    <x v="46"/>
    <x v="845"/>
    <x v="3"/>
    <x v="11"/>
    <x v="160"/>
    <x v="4"/>
    <x v="13"/>
    <x v="7"/>
    <x v="0"/>
    <n v="440"/>
  </r>
  <r>
    <s v="52180_2018"/>
    <x v="0"/>
    <x v="0"/>
    <d v="2018-03-12T00:00:00"/>
    <x v="46"/>
    <x v="1055"/>
    <x v="3"/>
    <x v="28"/>
    <x v="105"/>
    <x v="5"/>
    <x v="12"/>
    <x v="6"/>
    <x v="0"/>
    <n v="100"/>
  </r>
  <r>
    <s v="52180_2018"/>
    <x v="0"/>
    <x v="0"/>
    <d v="2018-03-12T00:00:00"/>
    <x v="46"/>
    <x v="1049"/>
    <x v="3"/>
    <x v="30"/>
    <x v="113"/>
    <x v="4"/>
    <x v="13"/>
    <x v="7"/>
    <x v="0"/>
    <n v="40"/>
  </r>
  <r>
    <s v="52180_2018"/>
    <x v="0"/>
    <x v="0"/>
    <d v="2018-03-12T00:00:00"/>
    <x v="46"/>
    <x v="1052"/>
    <x v="3"/>
    <x v="31"/>
    <x v="19"/>
    <x v="4"/>
    <x v="13"/>
    <x v="7"/>
    <x v="0"/>
    <n v="40"/>
  </r>
  <r>
    <s v="52181_2018"/>
    <x v="0"/>
    <x v="0"/>
    <d v="2018-03-12T00:00:00"/>
    <x v="46"/>
    <x v="3167"/>
    <x v="3"/>
    <x v="39"/>
    <x v="350"/>
    <x v="21"/>
    <x v="18"/>
    <x v="10"/>
    <x v="0"/>
    <n v="960"/>
  </r>
  <r>
    <s v="52182_2018"/>
    <x v="0"/>
    <x v="0"/>
    <d v="2018-03-12T00:00:00"/>
    <x v="46"/>
    <x v="866"/>
    <x v="4"/>
    <x v="28"/>
    <x v="92"/>
    <x v="3"/>
    <x v="15"/>
    <x v="1"/>
    <x v="0"/>
    <n v="300"/>
  </r>
  <r>
    <s v="52182_2018"/>
    <x v="0"/>
    <x v="0"/>
    <d v="2018-03-12T00:00:00"/>
    <x v="46"/>
    <x v="861"/>
    <x v="4"/>
    <x v="28"/>
    <x v="92"/>
    <x v="4"/>
    <x v="15"/>
    <x v="1"/>
    <x v="0"/>
    <n v="450"/>
  </r>
  <r>
    <s v="52182_2018"/>
    <x v="0"/>
    <x v="0"/>
    <d v="2018-03-12T00:00:00"/>
    <x v="46"/>
    <x v="865"/>
    <x v="4"/>
    <x v="37"/>
    <x v="49"/>
    <x v="4"/>
    <x v="15"/>
    <x v="1"/>
    <x v="0"/>
    <n v="600"/>
  </r>
  <r>
    <s v="52182_2018"/>
    <x v="0"/>
    <x v="0"/>
    <d v="2018-03-12T00:00:00"/>
    <x v="46"/>
    <x v="870"/>
    <x v="4"/>
    <x v="28"/>
    <x v="92"/>
    <x v="4"/>
    <x v="19"/>
    <x v="1"/>
    <x v="0"/>
    <n v="625"/>
  </r>
  <r>
    <s v="52182_2018"/>
    <x v="0"/>
    <x v="0"/>
    <d v="2018-03-12T00:00:00"/>
    <x v="46"/>
    <x v="872"/>
    <x v="4"/>
    <x v="24"/>
    <x v="164"/>
    <x v="4"/>
    <x v="19"/>
    <x v="1"/>
    <x v="0"/>
    <n v="100"/>
  </r>
  <r>
    <s v="52182_2018"/>
    <x v="0"/>
    <x v="0"/>
    <d v="2018-03-12T00:00:00"/>
    <x v="46"/>
    <x v="868"/>
    <x v="4"/>
    <x v="40"/>
    <x v="16"/>
    <x v="4"/>
    <x v="21"/>
    <x v="9"/>
    <x v="0"/>
    <n v="1750"/>
  </r>
  <r>
    <s v="52182_2018"/>
    <x v="0"/>
    <x v="0"/>
    <d v="2018-03-12T00:00:00"/>
    <x v="46"/>
    <x v="1074"/>
    <x v="4"/>
    <x v="28"/>
    <x v="92"/>
    <x v="3"/>
    <x v="19"/>
    <x v="1"/>
    <x v="0"/>
    <n v="50"/>
  </r>
  <r>
    <s v="52183_2018"/>
    <x v="0"/>
    <x v="0"/>
    <d v="2018-03-12T00:00:00"/>
    <x v="46"/>
    <x v="2602"/>
    <x v="6"/>
    <x v="141"/>
    <x v="38"/>
    <x v="17"/>
    <x v="22"/>
    <x v="11"/>
    <x v="0"/>
    <n v="12"/>
  </r>
  <r>
    <s v="52183_2018"/>
    <x v="0"/>
    <x v="0"/>
    <d v="2018-03-12T00:00:00"/>
    <x v="46"/>
    <x v="2603"/>
    <x v="6"/>
    <x v="71"/>
    <x v="323"/>
    <x v="17"/>
    <x v="0"/>
    <x v="4"/>
    <x v="0"/>
    <n v="600"/>
  </r>
  <r>
    <s v="52183_2018"/>
    <x v="0"/>
    <x v="0"/>
    <d v="2018-03-12T00:00:00"/>
    <x v="46"/>
    <x v="2604"/>
    <x v="6"/>
    <x v="19"/>
    <x v="5"/>
    <x v="17"/>
    <x v="22"/>
    <x v="4"/>
    <x v="0"/>
    <n v="24"/>
  </r>
  <r>
    <s v="52183_2018"/>
    <x v="0"/>
    <x v="0"/>
    <d v="2018-03-12T00:00:00"/>
    <x v="46"/>
    <x v="889"/>
    <x v="6"/>
    <x v="93"/>
    <x v="168"/>
    <x v="17"/>
    <x v="22"/>
    <x v="4"/>
    <x v="0"/>
    <n v="12"/>
  </r>
  <r>
    <s v="52184_2018"/>
    <x v="0"/>
    <x v="0"/>
    <d v="2018-03-12T00:00:00"/>
    <x v="46"/>
    <x v="3168"/>
    <x v="7"/>
    <x v="158"/>
    <x v="351"/>
    <x v="16"/>
    <x v="54"/>
    <x v="4"/>
    <x v="0"/>
    <n v="12"/>
  </r>
  <r>
    <s v="52185_2018"/>
    <x v="0"/>
    <x v="0"/>
    <d v="2018-02-14T00:00:00"/>
    <x v="46"/>
    <x v="1115"/>
    <x v="1"/>
    <x v="37"/>
    <x v="216"/>
    <x v="4"/>
    <x v="13"/>
    <x v="7"/>
    <x v="0"/>
    <n v="1240"/>
  </r>
  <r>
    <s v="52186_2018"/>
    <x v="0"/>
    <x v="0"/>
    <d v="2018-02-14T00:00:00"/>
    <x v="46"/>
    <x v="1909"/>
    <x v="0"/>
    <x v="3"/>
    <x v="186"/>
    <x v="1"/>
    <x v="0"/>
    <x v="12"/>
    <x v="0"/>
    <n v="43200"/>
  </r>
  <r>
    <s v="52186_2018"/>
    <x v="0"/>
    <x v="0"/>
    <d v="2018-02-14T00:00:00"/>
    <x v="46"/>
    <x v="1694"/>
    <x v="0"/>
    <x v="3"/>
    <x v="234"/>
    <x v="1"/>
    <x v="0"/>
    <x v="0"/>
    <x v="0"/>
    <n v="40320"/>
  </r>
  <r>
    <s v="52186_2018"/>
    <x v="0"/>
    <x v="0"/>
    <d v="2018-02-14T00:00:00"/>
    <x v="46"/>
    <x v="2295"/>
    <x v="0"/>
    <x v="3"/>
    <x v="47"/>
    <x v="1"/>
    <x v="0"/>
    <x v="14"/>
    <x v="0"/>
    <n v="9000"/>
  </r>
  <r>
    <s v="52187_2018"/>
    <x v="0"/>
    <x v="0"/>
    <d v="2018-02-14T00:00:00"/>
    <x v="46"/>
    <x v="1044"/>
    <x v="0"/>
    <x v="0"/>
    <x v="4"/>
    <x v="1"/>
    <x v="11"/>
    <x v="19"/>
    <x v="0"/>
    <n v="31500"/>
  </r>
  <r>
    <s v="52187_2018"/>
    <x v="0"/>
    <x v="0"/>
    <d v="2018-02-14T00:00:00"/>
    <x v="46"/>
    <x v="1401"/>
    <x v="0"/>
    <x v="3"/>
    <x v="4"/>
    <x v="1"/>
    <x v="0"/>
    <x v="19"/>
    <x v="0"/>
    <n v="2820"/>
  </r>
  <r>
    <s v="52188_2018"/>
    <x v="0"/>
    <x v="0"/>
    <d v="2018-03-19T00:00:00"/>
    <x v="46"/>
    <x v="1044"/>
    <x v="0"/>
    <x v="0"/>
    <x v="4"/>
    <x v="1"/>
    <x v="11"/>
    <x v="19"/>
    <x v="0"/>
    <n v="12600"/>
  </r>
  <r>
    <s v="52189_2018"/>
    <x v="1"/>
    <x v="0"/>
    <d v="2018-03-19T00:00:00"/>
    <x v="45"/>
    <x v="4"/>
    <x v="0"/>
    <x v="4"/>
    <x v="4"/>
    <x v="1"/>
    <x v="1"/>
    <x v="1"/>
    <x v="0"/>
    <n v="22560"/>
  </r>
  <r>
    <s v="52190_2018"/>
    <x v="0"/>
    <x v="0"/>
    <d v="2018-03-19T00:00:00"/>
    <x v="46"/>
    <x v="2787"/>
    <x v="0"/>
    <x v="3"/>
    <x v="4"/>
    <x v="1"/>
    <x v="0"/>
    <x v="0"/>
    <x v="0"/>
    <n v="90720"/>
  </r>
  <r>
    <s v="52190_2018"/>
    <x v="0"/>
    <x v="0"/>
    <d v="2018-03-19T00:00:00"/>
    <x v="46"/>
    <x v="2891"/>
    <x v="0"/>
    <x v="3"/>
    <x v="4"/>
    <x v="1"/>
    <x v="11"/>
    <x v="12"/>
    <x v="0"/>
    <n v="67200"/>
  </r>
  <r>
    <s v="52192_2018"/>
    <x v="0"/>
    <x v="0"/>
    <d v="2018-03-12T00:00:00"/>
    <x v="49"/>
    <x v="3169"/>
    <x v="1"/>
    <x v="20"/>
    <x v="4"/>
    <x v="3"/>
    <x v="0"/>
    <x v="0"/>
    <x v="0"/>
    <n v="126600"/>
  </r>
  <r>
    <s v="52192_2018"/>
    <x v="0"/>
    <x v="0"/>
    <d v="2018-03-12T00:00:00"/>
    <x v="49"/>
    <x v="1757"/>
    <x v="1"/>
    <x v="16"/>
    <x v="112"/>
    <x v="3"/>
    <x v="0"/>
    <x v="0"/>
    <x v="0"/>
    <n v="125940"/>
  </r>
  <r>
    <s v="52192_2018"/>
    <x v="0"/>
    <x v="0"/>
    <d v="2018-03-12T00:00:00"/>
    <x v="49"/>
    <x v="3170"/>
    <x v="1"/>
    <x v="4"/>
    <x v="4"/>
    <x v="1"/>
    <x v="0"/>
    <x v="0"/>
    <x v="0"/>
    <n v="125280"/>
  </r>
  <r>
    <s v="52198_2018"/>
    <x v="1"/>
    <x v="0"/>
    <d v="2018-03-07T00:00:00"/>
    <x v="19"/>
    <x v="4"/>
    <x v="0"/>
    <x v="4"/>
    <x v="4"/>
    <x v="1"/>
    <x v="1"/>
    <x v="1"/>
    <x v="0"/>
    <n v="2300"/>
  </r>
  <r>
    <s v="52213_2018"/>
    <x v="0"/>
    <x v="0"/>
    <d v="2018-03-26T00:00:00"/>
    <x v="46"/>
    <x v="1474"/>
    <x v="1"/>
    <x v="83"/>
    <x v="87"/>
    <x v="0"/>
    <x v="0"/>
    <x v="1"/>
    <x v="0"/>
    <n v="24000"/>
  </r>
  <r>
    <s v="52213_2018"/>
    <x v="0"/>
    <x v="0"/>
    <d v="2018-03-26T00:00:00"/>
    <x v="46"/>
    <x v="2571"/>
    <x v="1"/>
    <x v="83"/>
    <x v="87"/>
    <x v="4"/>
    <x v="11"/>
    <x v="14"/>
    <x v="0"/>
    <n v="24000"/>
  </r>
  <r>
    <s v="52214_2018"/>
    <x v="0"/>
    <x v="0"/>
    <d v="2018-02-13T00:00:00"/>
    <x v="32"/>
    <x v="739"/>
    <x v="3"/>
    <x v="29"/>
    <x v="4"/>
    <x v="1"/>
    <x v="12"/>
    <x v="6"/>
    <x v="0"/>
    <n v="11650"/>
  </r>
  <r>
    <s v="52215_2018"/>
    <x v="0"/>
    <x v="0"/>
    <d v="2018-02-13T00:00:00"/>
    <x v="32"/>
    <x v="3171"/>
    <x v="1"/>
    <x v="34"/>
    <x v="77"/>
    <x v="3"/>
    <x v="2"/>
    <x v="2"/>
    <x v="0"/>
    <n v="56000"/>
  </r>
  <r>
    <s v="52215_2018"/>
    <x v="0"/>
    <x v="0"/>
    <d v="2018-02-13T00:00:00"/>
    <x v="32"/>
    <x v="3172"/>
    <x v="1"/>
    <x v="34"/>
    <x v="77"/>
    <x v="4"/>
    <x v="2"/>
    <x v="2"/>
    <x v="0"/>
    <n v="31360"/>
  </r>
  <r>
    <s v="52215_2018"/>
    <x v="0"/>
    <x v="0"/>
    <d v="2018-02-13T00:00:00"/>
    <x v="32"/>
    <x v="3173"/>
    <x v="1"/>
    <x v="45"/>
    <x v="52"/>
    <x v="4"/>
    <x v="0"/>
    <x v="14"/>
    <x v="0"/>
    <n v="1504"/>
  </r>
  <r>
    <s v="52219_2018"/>
    <x v="0"/>
    <x v="0"/>
    <d v="2018-03-15T00:00:00"/>
    <x v="10"/>
    <x v="534"/>
    <x v="1"/>
    <x v="28"/>
    <x v="58"/>
    <x v="7"/>
    <x v="12"/>
    <x v="6"/>
    <x v="0"/>
    <n v="3450"/>
  </r>
  <r>
    <s v="52219_2018"/>
    <x v="0"/>
    <x v="0"/>
    <d v="2018-03-15T00:00:00"/>
    <x v="10"/>
    <x v="533"/>
    <x v="1"/>
    <x v="20"/>
    <x v="97"/>
    <x v="18"/>
    <x v="12"/>
    <x v="6"/>
    <x v="0"/>
    <n v="45000"/>
  </r>
  <r>
    <s v="52219_2018"/>
    <x v="0"/>
    <x v="0"/>
    <d v="2018-03-15T00:00:00"/>
    <x v="10"/>
    <x v="2892"/>
    <x v="1"/>
    <x v="28"/>
    <x v="81"/>
    <x v="18"/>
    <x v="12"/>
    <x v="6"/>
    <x v="0"/>
    <n v="25625"/>
  </r>
  <r>
    <s v="52221_2018"/>
    <x v="1"/>
    <x v="0"/>
    <d v="2018-02-27T00:00:00"/>
    <x v="24"/>
    <x v="4"/>
    <x v="1"/>
    <x v="4"/>
    <x v="4"/>
    <x v="1"/>
    <x v="1"/>
    <x v="1"/>
    <x v="0"/>
    <n v="81500"/>
  </r>
  <r>
    <s v="52223_2018"/>
    <x v="1"/>
    <x v="0"/>
    <d v="2018-03-12T00:00:00"/>
    <x v="19"/>
    <x v="4"/>
    <x v="1"/>
    <x v="4"/>
    <x v="4"/>
    <x v="1"/>
    <x v="1"/>
    <x v="1"/>
    <x v="0"/>
    <n v="3000"/>
  </r>
  <r>
    <s v="52225_2018"/>
    <x v="1"/>
    <x v="0"/>
    <d v="2018-03-30T00:00:00"/>
    <x v="19"/>
    <x v="4"/>
    <x v="5"/>
    <x v="4"/>
    <x v="4"/>
    <x v="1"/>
    <x v="1"/>
    <x v="1"/>
    <x v="0"/>
    <n v="1044"/>
  </r>
  <r>
    <s v="52226_2018"/>
    <x v="0"/>
    <x v="0"/>
    <d v="2018-03-07T00:00:00"/>
    <x v="13"/>
    <x v="606"/>
    <x v="1"/>
    <x v="22"/>
    <x v="72"/>
    <x v="4"/>
    <x v="0"/>
    <x v="12"/>
    <x v="0"/>
    <n v="5000"/>
  </r>
  <r>
    <s v="52226_2018"/>
    <x v="0"/>
    <x v="0"/>
    <d v="2018-03-07T00:00:00"/>
    <x v="13"/>
    <x v="250"/>
    <x v="1"/>
    <x v="22"/>
    <x v="72"/>
    <x v="3"/>
    <x v="2"/>
    <x v="3"/>
    <x v="0"/>
    <n v="5000"/>
  </r>
  <r>
    <s v="52226_2018"/>
    <x v="0"/>
    <x v="0"/>
    <d v="2018-03-07T00:00:00"/>
    <x v="13"/>
    <x v="609"/>
    <x v="1"/>
    <x v="44"/>
    <x v="45"/>
    <x v="4"/>
    <x v="0"/>
    <x v="12"/>
    <x v="0"/>
    <n v="5000"/>
  </r>
  <r>
    <s v="52226_2018"/>
    <x v="0"/>
    <x v="0"/>
    <d v="2018-03-07T00:00:00"/>
    <x v="13"/>
    <x v="2624"/>
    <x v="1"/>
    <x v="41"/>
    <x v="275"/>
    <x v="0"/>
    <x v="11"/>
    <x v="14"/>
    <x v="0"/>
    <n v="5000"/>
  </r>
  <r>
    <s v="52226_2018"/>
    <x v="0"/>
    <x v="0"/>
    <d v="2018-03-07T00:00:00"/>
    <x v="13"/>
    <x v="2196"/>
    <x v="1"/>
    <x v="41"/>
    <x v="73"/>
    <x v="4"/>
    <x v="0"/>
    <x v="14"/>
    <x v="0"/>
    <n v="11000"/>
  </r>
  <r>
    <s v="52226_2018"/>
    <x v="0"/>
    <x v="0"/>
    <d v="2018-03-07T00:00:00"/>
    <x v="13"/>
    <x v="2756"/>
    <x v="1"/>
    <x v="41"/>
    <x v="275"/>
    <x v="0"/>
    <x v="11"/>
    <x v="12"/>
    <x v="0"/>
    <n v="200"/>
  </r>
  <r>
    <s v="52226_2018"/>
    <x v="0"/>
    <x v="0"/>
    <d v="2018-03-07T00:00:00"/>
    <x v="13"/>
    <x v="3174"/>
    <x v="1"/>
    <x v="41"/>
    <x v="275"/>
    <x v="3"/>
    <x v="7"/>
    <x v="2"/>
    <x v="0"/>
    <n v="5000"/>
  </r>
  <r>
    <s v="52226_2018"/>
    <x v="0"/>
    <x v="0"/>
    <d v="2018-03-07T00:00:00"/>
    <x v="13"/>
    <x v="3175"/>
    <x v="1"/>
    <x v="33"/>
    <x v="97"/>
    <x v="0"/>
    <x v="0"/>
    <x v="0"/>
    <x v="0"/>
    <n v="30000"/>
  </r>
  <r>
    <s v="52226_2018"/>
    <x v="0"/>
    <x v="0"/>
    <d v="2018-03-07T00:00:00"/>
    <x v="13"/>
    <x v="1309"/>
    <x v="1"/>
    <x v="33"/>
    <x v="4"/>
    <x v="4"/>
    <x v="0"/>
    <x v="0"/>
    <x v="0"/>
    <n v="39000"/>
  </r>
  <r>
    <s v="52226_2018"/>
    <x v="0"/>
    <x v="0"/>
    <d v="2018-03-07T00:00:00"/>
    <x v="13"/>
    <x v="2625"/>
    <x v="1"/>
    <x v="41"/>
    <x v="73"/>
    <x v="4"/>
    <x v="11"/>
    <x v="14"/>
    <x v="0"/>
    <n v="5000"/>
  </r>
  <r>
    <s v="52226_2018"/>
    <x v="0"/>
    <x v="0"/>
    <d v="2018-03-07T00:00:00"/>
    <x v="13"/>
    <x v="2626"/>
    <x v="1"/>
    <x v="41"/>
    <x v="275"/>
    <x v="0"/>
    <x v="0"/>
    <x v="14"/>
    <x v="0"/>
    <n v="5000"/>
  </r>
  <r>
    <s v="52226_2018"/>
    <x v="0"/>
    <x v="0"/>
    <d v="2018-03-07T00:00:00"/>
    <x v="13"/>
    <x v="3176"/>
    <x v="1"/>
    <x v="41"/>
    <x v="275"/>
    <x v="0"/>
    <x v="0"/>
    <x v="12"/>
    <x v="0"/>
    <n v="10000"/>
  </r>
  <r>
    <s v="52226_2018"/>
    <x v="0"/>
    <x v="0"/>
    <d v="2018-03-07T00:00:00"/>
    <x v="13"/>
    <x v="3177"/>
    <x v="1"/>
    <x v="41"/>
    <x v="73"/>
    <x v="4"/>
    <x v="0"/>
    <x v="12"/>
    <x v="0"/>
    <n v="11000"/>
  </r>
  <r>
    <s v="52226_2018"/>
    <x v="0"/>
    <x v="0"/>
    <d v="2018-03-07T00:00:00"/>
    <x v="13"/>
    <x v="253"/>
    <x v="1"/>
    <x v="41"/>
    <x v="73"/>
    <x v="4"/>
    <x v="7"/>
    <x v="2"/>
    <x v="0"/>
    <n v="5000"/>
  </r>
  <r>
    <s v="52228_2018"/>
    <x v="1"/>
    <x v="0"/>
    <d v="2018-02-13T00:00:00"/>
    <x v="19"/>
    <x v="4"/>
    <x v="1"/>
    <x v="4"/>
    <x v="4"/>
    <x v="1"/>
    <x v="1"/>
    <x v="1"/>
    <x v="0"/>
    <n v="2000"/>
  </r>
  <r>
    <s v="52229_2018"/>
    <x v="0"/>
    <x v="0"/>
    <d v="2018-02-15T00:00:00"/>
    <x v="13"/>
    <x v="3178"/>
    <x v="1"/>
    <x v="35"/>
    <x v="45"/>
    <x v="0"/>
    <x v="0"/>
    <x v="19"/>
    <x v="0"/>
    <n v="5000"/>
  </r>
  <r>
    <s v="52229_2018"/>
    <x v="0"/>
    <x v="0"/>
    <d v="2018-02-15T00:00:00"/>
    <x v="13"/>
    <x v="784"/>
    <x v="1"/>
    <x v="35"/>
    <x v="45"/>
    <x v="4"/>
    <x v="0"/>
    <x v="19"/>
    <x v="0"/>
    <n v="5000"/>
  </r>
  <r>
    <s v="52229_2018"/>
    <x v="0"/>
    <x v="0"/>
    <d v="2018-02-15T00:00:00"/>
    <x v="13"/>
    <x v="3179"/>
    <x v="1"/>
    <x v="44"/>
    <x v="45"/>
    <x v="0"/>
    <x v="11"/>
    <x v="19"/>
    <x v="0"/>
    <n v="5000"/>
  </r>
  <r>
    <s v="52229_2018"/>
    <x v="0"/>
    <x v="0"/>
    <d v="2018-02-15T00:00:00"/>
    <x v="13"/>
    <x v="2763"/>
    <x v="1"/>
    <x v="44"/>
    <x v="45"/>
    <x v="4"/>
    <x v="11"/>
    <x v="19"/>
    <x v="0"/>
    <n v="3600"/>
  </r>
  <r>
    <s v="52230_2018"/>
    <x v="0"/>
    <x v="0"/>
    <d v="2018-03-27T00:00:00"/>
    <x v="46"/>
    <x v="3180"/>
    <x v="3"/>
    <x v="39"/>
    <x v="4"/>
    <x v="26"/>
    <x v="12"/>
    <x v="7"/>
    <x v="0"/>
    <n v="30"/>
  </r>
  <r>
    <s v="52231_2018"/>
    <x v="0"/>
    <x v="0"/>
    <d v="2018-03-21T00:00:00"/>
    <x v="0"/>
    <x v="1585"/>
    <x v="0"/>
    <x v="17"/>
    <x v="4"/>
    <x v="1"/>
    <x v="1"/>
    <x v="1"/>
    <x v="0"/>
    <n v="300"/>
  </r>
  <r>
    <s v="52231_2018"/>
    <x v="0"/>
    <x v="0"/>
    <d v="2018-03-21T00:00:00"/>
    <x v="0"/>
    <x v="0"/>
    <x v="0"/>
    <x v="0"/>
    <x v="0"/>
    <x v="0"/>
    <x v="0"/>
    <x v="0"/>
    <x v="0"/>
    <n v="16000"/>
  </r>
  <r>
    <s v="52231_2018"/>
    <x v="0"/>
    <x v="0"/>
    <d v="2018-03-21T00:00:00"/>
    <x v="0"/>
    <x v="1"/>
    <x v="0"/>
    <x v="1"/>
    <x v="1"/>
    <x v="0"/>
    <x v="0"/>
    <x v="0"/>
    <x v="0"/>
    <n v="42300"/>
  </r>
  <r>
    <s v="52231_2018"/>
    <x v="0"/>
    <x v="0"/>
    <d v="2018-03-21T00:00:00"/>
    <x v="0"/>
    <x v="2"/>
    <x v="0"/>
    <x v="2"/>
    <x v="2"/>
    <x v="0"/>
    <x v="0"/>
    <x v="0"/>
    <x v="0"/>
    <n v="48200"/>
  </r>
  <r>
    <s v="52231_2018"/>
    <x v="0"/>
    <x v="0"/>
    <d v="2018-03-21T00:00:00"/>
    <x v="0"/>
    <x v="3"/>
    <x v="0"/>
    <x v="3"/>
    <x v="3"/>
    <x v="0"/>
    <x v="0"/>
    <x v="0"/>
    <x v="0"/>
    <n v="135400"/>
  </r>
  <r>
    <s v="52232_2018"/>
    <x v="1"/>
    <x v="0"/>
    <d v="2018-02-07T00:00:00"/>
    <x v="19"/>
    <x v="4"/>
    <x v="1"/>
    <x v="4"/>
    <x v="4"/>
    <x v="1"/>
    <x v="1"/>
    <x v="1"/>
    <x v="0"/>
    <n v="1000"/>
  </r>
  <r>
    <s v="52236_2018"/>
    <x v="1"/>
    <x v="0"/>
    <d v="2018-03-30T00:00:00"/>
    <x v="105"/>
    <x v="4"/>
    <x v="1"/>
    <x v="4"/>
    <x v="4"/>
    <x v="1"/>
    <x v="1"/>
    <x v="1"/>
    <x v="0"/>
    <n v="20000"/>
  </r>
  <r>
    <s v="52236_2018"/>
    <x v="1"/>
    <x v="0"/>
    <d v="2018-03-30T00:00:00"/>
    <x v="105"/>
    <x v="4"/>
    <x v="1"/>
    <x v="4"/>
    <x v="4"/>
    <x v="1"/>
    <x v="1"/>
    <x v="1"/>
    <x v="0"/>
    <n v="10000"/>
  </r>
  <r>
    <s v="52237_2018"/>
    <x v="1"/>
    <x v="0"/>
    <d v="2018-03-31T00:00:00"/>
    <x v="120"/>
    <x v="4"/>
    <x v="1"/>
    <x v="4"/>
    <x v="4"/>
    <x v="1"/>
    <x v="1"/>
    <x v="1"/>
    <x v="0"/>
    <n v="39900"/>
  </r>
  <r>
    <s v="52238_2018"/>
    <x v="1"/>
    <x v="0"/>
    <d v="2018-03-31T00:00:00"/>
    <x v="19"/>
    <x v="4"/>
    <x v="1"/>
    <x v="4"/>
    <x v="4"/>
    <x v="1"/>
    <x v="1"/>
    <x v="1"/>
    <x v="0"/>
    <n v="140000"/>
  </r>
  <r>
    <s v="52239_2018"/>
    <x v="1"/>
    <x v="0"/>
    <d v="2018-03-31T00:00:00"/>
    <x v="19"/>
    <x v="4"/>
    <x v="0"/>
    <x v="4"/>
    <x v="4"/>
    <x v="1"/>
    <x v="1"/>
    <x v="1"/>
    <x v="0"/>
    <n v="64000"/>
  </r>
  <r>
    <s v="52240_2018"/>
    <x v="1"/>
    <x v="0"/>
    <d v="2018-03-15T00:00:00"/>
    <x v="19"/>
    <x v="4"/>
    <x v="6"/>
    <x v="4"/>
    <x v="4"/>
    <x v="1"/>
    <x v="1"/>
    <x v="1"/>
    <x v="0"/>
    <n v="4"/>
  </r>
  <r>
    <s v="52241_2018"/>
    <x v="0"/>
    <x v="0"/>
    <d v="2018-03-27T00:00:00"/>
    <x v="46"/>
    <x v="3181"/>
    <x v="7"/>
    <x v="7"/>
    <x v="4"/>
    <x v="1"/>
    <x v="1"/>
    <x v="1"/>
    <x v="0"/>
    <n v="10"/>
  </r>
  <r>
    <s v="52242_2018"/>
    <x v="0"/>
    <x v="0"/>
    <d v="2018-03-07T00:00:00"/>
    <x v="46"/>
    <x v="3182"/>
    <x v="4"/>
    <x v="33"/>
    <x v="4"/>
    <x v="0"/>
    <x v="55"/>
    <x v="9"/>
    <x v="0"/>
    <n v="5"/>
  </r>
  <r>
    <s v="52246_2018"/>
    <x v="1"/>
    <x v="0"/>
    <d v="2018-03-24T00:00:00"/>
    <x v="19"/>
    <x v="4"/>
    <x v="1"/>
    <x v="4"/>
    <x v="4"/>
    <x v="1"/>
    <x v="1"/>
    <x v="1"/>
    <x v="0"/>
    <n v="2016"/>
  </r>
  <r>
    <s v="52248_2018"/>
    <x v="1"/>
    <x v="0"/>
    <d v="2018-03-27T00:00:00"/>
    <x v="30"/>
    <x v="4"/>
    <x v="2"/>
    <x v="4"/>
    <x v="4"/>
    <x v="1"/>
    <x v="1"/>
    <x v="1"/>
    <x v="0"/>
    <n v="400"/>
  </r>
  <r>
    <s v="52252_2018"/>
    <x v="1"/>
    <x v="0"/>
    <d v="2018-01-22T00:00:00"/>
    <x v="124"/>
    <x v="4"/>
    <x v="1"/>
    <x v="4"/>
    <x v="4"/>
    <x v="1"/>
    <x v="1"/>
    <x v="1"/>
    <x v="0"/>
    <n v="3000"/>
  </r>
  <r>
    <s v="52252_2018"/>
    <x v="1"/>
    <x v="0"/>
    <d v="2018-01-22T00:00:00"/>
    <x v="124"/>
    <x v="4"/>
    <x v="1"/>
    <x v="4"/>
    <x v="4"/>
    <x v="1"/>
    <x v="1"/>
    <x v="1"/>
    <x v="0"/>
    <n v="3000"/>
  </r>
  <r>
    <s v="52252_2018"/>
    <x v="1"/>
    <x v="0"/>
    <d v="2018-01-22T00:00:00"/>
    <x v="124"/>
    <x v="4"/>
    <x v="1"/>
    <x v="4"/>
    <x v="4"/>
    <x v="1"/>
    <x v="1"/>
    <x v="1"/>
    <x v="0"/>
    <n v="2000"/>
  </r>
  <r>
    <s v="52252_2018"/>
    <x v="1"/>
    <x v="0"/>
    <d v="2018-01-22T00:00:00"/>
    <x v="124"/>
    <x v="4"/>
    <x v="1"/>
    <x v="4"/>
    <x v="4"/>
    <x v="1"/>
    <x v="1"/>
    <x v="1"/>
    <x v="0"/>
    <n v="2000"/>
  </r>
  <r>
    <s v="52252_2018"/>
    <x v="1"/>
    <x v="0"/>
    <d v="2018-01-22T00:00:00"/>
    <x v="124"/>
    <x v="4"/>
    <x v="1"/>
    <x v="4"/>
    <x v="4"/>
    <x v="1"/>
    <x v="1"/>
    <x v="1"/>
    <x v="0"/>
    <n v="2000"/>
  </r>
  <r>
    <s v="52252_2018"/>
    <x v="1"/>
    <x v="0"/>
    <d v="2018-01-22T00:00:00"/>
    <x v="124"/>
    <x v="4"/>
    <x v="1"/>
    <x v="4"/>
    <x v="4"/>
    <x v="1"/>
    <x v="1"/>
    <x v="1"/>
    <x v="0"/>
    <n v="2000"/>
  </r>
  <r>
    <s v="52252_2018"/>
    <x v="1"/>
    <x v="0"/>
    <d v="2018-01-22T00:00:00"/>
    <x v="124"/>
    <x v="4"/>
    <x v="1"/>
    <x v="4"/>
    <x v="4"/>
    <x v="1"/>
    <x v="1"/>
    <x v="1"/>
    <x v="0"/>
    <n v="2000"/>
  </r>
  <r>
    <s v="52252_2018"/>
    <x v="1"/>
    <x v="0"/>
    <d v="2018-01-22T00:00:00"/>
    <x v="124"/>
    <x v="4"/>
    <x v="1"/>
    <x v="4"/>
    <x v="4"/>
    <x v="1"/>
    <x v="1"/>
    <x v="1"/>
    <x v="0"/>
    <n v="4000"/>
  </r>
  <r>
    <s v="52252_2018"/>
    <x v="1"/>
    <x v="0"/>
    <d v="2018-01-22T00:00:00"/>
    <x v="124"/>
    <x v="4"/>
    <x v="1"/>
    <x v="4"/>
    <x v="4"/>
    <x v="1"/>
    <x v="1"/>
    <x v="1"/>
    <x v="0"/>
    <n v="3000"/>
  </r>
  <r>
    <s v="52252_2018"/>
    <x v="1"/>
    <x v="0"/>
    <d v="2018-01-22T00:00:00"/>
    <x v="124"/>
    <x v="4"/>
    <x v="1"/>
    <x v="4"/>
    <x v="4"/>
    <x v="1"/>
    <x v="1"/>
    <x v="1"/>
    <x v="0"/>
    <n v="2000"/>
  </r>
  <r>
    <s v="52252_2018"/>
    <x v="1"/>
    <x v="0"/>
    <d v="2018-01-22T00:00:00"/>
    <x v="124"/>
    <x v="4"/>
    <x v="1"/>
    <x v="4"/>
    <x v="4"/>
    <x v="1"/>
    <x v="1"/>
    <x v="1"/>
    <x v="0"/>
    <n v="2000"/>
  </r>
  <r>
    <s v="52252_2018"/>
    <x v="1"/>
    <x v="0"/>
    <d v="2018-01-22T00:00:00"/>
    <x v="124"/>
    <x v="4"/>
    <x v="1"/>
    <x v="4"/>
    <x v="4"/>
    <x v="1"/>
    <x v="1"/>
    <x v="1"/>
    <x v="0"/>
    <n v="2000"/>
  </r>
  <r>
    <s v="52252_2018"/>
    <x v="1"/>
    <x v="0"/>
    <d v="2018-01-22T00:00:00"/>
    <x v="124"/>
    <x v="4"/>
    <x v="1"/>
    <x v="4"/>
    <x v="4"/>
    <x v="1"/>
    <x v="1"/>
    <x v="1"/>
    <x v="0"/>
    <n v="2000"/>
  </r>
  <r>
    <s v="52252_2018"/>
    <x v="1"/>
    <x v="0"/>
    <d v="2018-01-22T00:00:00"/>
    <x v="124"/>
    <x v="4"/>
    <x v="1"/>
    <x v="4"/>
    <x v="4"/>
    <x v="1"/>
    <x v="1"/>
    <x v="1"/>
    <x v="0"/>
    <n v="2000"/>
  </r>
  <r>
    <s v="52252_2018"/>
    <x v="1"/>
    <x v="0"/>
    <d v="2018-01-22T00:00:00"/>
    <x v="124"/>
    <x v="4"/>
    <x v="1"/>
    <x v="4"/>
    <x v="4"/>
    <x v="1"/>
    <x v="1"/>
    <x v="1"/>
    <x v="0"/>
    <n v="2000"/>
  </r>
  <r>
    <s v="52252_2018"/>
    <x v="1"/>
    <x v="0"/>
    <d v="2018-01-22T00:00:00"/>
    <x v="124"/>
    <x v="4"/>
    <x v="1"/>
    <x v="4"/>
    <x v="4"/>
    <x v="1"/>
    <x v="1"/>
    <x v="1"/>
    <x v="0"/>
    <n v="2000"/>
  </r>
  <r>
    <s v="52252_2018"/>
    <x v="1"/>
    <x v="0"/>
    <d v="2018-01-22T00:00:00"/>
    <x v="124"/>
    <x v="4"/>
    <x v="1"/>
    <x v="4"/>
    <x v="4"/>
    <x v="1"/>
    <x v="1"/>
    <x v="1"/>
    <x v="0"/>
    <n v="19500"/>
  </r>
  <r>
    <s v="52257_2018"/>
    <x v="1"/>
    <x v="0"/>
    <d v="2018-01-31T00:00:00"/>
    <x v="3"/>
    <x v="4"/>
    <x v="7"/>
    <x v="4"/>
    <x v="4"/>
    <x v="1"/>
    <x v="1"/>
    <x v="1"/>
    <x v="0"/>
    <n v="40"/>
  </r>
  <r>
    <s v="52258_2018"/>
    <x v="0"/>
    <x v="0"/>
    <d v="2018-01-11T00:00:00"/>
    <x v="5"/>
    <x v="1502"/>
    <x v="1"/>
    <x v="59"/>
    <x v="4"/>
    <x v="3"/>
    <x v="0"/>
    <x v="12"/>
    <x v="0"/>
    <n v="17100"/>
  </r>
  <r>
    <s v="52258_2018"/>
    <x v="0"/>
    <x v="0"/>
    <d v="2018-01-11T00:00:00"/>
    <x v="5"/>
    <x v="3183"/>
    <x v="1"/>
    <x v="59"/>
    <x v="4"/>
    <x v="4"/>
    <x v="26"/>
    <x v="2"/>
    <x v="0"/>
    <n v="80000"/>
  </r>
  <r>
    <s v="52258_2018"/>
    <x v="0"/>
    <x v="0"/>
    <d v="2018-01-11T00:00:00"/>
    <x v="5"/>
    <x v="419"/>
    <x v="1"/>
    <x v="45"/>
    <x v="48"/>
    <x v="4"/>
    <x v="0"/>
    <x v="0"/>
    <x v="0"/>
    <n v="15000"/>
  </r>
  <r>
    <s v="52258_2018"/>
    <x v="0"/>
    <x v="0"/>
    <d v="2018-01-11T00:00:00"/>
    <x v="5"/>
    <x v="418"/>
    <x v="1"/>
    <x v="20"/>
    <x v="74"/>
    <x v="4"/>
    <x v="0"/>
    <x v="0"/>
    <x v="0"/>
    <n v="3450"/>
  </r>
  <r>
    <s v="52258_2018"/>
    <x v="0"/>
    <x v="0"/>
    <d v="2018-01-11T00:00:00"/>
    <x v="5"/>
    <x v="1358"/>
    <x v="1"/>
    <x v="35"/>
    <x v="112"/>
    <x v="4"/>
    <x v="0"/>
    <x v="0"/>
    <x v="0"/>
    <n v="70000"/>
  </r>
  <r>
    <s v="52261_2018"/>
    <x v="0"/>
    <x v="0"/>
    <d v="2018-01-22T00:00:00"/>
    <x v="47"/>
    <x v="3184"/>
    <x v="1"/>
    <x v="109"/>
    <x v="4"/>
    <x v="1"/>
    <x v="12"/>
    <x v="6"/>
    <x v="0"/>
    <n v="4000"/>
  </r>
  <r>
    <s v="52262_2018"/>
    <x v="1"/>
    <x v="0"/>
    <d v="2018-01-30T00:00:00"/>
    <x v="19"/>
    <x v="4"/>
    <x v="1"/>
    <x v="4"/>
    <x v="4"/>
    <x v="1"/>
    <x v="1"/>
    <x v="1"/>
    <x v="0"/>
    <n v="10000"/>
  </r>
  <r>
    <s v="52267_2018"/>
    <x v="1"/>
    <x v="0"/>
    <d v="2018-01-31T00:00:00"/>
    <x v="19"/>
    <x v="4"/>
    <x v="1"/>
    <x v="4"/>
    <x v="4"/>
    <x v="1"/>
    <x v="1"/>
    <x v="1"/>
    <x v="0"/>
    <n v="796"/>
  </r>
  <r>
    <s v="52267_2018"/>
    <x v="1"/>
    <x v="0"/>
    <d v="2018-01-31T00:00:00"/>
    <x v="19"/>
    <x v="4"/>
    <x v="1"/>
    <x v="4"/>
    <x v="4"/>
    <x v="1"/>
    <x v="1"/>
    <x v="1"/>
    <x v="0"/>
    <n v="216"/>
  </r>
  <r>
    <s v="52268_2018"/>
    <x v="1"/>
    <x v="0"/>
    <d v="2018-01-22T00:00:00"/>
    <x v="29"/>
    <x v="4"/>
    <x v="4"/>
    <x v="4"/>
    <x v="4"/>
    <x v="1"/>
    <x v="1"/>
    <x v="1"/>
    <x v="0"/>
    <n v="6120"/>
  </r>
  <r>
    <s v="52268_2018"/>
    <x v="1"/>
    <x v="0"/>
    <d v="2018-01-22T00:00:00"/>
    <x v="29"/>
    <x v="4"/>
    <x v="4"/>
    <x v="4"/>
    <x v="4"/>
    <x v="1"/>
    <x v="1"/>
    <x v="1"/>
    <x v="0"/>
    <n v="2000"/>
  </r>
  <r>
    <s v="52268_2018"/>
    <x v="1"/>
    <x v="0"/>
    <d v="2018-01-22T00:00:00"/>
    <x v="29"/>
    <x v="4"/>
    <x v="4"/>
    <x v="4"/>
    <x v="4"/>
    <x v="1"/>
    <x v="1"/>
    <x v="1"/>
    <x v="0"/>
    <n v="2000"/>
  </r>
  <r>
    <s v="52269_2018"/>
    <x v="1"/>
    <x v="0"/>
    <d v="2018-01-22T00:00:00"/>
    <x v="29"/>
    <x v="4"/>
    <x v="1"/>
    <x v="4"/>
    <x v="4"/>
    <x v="1"/>
    <x v="1"/>
    <x v="1"/>
    <x v="0"/>
    <n v="6912"/>
  </r>
  <r>
    <s v="52269_2018"/>
    <x v="1"/>
    <x v="0"/>
    <d v="2018-01-22T00:00:00"/>
    <x v="29"/>
    <x v="4"/>
    <x v="1"/>
    <x v="4"/>
    <x v="4"/>
    <x v="1"/>
    <x v="1"/>
    <x v="1"/>
    <x v="0"/>
    <n v="2928"/>
  </r>
  <r>
    <s v="52269_2018"/>
    <x v="1"/>
    <x v="0"/>
    <d v="2018-01-22T00:00:00"/>
    <x v="29"/>
    <x v="4"/>
    <x v="1"/>
    <x v="4"/>
    <x v="4"/>
    <x v="1"/>
    <x v="1"/>
    <x v="1"/>
    <x v="0"/>
    <n v="6864"/>
  </r>
  <r>
    <s v="52269_2018"/>
    <x v="1"/>
    <x v="0"/>
    <d v="2018-01-22T00:00:00"/>
    <x v="29"/>
    <x v="4"/>
    <x v="1"/>
    <x v="4"/>
    <x v="4"/>
    <x v="1"/>
    <x v="1"/>
    <x v="1"/>
    <x v="0"/>
    <n v="3408"/>
  </r>
  <r>
    <s v="52269_2018"/>
    <x v="1"/>
    <x v="0"/>
    <d v="2018-01-22T00:00:00"/>
    <x v="29"/>
    <x v="4"/>
    <x v="1"/>
    <x v="4"/>
    <x v="4"/>
    <x v="1"/>
    <x v="1"/>
    <x v="1"/>
    <x v="0"/>
    <n v="3504"/>
  </r>
  <r>
    <s v="52269_2018"/>
    <x v="1"/>
    <x v="0"/>
    <d v="2018-01-22T00:00:00"/>
    <x v="29"/>
    <x v="4"/>
    <x v="1"/>
    <x v="4"/>
    <x v="4"/>
    <x v="1"/>
    <x v="1"/>
    <x v="1"/>
    <x v="0"/>
    <n v="3936"/>
  </r>
  <r>
    <s v="52269_2018"/>
    <x v="1"/>
    <x v="0"/>
    <d v="2018-01-22T00:00:00"/>
    <x v="29"/>
    <x v="4"/>
    <x v="1"/>
    <x v="4"/>
    <x v="4"/>
    <x v="1"/>
    <x v="1"/>
    <x v="1"/>
    <x v="0"/>
    <n v="960"/>
  </r>
  <r>
    <s v="52269_2018"/>
    <x v="1"/>
    <x v="0"/>
    <d v="2018-01-22T00:00:00"/>
    <x v="29"/>
    <x v="4"/>
    <x v="1"/>
    <x v="4"/>
    <x v="4"/>
    <x v="1"/>
    <x v="1"/>
    <x v="1"/>
    <x v="0"/>
    <n v="1920"/>
  </r>
  <r>
    <s v="52269_2018"/>
    <x v="1"/>
    <x v="0"/>
    <d v="2018-01-22T00:00:00"/>
    <x v="29"/>
    <x v="4"/>
    <x v="1"/>
    <x v="4"/>
    <x v="4"/>
    <x v="1"/>
    <x v="1"/>
    <x v="1"/>
    <x v="0"/>
    <n v="3840"/>
  </r>
  <r>
    <s v="52269_2018"/>
    <x v="1"/>
    <x v="0"/>
    <d v="2018-01-22T00:00:00"/>
    <x v="29"/>
    <x v="4"/>
    <x v="1"/>
    <x v="4"/>
    <x v="4"/>
    <x v="1"/>
    <x v="1"/>
    <x v="1"/>
    <x v="0"/>
    <n v="1152"/>
  </r>
  <r>
    <s v="52269_2018"/>
    <x v="1"/>
    <x v="0"/>
    <d v="2018-01-22T00:00:00"/>
    <x v="29"/>
    <x v="4"/>
    <x v="1"/>
    <x v="4"/>
    <x v="4"/>
    <x v="1"/>
    <x v="1"/>
    <x v="1"/>
    <x v="0"/>
    <n v="2208"/>
  </r>
  <r>
    <s v="52269_2018"/>
    <x v="1"/>
    <x v="0"/>
    <d v="2018-01-22T00:00:00"/>
    <x v="29"/>
    <x v="4"/>
    <x v="1"/>
    <x v="4"/>
    <x v="4"/>
    <x v="1"/>
    <x v="1"/>
    <x v="1"/>
    <x v="0"/>
    <n v="3024"/>
  </r>
  <r>
    <s v="52271_2018"/>
    <x v="0"/>
    <x v="0"/>
    <d v="2018-01-30T00:00:00"/>
    <x v="52"/>
    <x v="2744"/>
    <x v="1"/>
    <x v="20"/>
    <x v="4"/>
    <x v="5"/>
    <x v="12"/>
    <x v="6"/>
    <x v="0"/>
    <n v="8750"/>
  </r>
  <r>
    <s v="52271_2018"/>
    <x v="0"/>
    <x v="0"/>
    <d v="2018-01-30T00:00:00"/>
    <x v="52"/>
    <x v="2745"/>
    <x v="1"/>
    <x v="84"/>
    <x v="4"/>
    <x v="5"/>
    <x v="12"/>
    <x v="6"/>
    <x v="0"/>
    <n v="12500"/>
  </r>
  <r>
    <s v="52274_2018"/>
    <x v="1"/>
    <x v="0"/>
    <d v="2018-01-11T00:00:00"/>
    <x v="19"/>
    <x v="4"/>
    <x v="1"/>
    <x v="4"/>
    <x v="4"/>
    <x v="1"/>
    <x v="1"/>
    <x v="1"/>
    <x v="0"/>
    <n v="4800"/>
  </r>
  <r>
    <s v="52274_2018"/>
    <x v="1"/>
    <x v="0"/>
    <d v="2018-01-11T00:00:00"/>
    <x v="19"/>
    <x v="4"/>
    <x v="1"/>
    <x v="4"/>
    <x v="4"/>
    <x v="1"/>
    <x v="1"/>
    <x v="1"/>
    <x v="0"/>
    <n v="4800"/>
  </r>
  <r>
    <s v="52277_2018"/>
    <x v="1"/>
    <x v="0"/>
    <d v="2018-01-27T00:00:00"/>
    <x v="36"/>
    <x v="4"/>
    <x v="1"/>
    <x v="4"/>
    <x v="4"/>
    <x v="1"/>
    <x v="1"/>
    <x v="1"/>
    <x v="0"/>
    <n v="14000"/>
  </r>
  <r>
    <s v="52277_2018"/>
    <x v="1"/>
    <x v="0"/>
    <d v="2018-01-27T00:00:00"/>
    <x v="36"/>
    <x v="4"/>
    <x v="1"/>
    <x v="4"/>
    <x v="4"/>
    <x v="1"/>
    <x v="1"/>
    <x v="1"/>
    <x v="0"/>
    <n v="15000"/>
  </r>
  <r>
    <s v="52277_2018"/>
    <x v="1"/>
    <x v="0"/>
    <d v="2018-01-27T00:00:00"/>
    <x v="36"/>
    <x v="4"/>
    <x v="1"/>
    <x v="4"/>
    <x v="4"/>
    <x v="1"/>
    <x v="1"/>
    <x v="1"/>
    <x v="0"/>
    <n v="11000"/>
  </r>
  <r>
    <s v="52277_2018"/>
    <x v="1"/>
    <x v="0"/>
    <d v="2018-01-27T00:00:00"/>
    <x v="36"/>
    <x v="4"/>
    <x v="1"/>
    <x v="4"/>
    <x v="4"/>
    <x v="1"/>
    <x v="1"/>
    <x v="1"/>
    <x v="0"/>
    <n v="5000"/>
  </r>
  <r>
    <s v="52281_2018"/>
    <x v="1"/>
    <x v="0"/>
    <d v="2018-01-24T00:00:00"/>
    <x v="30"/>
    <x v="4"/>
    <x v="4"/>
    <x v="4"/>
    <x v="4"/>
    <x v="1"/>
    <x v="1"/>
    <x v="1"/>
    <x v="0"/>
    <n v="1000"/>
  </r>
  <r>
    <s v="53203_2018"/>
    <x v="1"/>
    <x v="0"/>
    <d v="2018-03-12T00:00:00"/>
    <x v="42"/>
    <x v="4"/>
    <x v="1"/>
    <x v="4"/>
    <x v="4"/>
    <x v="1"/>
    <x v="1"/>
    <x v="1"/>
    <x v="0"/>
    <n v="10"/>
  </r>
  <r>
    <s v="53393_2018"/>
    <x v="1"/>
    <x v="0"/>
    <d v="2018-03-12T00:00:00"/>
    <x v="19"/>
    <x v="4"/>
    <x v="0"/>
    <x v="4"/>
    <x v="4"/>
    <x v="1"/>
    <x v="1"/>
    <x v="1"/>
    <x v="0"/>
    <n v="12"/>
  </r>
  <r>
    <s v="34408_2018"/>
    <x v="0"/>
    <x v="0"/>
    <d v="2018-01-17T00:00:00"/>
    <x v="37"/>
    <x v="3185"/>
    <x v="1"/>
    <x v="4"/>
    <x v="4"/>
    <x v="1"/>
    <x v="1"/>
    <x v="1"/>
    <x v="0"/>
    <n v="1000"/>
  </r>
  <r>
    <s v="50460_2018"/>
    <x v="0"/>
    <x v="0"/>
    <d v="2018-03-23T00:00:00"/>
    <x v="46"/>
    <x v="2602"/>
    <x v="6"/>
    <x v="141"/>
    <x v="38"/>
    <x v="17"/>
    <x v="22"/>
    <x v="11"/>
    <x v="0"/>
    <n v="1500"/>
  </r>
  <r>
    <s v="50920_2018"/>
    <x v="0"/>
    <x v="0"/>
    <d v="2018-03-26T00:00:00"/>
    <x v="46"/>
    <x v="2602"/>
    <x v="6"/>
    <x v="141"/>
    <x v="38"/>
    <x v="17"/>
    <x v="22"/>
    <x v="11"/>
    <x v="0"/>
    <n v="1500"/>
  </r>
  <r>
    <s v="51480_2018"/>
    <x v="0"/>
    <x v="0"/>
    <d v="2018-03-28T00:00:00"/>
    <x v="46"/>
    <x v="2602"/>
    <x v="6"/>
    <x v="141"/>
    <x v="38"/>
    <x v="17"/>
    <x v="22"/>
    <x v="11"/>
    <x v="0"/>
    <n v="1500"/>
  </r>
  <r>
    <s v="57182_2018"/>
    <x v="0"/>
    <x v="0"/>
    <d v="2018-02-02T00:00:00"/>
    <x v="46"/>
    <x v="3186"/>
    <x v="3"/>
    <x v="3"/>
    <x v="4"/>
    <x v="1"/>
    <x v="12"/>
    <x v="6"/>
    <x v="0"/>
    <n v="50"/>
  </r>
  <r>
    <s v="57182_2018"/>
    <x v="0"/>
    <x v="0"/>
    <d v="2018-02-02T00:00:00"/>
    <x v="46"/>
    <x v="3187"/>
    <x v="3"/>
    <x v="16"/>
    <x v="309"/>
    <x v="4"/>
    <x v="12"/>
    <x v="6"/>
    <x v="0"/>
    <n v="550"/>
  </r>
  <r>
    <s v="58338_2018"/>
    <x v="0"/>
    <x v="0"/>
    <d v="2018-02-06T00:00:00"/>
    <x v="46"/>
    <x v="3188"/>
    <x v="3"/>
    <x v="11"/>
    <x v="4"/>
    <x v="1"/>
    <x v="12"/>
    <x v="6"/>
    <x v="0"/>
    <n v="500"/>
  </r>
  <r>
    <s v="60698_2018"/>
    <x v="0"/>
    <x v="0"/>
    <d v="2018-03-02T00:00:00"/>
    <x v="46"/>
    <x v="3187"/>
    <x v="3"/>
    <x v="16"/>
    <x v="309"/>
    <x v="4"/>
    <x v="12"/>
    <x v="6"/>
    <x v="0"/>
    <n v="100"/>
  </r>
  <r>
    <s v="60761_2018"/>
    <x v="0"/>
    <x v="0"/>
    <d v="2018-03-07T00:00:00"/>
    <x v="46"/>
    <x v="3186"/>
    <x v="3"/>
    <x v="3"/>
    <x v="4"/>
    <x v="1"/>
    <x v="12"/>
    <x v="6"/>
    <x v="0"/>
    <n v="25"/>
  </r>
  <r>
    <s v="61962_2018"/>
    <x v="0"/>
    <x v="0"/>
    <d v="2018-03-12T00:00:00"/>
    <x v="46"/>
    <x v="3188"/>
    <x v="3"/>
    <x v="11"/>
    <x v="4"/>
    <x v="1"/>
    <x v="12"/>
    <x v="6"/>
    <x v="0"/>
    <n v="975"/>
  </r>
  <r>
    <s v="61962_2018"/>
    <x v="0"/>
    <x v="0"/>
    <d v="2018-03-12T00:00:00"/>
    <x v="46"/>
    <x v="3187"/>
    <x v="3"/>
    <x v="16"/>
    <x v="309"/>
    <x v="4"/>
    <x v="12"/>
    <x v="6"/>
    <x v="0"/>
    <n v="125"/>
  </r>
  <r>
    <s v="66263_2018"/>
    <x v="1"/>
    <x v="0"/>
    <d v="2018-01-20T00:00:00"/>
    <x v="125"/>
    <x v="4"/>
    <x v="1"/>
    <x v="4"/>
    <x v="4"/>
    <x v="1"/>
    <x v="1"/>
    <x v="1"/>
    <x v="0"/>
    <n v="9200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900-000000000000}" name="Сводная таблица2" cacheId="0" applyNumberFormats="0" applyBorderFormats="0" applyFontFormats="0" applyPatternFormats="0" applyAlignmentFormats="0" applyWidthHeightFormats="1" dataCaption="Значения" updatedVersion="6" minRefreshableVersion="3" rowGrandTotals="0" colGrandTotals="0" itemPrintTitles="1" createdVersion="4" indent="0" compact="0" compactData="0" multipleFieldFilters="0">
  <location ref="C3:K927" firstHeaderRow="0" firstDataRow="1" firstDataCol="7" rowPageCount="1" colPageCount="1"/>
  <pivotFields count="14">
    <pivotField compact="0" outline="0" showAll="0" defaultSubtotal="0"/>
    <pivotField axis="axisRow" compact="0" outline="0" showAll="0" defaultSubtotal="0">
      <items count="2">
        <item sd="0" x="1"/>
        <item x="0"/>
      </items>
    </pivotField>
    <pivotField compact="0" outline="0" showAll="0" defaultSubtotal="0"/>
    <pivotField compact="0" outline="0" showAll="0" defaultSubtotal="0"/>
    <pivotField axis="axisRow" compact="0" outline="0" multipleItemSelectionAllowed="1" showAll="0" sortType="descending" defaultSubtotal="0">
      <items count="178">
        <item x="61"/>
        <item x="88"/>
        <item x="0"/>
        <item x="5"/>
        <item x="60"/>
        <item x="20"/>
        <item x="37"/>
        <item x="29"/>
        <item x="65"/>
        <item x="9"/>
        <item x="82"/>
        <item x="42"/>
        <item x="28"/>
        <item x="103"/>
        <item x="38"/>
        <item m="1" x="131"/>
        <item x="70"/>
        <item x="86"/>
        <item x="8"/>
        <item x="3"/>
        <item m="1" x="153"/>
        <item x="78"/>
        <item x="62"/>
        <item x="87"/>
        <item x="63"/>
        <item x="6"/>
        <item x="41"/>
        <item x="68"/>
        <item x="76"/>
        <item x="51"/>
        <item x="33"/>
        <item x="16"/>
        <item x="105"/>
        <item x="24"/>
        <item x="110"/>
        <item x="52"/>
        <item x="104"/>
        <item x="69"/>
        <item x="115"/>
        <item x="18"/>
        <item m="1" x="167"/>
        <item m="1" x="156"/>
        <item x="4"/>
        <item x="44"/>
        <item x="46"/>
        <item x="45"/>
        <item x="101"/>
        <item x="13"/>
        <item m="1" x="132"/>
        <item x="125"/>
        <item x="10"/>
        <item x="39"/>
        <item x="67"/>
        <item x="21"/>
        <item x="35"/>
        <item x="30"/>
        <item x="14"/>
        <item x="54"/>
        <item x="58"/>
        <item x="80"/>
        <item x="81"/>
        <item x="92"/>
        <item x="83"/>
        <item x="47"/>
        <item x="107"/>
        <item m="1" x="157"/>
        <item x="23"/>
        <item x="31"/>
        <item x="11"/>
        <item x="73"/>
        <item x="91"/>
        <item x="111"/>
        <item sd="0" x="7"/>
        <item x="19"/>
        <item x="36"/>
        <item x="49"/>
        <item x="96"/>
        <item x="57"/>
        <item x="25"/>
        <item m="1" x="143"/>
        <item x="17"/>
        <item x="71"/>
        <item x="117"/>
        <item x="64"/>
        <item x="40"/>
        <item x="109"/>
        <item m="1" x="170"/>
        <item x="32"/>
        <item x="1"/>
        <item x="119"/>
        <item x="12"/>
        <item m="1" x="163"/>
        <item x="55"/>
        <item x="48"/>
        <item x="74"/>
        <item x="59"/>
        <item m="1" x="129"/>
        <item m="1" x="150"/>
        <item x="15"/>
        <item x="116"/>
        <item x="2"/>
        <item x="26"/>
        <item x="27"/>
        <item x="34"/>
        <item x="50"/>
        <item x="53"/>
        <item x="79"/>
        <item x="84"/>
        <item x="85"/>
        <item x="89"/>
        <item x="90"/>
        <item x="75"/>
        <item x="94"/>
        <item x="95"/>
        <item x="97"/>
        <item x="99"/>
        <item x="100"/>
        <item x="102"/>
        <item x="106"/>
        <item m="1" x="146"/>
        <item x="112"/>
        <item x="113"/>
        <item x="114"/>
        <item x="108"/>
        <item x="118"/>
        <item x="93"/>
        <item x="120"/>
        <item x="123"/>
        <item x="124"/>
        <item x="56"/>
        <item x="66"/>
        <item x="72"/>
        <item x="77"/>
        <item x="98"/>
        <item x="122"/>
        <item x="43"/>
        <item x="121"/>
        <item m="1" x="159"/>
        <item x="22"/>
        <item m="1" x="144"/>
        <item m="1" x="165"/>
        <item m="1" x="130"/>
        <item m="1" x="134"/>
        <item m="1" x="149"/>
        <item m="1" x="135"/>
        <item m="1" x="148"/>
        <item m="1" x="169"/>
        <item m="1" x="152"/>
        <item m="1" x="155"/>
        <item m="1" x="171"/>
        <item m="1" x="160"/>
        <item m="1" x="154"/>
        <item m="1" x="127"/>
        <item m="1" x="151"/>
        <item m="1" x="161"/>
        <item m="1" x="138"/>
        <item m="1" x="162"/>
        <item m="1" x="175"/>
        <item m="1" x="126"/>
        <item m="1" x="172"/>
        <item m="1" x="133"/>
        <item m="1" x="166"/>
        <item m="1" x="177"/>
        <item m="1" x="136"/>
        <item m="1" x="158"/>
        <item m="1" x="137"/>
        <item m="1" x="141"/>
        <item m="1" x="145"/>
        <item m="1" x="142"/>
        <item m="1" x="147"/>
        <item m="1" x="174"/>
        <item m="1" x="128"/>
        <item m="1" x="164"/>
        <item m="1" x="140"/>
        <item m="1" x="139"/>
        <item m="1" x="176"/>
        <item m="1" x="168"/>
        <item m="1" x="173"/>
      </items>
      <autoSortScope>
        <pivotArea dataOnly="0" outline="0" fieldPosition="0">
          <references count="1">
            <reference field="4294967294" count="1" selected="0">
              <x v="1"/>
            </reference>
          </references>
        </pivotArea>
      </autoSortScope>
    </pivotField>
    <pivotField axis="axisRow" compact="0" outline="0" showAll="0" sortType="descending" defaultSubtotal="0">
      <items count="8000">
        <item x="1926"/>
        <item x="580"/>
        <item x="579"/>
        <item x="578"/>
        <item x="577"/>
        <item x="668"/>
        <item x="1639"/>
        <item x="1032"/>
        <item x="1034"/>
        <item x="670"/>
        <item x="669"/>
        <item x="1033"/>
        <item x="2996"/>
        <item x="3062"/>
        <item m="1" x="6138"/>
        <item m="1" x="6133"/>
        <item m="1" x="5854"/>
        <item m="1" x="5592"/>
        <item m="1" x="6452"/>
        <item m="1" x="6449"/>
        <item m="1" x="6441"/>
        <item m="1" x="6423"/>
        <item m="1" x="6417"/>
        <item m="1" x="6412"/>
        <item m="1" x="4620"/>
        <item m="1" x="4616"/>
        <item m="1" x="6740"/>
        <item m="1" x="6736"/>
        <item m="1" x="6731"/>
        <item m="1" x="6727"/>
        <item m="1" x="4054"/>
        <item m="1" x="4044"/>
        <item m="1" x="5553"/>
        <item m="1" x="6008"/>
        <item m="1" x="3680"/>
        <item m="1" x="4023"/>
        <item m="1" x="5799"/>
        <item m="1" x="3988"/>
        <item m="1" x="5761"/>
        <item m="1" x="5310"/>
        <item m="1" x="5280"/>
        <item m="1" x="4372"/>
        <item m="1" x="4396"/>
        <item m="1" x="5275"/>
        <item m="1" x="4368"/>
        <item m="1" x="4508"/>
        <item m="1" x="4492"/>
        <item m="1" x="5832"/>
        <item m="1" x="4911"/>
        <item m="1" x="5805"/>
        <item m="1" x="4889"/>
        <item m="1" x="4209"/>
        <item m="1" x="4182"/>
        <item m="1" x="3611"/>
        <item m="1" x="4953"/>
        <item m="1" x="5773"/>
        <item m="1" x="4979"/>
        <item m="1" x="5802"/>
        <item m="1" x="4945"/>
        <item m="1" x="5765"/>
        <item m="1" x="4462"/>
        <item m="1" x="5266"/>
        <item x="803"/>
        <item x="804"/>
        <item x="802"/>
        <item x="801"/>
        <item x="1192"/>
        <item x="1191"/>
        <item x="1190"/>
        <item x="1189"/>
        <item x="2562"/>
        <item x="383"/>
        <item x="384"/>
        <item x="2965"/>
        <item x="799"/>
        <item x="2286"/>
        <item x="2285"/>
        <item x="2284"/>
        <item x="793"/>
        <item x="391"/>
        <item x="389"/>
        <item x="2560"/>
        <item x="2278"/>
        <item x="2279"/>
        <item x="2282"/>
        <item x="2277"/>
        <item x="3082"/>
        <item x="795"/>
        <item x="798"/>
        <item x="796"/>
        <item x="576"/>
        <item m="1" x="5461"/>
        <item m="1" x="5434"/>
        <item x="143"/>
        <item x="142"/>
        <item m="1" x="3710"/>
        <item m="1" x="3681"/>
        <item m="1" x="6095"/>
        <item m="1" x="6499"/>
        <item m="1" x="6070"/>
        <item m="1" x="6463"/>
        <item m="1" x="5534"/>
        <item m="1" x="5501"/>
        <item m="1" x="6466"/>
        <item m="1" x="4991"/>
        <item x="1637"/>
        <item x="1015"/>
        <item m="1" x="7052"/>
        <item x="2900"/>
        <item x="2221"/>
        <item x="2225"/>
        <item x="2224"/>
        <item x="1004"/>
        <item x="2387"/>
        <item x="3145"/>
        <item x="1895"/>
        <item x="992"/>
        <item x="1894"/>
        <item x="1003"/>
        <item x="1810"/>
        <item x="1001"/>
        <item x="1649"/>
        <item m="1" x="6566"/>
        <item x="744"/>
        <item x="1834"/>
        <item x="1002"/>
        <item x="1648"/>
        <item x="1000"/>
        <item x="1647"/>
        <item x="999"/>
        <item x="1893"/>
        <item x="1014"/>
        <item x="1013"/>
        <item x="1500"/>
        <item x="1892"/>
        <item x="1012"/>
        <item x="1011"/>
        <item x="1659"/>
        <item x="1646"/>
        <item x="1010"/>
        <item x="1009"/>
        <item x="1658"/>
        <item x="1891"/>
        <item x="1652"/>
        <item x="1653"/>
        <item x="3144"/>
        <item x="996"/>
        <item x="1645"/>
        <item x="1657"/>
        <item x="998"/>
        <item x="997"/>
        <item x="2222"/>
        <item x="1499"/>
        <item x="995"/>
        <item x="994"/>
        <item x="1813"/>
        <item x="1644"/>
        <item x="1643"/>
        <item x="2198"/>
        <item x="1496"/>
        <item x="1656"/>
        <item x="1008"/>
        <item x="1651"/>
        <item x="1007"/>
        <item x="1650"/>
        <item x="1005"/>
        <item x="1642"/>
        <item x="2185"/>
        <item x="1833"/>
        <item x="741"/>
        <item x="2220"/>
        <item x="2219"/>
        <item x="2218"/>
        <item x="1605"/>
        <item x="1974"/>
        <item m="1" x="6576"/>
        <item x="1571"/>
        <item x="1975"/>
        <item x="61"/>
        <item x="342"/>
        <item m="1" x="3708"/>
        <item x="341"/>
        <item x="1537"/>
        <item x="557"/>
        <item x="1573"/>
        <item x="1978"/>
        <item x="1977"/>
        <item m="1" x="5974"/>
        <item x="187"/>
        <item x="2588"/>
        <item x="2781"/>
        <item x="1358"/>
        <item x="1357"/>
        <item x="419"/>
        <item x="418"/>
        <item x="1546"/>
        <item x="1542"/>
        <item x="556"/>
        <item x="555"/>
        <item x="1569"/>
        <item x="554"/>
        <item x="553"/>
        <item x="552"/>
        <item x="551"/>
        <item x="1566"/>
        <item x="550"/>
        <item x="549"/>
        <item x="1563"/>
        <item x="1560"/>
        <item x="1559"/>
        <item x="1558"/>
        <item m="1" x="7121"/>
        <item x="2745"/>
        <item x="2743"/>
        <item x="2744"/>
        <item x="960"/>
        <item x="959"/>
        <item x="958"/>
        <item x="962"/>
        <item x="961"/>
        <item x="956"/>
        <item x="955"/>
        <item x="2322"/>
        <item x="2321"/>
        <item x="947"/>
        <item x="1505"/>
        <item x="944"/>
        <item x="941"/>
        <item x="946"/>
        <item x="945"/>
        <item x="1504"/>
        <item x="943"/>
        <item x="2328"/>
        <item x="1510"/>
        <item x="1509"/>
        <item x="950"/>
        <item x="2583"/>
        <item m="1" x="3328"/>
        <item m="1" x="3567"/>
        <item m="1" x="3320"/>
        <item m="1" x="6131"/>
        <item m="1" x="6125"/>
        <item m="1" x="6337"/>
        <item m="1" x="6474"/>
        <item m="1" x="6439"/>
        <item m="1" x="5563"/>
        <item m="1" x="5529"/>
        <item m="1" x="4938"/>
        <item m="1" x="4961"/>
        <item m="1" x="5853"/>
        <item m="1" x="4930"/>
        <item m="1" x="4447"/>
        <item x="2212"/>
        <item x="118"/>
        <item x="2211"/>
        <item x="671"/>
        <item x="1923"/>
        <item x="675"/>
        <item x="674"/>
        <item x="673"/>
        <item x="672"/>
        <item x="1035"/>
        <item m="1" x="5396"/>
        <item m="1" x="5795"/>
        <item m="1" x="4052"/>
        <item m="1" x="5367"/>
        <item m="1" x="5759"/>
        <item m="1" x="4085"/>
        <item m="1" x="4047"/>
        <item m="1" x="5752"/>
        <item m="1" x="3420"/>
        <item m="1" x="3379"/>
        <item m="1" x="5691"/>
        <item m="1" x="5661"/>
        <item m="1" x="5648"/>
        <item m="1" x="5611"/>
        <item m="1" x="6694"/>
        <item m="1" x="4307"/>
        <item m="1" x="5385"/>
        <item m="1" x="6667"/>
        <item m="1" x="4274"/>
        <item m="1" x="5353"/>
        <item m="1" x="3720"/>
        <item m="1" x="4818"/>
        <item m="1" x="5777"/>
        <item m="1" x="5744"/>
        <item m="1" x="6346"/>
        <item m="1" x="5376"/>
        <item m="1" x="6307"/>
        <item m="1" x="5345"/>
        <item x="1147"/>
        <item m="1" x="4844"/>
        <item m="1" x="3479"/>
        <item x="1529"/>
        <item x="1531"/>
        <item m="1" x="6147"/>
        <item m="1" x="5644"/>
        <item m="1" x="6236"/>
        <item m="1" x="5141"/>
        <item m="1" x="5738"/>
        <item m="1" x="4633"/>
        <item m="1" x="4102"/>
        <item m="1" x="4076"/>
        <item m="1" x="5922"/>
        <item m="1" x="5885"/>
        <item m="1" x="5918"/>
        <item m="1" x="4989"/>
        <item m="1" x="5879"/>
        <item m="1" x="4955"/>
        <item m="1" x="6184"/>
        <item m="1" x="5299"/>
        <item m="1" x="5338"/>
        <item m="1" x="4429"/>
        <item m="1" x="5293"/>
        <item m="1" x="4385"/>
        <item m="1" x="6200"/>
        <item m="1" x="5327"/>
        <item m="1" x="6173"/>
        <item m="1" x="5292"/>
        <item m="1" x="4952"/>
        <item x="2172"/>
        <item x="2171"/>
        <item x="2688"/>
        <item x="2687"/>
        <item x="210"/>
        <item x="209"/>
        <item x="205"/>
        <item x="207"/>
        <item x="188"/>
        <item x="967"/>
        <item x="206"/>
        <item x="190"/>
        <item x="200"/>
        <item x="194"/>
        <item x="193"/>
        <item x="196"/>
        <item x="1414"/>
        <item x="1691"/>
        <item x="1413"/>
        <item x="2537"/>
        <item x="3021"/>
        <item m="1" x="6005"/>
        <item m="1" x="5096"/>
        <item m="1" x="4199"/>
        <item m="1" x="6333"/>
        <item m="1" x="6290"/>
        <item m="1" x="5423"/>
        <item m="1" x="3756"/>
        <item m="1" x="3735"/>
        <item m="1" x="5984"/>
        <item m="1" x="5066"/>
        <item m="1" x="5048"/>
        <item m="1" x="5296"/>
        <item m="1" x="5833"/>
        <item m="1" x="4912"/>
        <item m="1" x="4021"/>
        <item m="1" x="3600"/>
        <item m="1" x="6716"/>
        <item m="1" x="5769"/>
        <item m="1" x="3941"/>
        <item m="1" x="6104"/>
        <item m="1" x="5216"/>
        <item m="1" x="3533"/>
        <item m="1" x="3899"/>
        <item m="1" x="5369"/>
        <item m="1" x="3698"/>
        <item m="1" x="5868"/>
        <item m="1" x="4943"/>
        <item m="1" x="4056"/>
        <item m="1" x="6181"/>
        <item m="1" x="5295"/>
        <item m="1" x="3635"/>
        <item m="1" x="6744"/>
        <item m="1" x="5831"/>
        <item m="1" x="4909"/>
        <item m="1" x="4018"/>
        <item m="1" x="4888"/>
        <item m="1" x="3982"/>
        <item m="1" x="6142"/>
        <item m="1" x="5236"/>
        <item m="1" x="3564"/>
        <item m="1" x="6678"/>
        <item m="1" x="5768"/>
        <item m="1" x="4860"/>
        <item m="1" x="3940"/>
        <item m="1" x="6103"/>
        <item m="1" x="5214"/>
        <item m="1" x="3531"/>
        <item m="1" x="6653"/>
        <item m="1" x="5735"/>
        <item m="1" x="4830"/>
        <item m="1" x="3898"/>
        <item m="1" x="6083"/>
        <item m="1" x="5186"/>
        <item m="1" x="5863"/>
        <item m="1" x="6179"/>
        <item m="1" x="5830"/>
        <item m="1" x="5263"/>
        <item m="1" x="3596"/>
        <item m="1" x="6713"/>
        <item m="1" x="3563"/>
        <item m="1" x="4859"/>
        <item m="1" x="5210"/>
        <item m="1" x="3530"/>
        <item m="1" x="6649"/>
        <item m="1" x="5731"/>
        <item m="1" x="4829"/>
        <item m="1" x="3896"/>
        <item m="1" x="6080"/>
        <item m="1" x="5185"/>
        <item m="1" x="4195"/>
        <item m="1" x="6280"/>
        <item m="1" x="5962"/>
        <item m="1" x="5046"/>
        <item m="1" x="4146"/>
        <item m="1" x="6258"/>
        <item m="1" x="4970"/>
        <item m="1" x="4087"/>
        <item x="636"/>
        <item x="1409"/>
        <item x="1689"/>
        <item x="641"/>
        <item x="1047"/>
        <item x="640"/>
        <item x="2536"/>
        <item x="1688"/>
        <item x="639"/>
        <item x="637"/>
        <item m="1" x="3212"/>
        <item x="1081"/>
        <item m="1" x="3549"/>
        <item m="1" x="6196"/>
        <item m="1" x="5591"/>
        <item x="354"/>
        <item x="750"/>
        <item x="749"/>
        <item x="748"/>
        <item x="1199"/>
        <item x="1195"/>
        <item x="1469"/>
        <item x="144"/>
        <item x="145"/>
        <item x="150"/>
        <item x="357"/>
        <item x="356"/>
        <item x="1197"/>
        <item x="1468"/>
        <item x="2710"/>
        <item x="159"/>
        <item x="1467"/>
        <item x="2861"/>
        <item x="355"/>
        <item x="147"/>
        <item x="401"/>
        <item x="400"/>
        <item x="1466"/>
        <item x="1778"/>
        <item x="1196"/>
        <item x="155"/>
        <item x="154"/>
        <item x="152"/>
        <item x="151"/>
        <item x="2860"/>
        <item x="1492"/>
        <item m="1" x="4443"/>
        <item m="1" x="6578"/>
        <item m="1" x="6168"/>
        <item m="1" x="6060"/>
        <item m="1" x="6391"/>
        <item m="1" x="5496"/>
        <item m="1" x="4602"/>
        <item m="1" x="5408"/>
        <item m="1" x="6221"/>
        <item m="1" x="5349"/>
        <item m="1" x="4442"/>
        <item x="2420"/>
        <item x="657"/>
        <item x="644"/>
        <item x="1702"/>
        <item x="2656"/>
        <item x="2296"/>
        <item x="649"/>
        <item x="2297"/>
        <item m="1" x="4027"/>
        <item m="1" x="5194"/>
        <item x="358"/>
        <item x="158"/>
        <item x="1493"/>
        <item x="353"/>
        <item x="396"/>
        <item m="1" x="6962"/>
        <item x="157"/>
        <item x="146"/>
        <item x="402"/>
        <item x="156"/>
        <item x="835"/>
        <item x="153"/>
        <item x="352"/>
        <item x="351"/>
        <item x="160"/>
        <item x="1625"/>
        <item x="398"/>
        <item x="834"/>
        <item x="399"/>
        <item x="397"/>
        <item x="2990"/>
        <item x="2989"/>
        <item x="2987"/>
        <item x="2986"/>
        <item x="2985"/>
        <item x="1019"/>
        <item x="1876"/>
        <item x="1875"/>
        <item m="1" x="5677"/>
        <item m="1" x="5638"/>
        <item x="1064"/>
        <item x="2423"/>
        <item x="654"/>
        <item x="2422"/>
        <item x="656"/>
        <item x="1066"/>
        <item x="1060"/>
        <item x="1065"/>
        <item x="655"/>
        <item x="1264"/>
        <item x="1261"/>
        <item x="1272"/>
        <item m="1" x="5929"/>
        <item m="1" x="5928"/>
        <item m="1" x="5890"/>
        <item x="1265"/>
        <item x="1262"/>
        <item x="1270"/>
        <item x="1268"/>
        <item x="1267"/>
        <item x="1266"/>
        <item x="1263"/>
        <item x="1274"/>
        <item m="1" x="3787"/>
        <item x="1273"/>
        <item x="1271"/>
        <item x="2940"/>
        <item x="968"/>
        <item x="214"/>
        <item x="2751"/>
        <item m="1" x="6579"/>
        <item m="1" x="7514"/>
        <item x="1361"/>
        <item x="1360"/>
        <item x="2750"/>
        <item x="2749"/>
        <item m="1" x="5903"/>
        <item m="1" x="7709"/>
        <item x="1363"/>
        <item m="1" x="5203"/>
        <item x="1108"/>
        <item x="2568"/>
        <item m="1" x="7014"/>
        <item x="2567"/>
        <item x="2818"/>
        <item x="2981"/>
        <item m="1" x="6651"/>
        <item x="1745"/>
        <item x="1744"/>
        <item m="1" x="7276"/>
        <item x="953"/>
        <item x="211"/>
        <item x="2939"/>
        <item x="186"/>
        <item x="185"/>
        <item x="184"/>
        <item x="183"/>
        <item x="238"/>
        <item x="225"/>
        <item x="1597"/>
        <item x="177"/>
        <item x="175"/>
        <item x="182"/>
        <item x="181"/>
        <item x="179"/>
        <item x="2273"/>
        <item m="1" x="5820"/>
        <item x="174"/>
        <item m="1" x="3616"/>
        <item x="1861"/>
        <item m="1" x="3492"/>
        <item x="1293"/>
        <item x="220"/>
        <item x="219"/>
        <item x="1292"/>
        <item x="1030"/>
        <item x="1029"/>
        <item x="224"/>
        <item x="1439"/>
        <item x="1024"/>
        <item x="1023"/>
        <item x="239"/>
        <item m="1" x="4571"/>
        <item x="2254"/>
        <item x="1167"/>
        <item x="1175"/>
        <item x="1577"/>
        <item x="1446"/>
        <item x="1438"/>
        <item x="2934"/>
        <item x="2227"/>
        <item x="1295"/>
        <item x="2733"/>
        <item x="1449"/>
        <item x="233"/>
        <item x="1165"/>
        <item x="243"/>
        <item x="1162"/>
        <item x="1173"/>
        <item x="1719"/>
        <item x="1164"/>
        <item x="232"/>
        <item x="1836"/>
        <item x="92"/>
        <item x="1094"/>
        <item x="127"/>
        <item x="124"/>
        <item m="1" x="3770"/>
        <item x="126"/>
        <item x="524"/>
        <item x="523"/>
        <item x="1099"/>
        <item x="1407"/>
        <item x="1905"/>
        <item x="1406"/>
        <item x="1405"/>
        <item x="1906"/>
        <item x="1907"/>
        <item x="1583"/>
        <item x="54"/>
        <item x="2415"/>
        <item x="63"/>
        <item x="78"/>
        <item x="62"/>
        <item x="1699"/>
        <item x="36"/>
        <item x="1244"/>
        <item x="35"/>
        <item x="1396"/>
        <item x="55"/>
        <item x="1817"/>
        <item x="53"/>
        <item x="47"/>
        <item x="45"/>
        <item x="43"/>
        <item x="98"/>
        <item x="51"/>
        <item x="1582"/>
        <item x="46"/>
        <item x="48"/>
        <item x="1246"/>
        <item x="115"/>
        <item x="467"/>
        <item x="465"/>
        <item x="1430"/>
        <item x="117"/>
        <item x="116"/>
        <item x="496"/>
        <item x="1590"/>
        <item x="495"/>
        <item x="1676"/>
        <item x="107"/>
        <item x="1427"/>
        <item x="1425"/>
        <item x="110"/>
        <item x="492"/>
        <item x="501"/>
        <item x="469"/>
        <item x="490"/>
        <item x="487"/>
        <item x="1827"/>
        <item x="1380"/>
        <item x="2230"/>
        <item x="470"/>
        <item x="1077"/>
        <item x="1419"/>
        <item x="1999"/>
        <item x="133"/>
        <item x="1838"/>
        <item x="2215"/>
        <item x="1095"/>
        <item x="2244"/>
        <item x="1839"/>
        <item x="24"/>
        <item x="22"/>
        <item x="1933"/>
        <item x="2701"/>
        <item x="1932"/>
        <item x="2833"/>
        <item x="1096"/>
        <item x="125"/>
        <item x="1098"/>
        <item x="121"/>
        <item x="128"/>
        <item x="123"/>
        <item x="122"/>
        <item x="525"/>
        <item x="526"/>
        <item x="527"/>
        <item x="528"/>
        <item x="1593"/>
        <item x="1289"/>
        <item x="1594"/>
        <item x="1840"/>
        <item x="2447"/>
        <item m="1" x="7457"/>
        <item x="1100"/>
        <item x="130"/>
        <item x="1102"/>
        <item x="108"/>
        <item m="1" x="4885"/>
        <item m="1" x="4858"/>
        <item x="648"/>
        <item x="647"/>
        <item x="646"/>
        <item x="645"/>
        <item x="653"/>
        <item x="652"/>
        <item x="651"/>
        <item x="650"/>
        <item m="1" x="5005"/>
        <item m="1" x="4966"/>
        <item m="1" x="5000"/>
        <item m="1" x="4965"/>
        <item m="1" x="3259"/>
        <item x="2761"/>
        <item x="2762"/>
        <item x="617"/>
        <item x="2756"/>
        <item x="2196"/>
        <item x="2626"/>
        <item x="2625"/>
        <item x="1310"/>
        <item x="2391"/>
        <item m="1" x="3469"/>
        <item x="1326"/>
        <item x="1325"/>
        <item x="1324"/>
        <item x="1323"/>
        <item x="2195"/>
        <item x="786"/>
        <item x="2758"/>
        <item x="3019"/>
        <item x="3018"/>
        <item x="3017"/>
        <item x="3016"/>
        <item x="2757"/>
        <item x="3015"/>
        <item x="3014"/>
        <item x="2763"/>
        <item x="3179"/>
        <item m="1" x="7564"/>
        <item m="1" x="6770"/>
        <item x="3013"/>
        <item m="1" x="7540"/>
        <item x="836"/>
        <item x="252"/>
        <item x="616"/>
        <item x="609"/>
        <item x="608"/>
        <item x="3175"/>
        <item x="2623"/>
        <item x="785"/>
        <item x="615"/>
        <item x="614"/>
        <item x="3012"/>
        <item x="251"/>
        <item x="784"/>
        <item x="3178"/>
        <item x="783"/>
        <item x="2760"/>
        <item x="782"/>
        <item x="610"/>
        <item x="781"/>
        <item x="250"/>
        <item x="2622"/>
        <item x="2621"/>
        <item x="2759"/>
        <item x="2620"/>
        <item x="249"/>
        <item x="607"/>
        <item x="1465"/>
        <item x="1464"/>
        <item x="248"/>
        <item x="1463"/>
        <item x="247"/>
        <item x="605"/>
        <item x="1309"/>
        <item x="613"/>
        <item x="246"/>
        <item x="612"/>
        <item x="611"/>
        <item x="245"/>
        <item x="244"/>
        <item x="604"/>
        <item x="603"/>
        <item x="2428"/>
        <item x="2417"/>
        <item m="1" x="3351"/>
        <item x="2421"/>
        <item x="658"/>
        <item x="1068"/>
        <item x="1067"/>
        <item x="1701"/>
        <item x="634"/>
        <item x="633"/>
        <item x="1382"/>
        <item m="1" x="4157"/>
        <item m="1" x="6152"/>
        <item m="1" x="4931"/>
        <item x="824"/>
        <item x="828"/>
        <item x="827"/>
        <item m="1" x="3779"/>
        <item x="2545"/>
        <item x="826"/>
        <item x="825"/>
        <item x="164"/>
        <item x="163"/>
        <item m="1" x="4387"/>
        <item x="1311"/>
        <item x="1368"/>
        <item x="162"/>
        <item m="1" x="4365"/>
        <item x="2427"/>
        <item x="1400"/>
        <item x="1677"/>
        <item x="1018"/>
        <item x="3009"/>
        <item x="3010"/>
        <item m="1" x="6537"/>
        <item x="778"/>
        <item m="1" x="3594"/>
        <item x="780"/>
        <item x="779"/>
        <item x="573"/>
        <item x="572"/>
        <item m="1" x="3954"/>
        <item m="1" x="3809"/>
        <item m="1" x="4596"/>
        <item m="1" x="4426"/>
        <item m="1" x="4358"/>
        <item m="1" x="4415"/>
        <item x="2576"/>
        <item x="545"/>
        <item x="730"/>
        <item x="738"/>
        <item x="734"/>
        <item x="732"/>
        <item x="735"/>
        <item x="731"/>
        <item x="727"/>
        <item x="726"/>
        <item x="733"/>
        <item x="737"/>
        <item x="728"/>
        <item x="729"/>
        <item x="2681"/>
        <item x="702"/>
        <item x="2524"/>
        <item x="720"/>
        <item m="1" x="6786"/>
        <item x="719"/>
        <item x="1184"/>
        <item x="1456"/>
        <item x="710"/>
        <item x="1455"/>
        <item x="1454"/>
        <item x="713"/>
        <item x="712"/>
        <item x="714"/>
        <item x="1457"/>
        <item x="711"/>
        <item x="701"/>
        <item x="3100"/>
        <item x="1731"/>
        <item x="697"/>
        <item x="696"/>
        <item x="695"/>
        <item x="694"/>
        <item x="1960"/>
        <item x="1958"/>
        <item x="2312"/>
        <item x="2030"/>
        <item x="1959"/>
        <item x="1957"/>
        <item x="1956"/>
        <item x="1955"/>
        <item x="1954"/>
        <item x="1953"/>
        <item x="683"/>
        <item x="682"/>
        <item x="2032"/>
        <item x="2031"/>
        <item x="1962"/>
        <item x="1961"/>
        <item x="2315"/>
        <item x="1966"/>
        <item x="2307"/>
        <item x="2306"/>
        <item x="2313"/>
        <item x="3112"/>
        <item x="2311"/>
        <item x="2310"/>
        <item x="1952"/>
        <item x="1951"/>
        <item x="1950"/>
        <item x="1949"/>
        <item x="1948"/>
        <item x="2309"/>
        <item x="705"/>
        <item x="704"/>
        <item x="722"/>
        <item x="693"/>
        <item x="690"/>
        <item x="1733"/>
        <item x="1177"/>
        <item x="723"/>
        <item x="688"/>
        <item x="687"/>
        <item x="686"/>
        <item x="2513"/>
        <item x="3122"/>
        <item x="1182"/>
        <item x="3121"/>
        <item x="1181"/>
        <item x="3120"/>
        <item x="3119"/>
        <item x="1180"/>
        <item x="3118"/>
        <item x="2663"/>
        <item x="2662"/>
        <item m="1" x="3256"/>
        <item m="1" x="7257"/>
        <item x="2523"/>
        <item x="681"/>
        <item x="680"/>
        <item m="1" x="4787"/>
        <item x="2303"/>
        <item x="2661"/>
        <item x="2302"/>
        <item x="2301"/>
        <item x="2514"/>
        <item x="2314"/>
        <item x="2515"/>
        <item x="1965"/>
        <item x="1183"/>
        <item x="679"/>
        <item x="678"/>
        <item x="1738"/>
        <item x="2525"/>
        <item m="1" x="4647"/>
        <item x="1459"/>
        <item x="717"/>
        <item m="1" x="6813"/>
        <item x="1179"/>
        <item m="1" x="4294"/>
        <item m="1" x="7250"/>
        <item x="709"/>
        <item x="708"/>
        <item x="707"/>
        <item x="1460"/>
        <item x="1461"/>
        <item x="2298"/>
        <item x="2519"/>
        <item m="1" x="6624"/>
        <item x="1188"/>
        <item x="715"/>
        <item x="643"/>
        <item x="638"/>
        <item m="1" x="5699"/>
        <item x="3111"/>
        <item x="1736"/>
        <item x="718"/>
        <item x="3123"/>
        <item x="2305"/>
        <item x="2304"/>
        <item x="2317"/>
        <item x="1424"/>
        <item m="1" x="6884"/>
        <item x="2431"/>
        <item x="2430"/>
        <item m="1" x="6778"/>
        <item m="1" x="7877"/>
        <item m="1" x="5494"/>
        <item m="1" x="4600"/>
        <item x="2429"/>
        <item m="1" x="6404"/>
        <item m="1" x="6401"/>
        <item x="2426"/>
        <item m="1" x="3525"/>
        <item m="1" x="4472"/>
        <item m="1" x="4864"/>
        <item x="1213"/>
        <item x="1212"/>
        <item x="1214"/>
        <item m="1" x="5118"/>
        <item m="1" x="5561"/>
        <item m="1" x="5983"/>
        <item m="1" x="3279"/>
        <item m="1" x="5583"/>
        <item m="1" x="6182"/>
        <item m="1" x="6397"/>
        <item m="1" x="4597"/>
        <item m="1" x="4590"/>
        <item m="1" x="3515"/>
        <item m="1" x="5627"/>
        <item m="1" x="7598"/>
        <item m="1" x="7599"/>
        <item m="1" x="5418"/>
        <item m="1" x="5429"/>
        <item m="1" x="4940"/>
        <item m="1" x="4956"/>
        <item m="1" x="7683"/>
        <item m="1" x="7684"/>
        <item m="1" x="7488"/>
        <item m="1" x="7689"/>
        <item m="1" x="7493"/>
        <item m="1" x="7690"/>
        <item m="1" x="7494"/>
        <item m="1" x="7544"/>
        <item m="1" x="7550"/>
        <item m="1" x="7752"/>
        <item m="1" x="7552"/>
        <item m="1" x="4519"/>
        <item m="1" x="4536"/>
        <item m="1" x="4720"/>
        <item m="1" x="4736"/>
        <item m="1" x="6880"/>
        <item m="1" x="6779"/>
        <item m="1" x="5146"/>
        <item x="168"/>
        <item m="1" x="3476"/>
        <item m="1" x="7440"/>
        <item m="1" x="4603"/>
        <item m="1" x="7621"/>
        <item m="1" x="4719"/>
        <item m="1" x="6308"/>
        <item m="1" x="3501"/>
        <item m="1" x="5398"/>
        <item m="1" x="4576"/>
        <item m="1" x="4578"/>
        <item m="1" x="4849"/>
        <item m="1" x="6801"/>
        <item m="1" x="6906"/>
        <item m="1" x="3329"/>
        <item m="1" x="7466"/>
        <item m="1" x="3842"/>
        <item m="1" x="4770"/>
        <item m="1" x="5693"/>
        <item m="1" x="7679"/>
        <item m="1" x="3607"/>
        <item m="1" x="3612"/>
        <item m="1" x="6970"/>
        <item m="1" x="4059"/>
        <item m="1" x="6673"/>
        <item m="1" x="3699"/>
        <item m="1" x="7495"/>
        <item m="1" x="6771"/>
        <item m="1" x="4084"/>
        <item m="1" x="4126"/>
        <item m="1" x="4231"/>
        <item m="1" x="7654"/>
        <item x="1908"/>
        <item m="1" x="3794"/>
        <item x="20"/>
        <item m="1" x="5135"/>
        <item m="1" x="6626"/>
        <item m="1" x="6260"/>
        <item m="1" x="5130"/>
        <item m="1" x="6369"/>
        <item m="1" x="4754"/>
        <item m="1" x="6165"/>
        <item m="1" x="5602"/>
        <item m="1" x="4046"/>
        <item m="1" x="5414"/>
        <item m="1" x="3791"/>
        <item m="1" x="5188"/>
        <item m="1" x="6581"/>
        <item m="1" x="6585"/>
        <item m="1" x="5317"/>
        <item m="1" x="6690"/>
        <item m="1" x="6484"/>
        <item m="1" x="6231"/>
        <item m="1" x="4335"/>
        <item m="1" x="4234"/>
        <item m="1" x="6259"/>
        <item m="1" x="3558"/>
        <item m="1" x="5823"/>
        <item m="1" x="5415"/>
        <item m="1" x="4928"/>
        <item m="1" x="7279"/>
        <item m="1" x="7286"/>
        <item m="1" x="7309"/>
        <item m="1" x="6915"/>
        <item m="1" x="6916"/>
        <item m="1" x="6082"/>
        <item m="1" x="3527"/>
        <item m="1" x="3538"/>
        <item m="1" x="7575"/>
        <item m="1" x="6437"/>
        <item m="1" x="4820"/>
        <item m="1" x="4251"/>
        <item m="1" x="7471"/>
        <item m="1" x="5555"/>
        <item x="1685"/>
        <item x="2008"/>
        <item x="2869"/>
        <item x="951"/>
        <item m="1" x="4287"/>
        <item m="1" x="4339"/>
        <item x="2001"/>
        <item x="2162"/>
        <item x="2161"/>
        <item x="2160"/>
        <item x="3022"/>
        <item m="1" x="3973"/>
        <item x="2401"/>
        <item x="1841"/>
        <item x="4"/>
        <item x="500"/>
        <item x="502"/>
        <item x="103"/>
        <item x="504"/>
        <item x="507"/>
        <item x="1421"/>
        <item x="2242"/>
        <item x="493"/>
        <item x="494"/>
        <item x="94"/>
        <item x="2424"/>
        <item x="2425"/>
        <item x="497"/>
        <item x="498"/>
        <item x="1284"/>
        <item x="1588"/>
        <item x="102"/>
        <item x="134"/>
        <item x="1101"/>
        <item x="660"/>
        <item x="1914"/>
        <item x="489"/>
        <item x="66"/>
        <item x="67"/>
        <item x="68"/>
        <item x="1915"/>
        <item x="72"/>
        <item x="74"/>
        <item x="484"/>
        <item x="1416"/>
        <item x="79"/>
        <item x="485"/>
        <item x="81"/>
        <item x="2238"/>
        <item x="83"/>
        <item x="86"/>
        <item x="88"/>
        <item x="488"/>
        <item x="2657"/>
        <item x="12"/>
        <item x="15"/>
        <item x="453"/>
        <item x="1242"/>
        <item x="25"/>
        <item x="7"/>
        <item x="9"/>
        <item x="29"/>
        <item x="31"/>
        <item x="34"/>
        <item x="1902"/>
        <item x="52"/>
        <item x="59"/>
        <item x="227"/>
        <item x="1718"/>
        <item x="463"/>
        <item x="474"/>
        <item x="478"/>
        <item x="2783"/>
        <item m="1" x="5629"/>
        <item x="2782"/>
        <item m="1" x="6703"/>
        <item x="2784"/>
        <item x="2589"/>
        <item x="2591"/>
        <item x="2584"/>
        <item x="2592"/>
        <item x="1341"/>
        <item m="1" x="5784"/>
        <item m="1" x="4825"/>
        <item x="1250"/>
        <item x="1408"/>
        <item x="1252"/>
        <item x="1253"/>
        <item x="1298"/>
        <item x="2479"/>
        <item m="1" x="7507"/>
        <item x="2482"/>
        <item x="2483"/>
        <item x="1508"/>
        <item x="948"/>
        <item x="1507"/>
        <item x="255"/>
        <item m="1" x="5750"/>
        <item m="1" x="4847"/>
        <item m="1" x="7486"/>
        <item m="1" x="3548"/>
        <item x="212"/>
        <item x="1705"/>
        <item m="1" x="4039"/>
        <item x="1078"/>
        <item x="1283"/>
        <item x="100"/>
        <item x="499"/>
        <item x="136"/>
        <item x="2444"/>
        <item x="132"/>
        <item x="80"/>
        <item x="3154"/>
        <item x="87"/>
        <item x="1079"/>
        <item x="2239"/>
        <item x="508"/>
        <item x="1420"/>
        <item x="106"/>
        <item x="1080"/>
        <item x="65"/>
        <item x="1058"/>
        <item x="71"/>
        <item x="75"/>
        <item x="2929"/>
        <item x="522"/>
        <item x="113"/>
        <item x="11"/>
        <item x="14"/>
        <item x="17"/>
        <item x="19"/>
        <item x="32"/>
        <item x="1391"/>
        <item x="1393"/>
        <item m="1" x="7252"/>
        <item m="1" x="7559"/>
        <item m="1" x="4607"/>
        <item m="1" x="7461"/>
        <item x="461"/>
        <item x="458"/>
        <item m="1" x="7773"/>
        <item m="1" x="6393"/>
        <item x="1106"/>
        <item m="1" x="6434"/>
        <item m="1" x="4401"/>
        <item m="1" x="6654"/>
        <item m="1" x="7186"/>
        <item m="1" x="6757"/>
        <item m="1" x="4695"/>
        <item m="1" x="3819"/>
        <item m="1" x="4290"/>
        <item m="1" x="5923"/>
        <item m="1" x="5239"/>
        <item x="482"/>
        <item x="2992"/>
        <item x="2236"/>
        <item x="1824"/>
        <item x="2419"/>
        <item x="84"/>
        <item x="2228"/>
        <item x="18"/>
        <item x="26"/>
        <item x="30"/>
        <item x="466"/>
        <item x="1581"/>
        <item x="33"/>
        <item x="41"/>
        <item x="44"/>
        <item x="49"/>
        <item x="56"/>
        <item x="472"/>
        <item x="1394"/>
        <item x="481"/>
        <item x="229"/>
        <item m="1" x="6286"/>
        <item m="1" x="5906"/>
        <item m="1" x="6809"/>
        <item m="1" x="7409"/>
        <item m="1" x="5952"/>
        <item m="1" x="3752"/>
        <item m="1" x="3336"/>
        <item m="1" x="4017"/>
        <item m="1" x="3398"/>
        <item m="1" x="6172"/>
        <item m="1" x="3400"/>
        <item m="1" x="3661"/>
        <item x="90"/>
        <item x="109"/>
        <item x="1426"/>
        <item x="2976"/>
        <item x="1976"/>
        <item x="1973"/>
        <item x="2200"/>
        <item x="105"/>
        <item x="139"/>
        <item x="135"/>
        <item x="1057"/>
        <item x="1871"/>
        <item x="1720"/>
        <item x="1442"/>
        <item x="1444"/>
        <item x="3074"/>
        <item x="1734"/>
        <item x="457"/>
        <item x="1538"/>
        <item x="1539"/>
        <item x="2487"/>
        <item x="1536"/>
        <item m="1" x="7669"/>
        <item m="1" x="5438"/>
        <item m="1" x="5642"/>
        <item m="1" x="6580"/>
        <item m="1" x="5132"/>
        <item m="1" x="6035"/>
        <item x="1279"/>
        <item x="505"/>
        <item x="503"/>
        <item x="2241"/>
        <item x="1422"/>
        <item m="1" x="6124"/>
        <item x="1822"/>
        <item x="76"/>
        <item x="77"/>
        <item x="1240"/>
        <item x="1241"/>
        <item x="42"/>
        <item x="2229"/>
        <item x="2694"/>
        <item x="1903"/>
        <item m="1" x="6860"/>
        <item x="3150"/>
        <item x="236"/>
        <item x="1918"/>
        <item x="2240"/>
        <item x="486"/>
        <item x="635"/>
        <item x="16"/>
        <item x="1579"/>
        <item m="1" x="6711"/>
        <item m="1" x="3884"/>
        <item m="1" x="3857"/>
        <item m="1" x="3283"/>
        <item m="1" x="3888"/>
        <item m="1" x="3858"/>
        <item x="2852"/>
        <item x="1725"/>
        <item x="2853"/>
        <item m="1" x="3453"/>
        <item x="1726"/>
        <item m="1" x="5156"/>
        <item m="1" x="4922"/>
        <item m="1" x="7445"/>
        <item x="1587"/>
        <item m="1" x="4998"/>
        <item x="85"/>
        <item x="676"/>
        <item x="13"/>
        <item x="460"/>
        <item x="5"/>
        <item x="462"/>
        <item x="473"/>
        <item m="1" x="6110"/>
        <item m="1" x="5680"/>
        <item m="1" x="4235"/>
        <item m="1" x="3850"/>
        <item m="1" x="4786"/>
        <item m="1" x="5702"/>
        <item m="1" x="6607"/>
        <item x="509"/>
        <item x="6"/>
        <item x="129"/>
        <item x="1665"/>
        <item x="1989"/>
        <item x="2596"/>
        <item m="1" x="7622"/>
        <item x="1990"/>
        <item x="2289"/>
        <item x="1868"/>
        <item x="1863"/>
        <item x="173"/>
        <item x="1105"/>
        <item m="1" x="6148"/>
        <item m="1" x="5174"/>
        <item x="740"/>
        <item x="1919"/>
        <item x="1282"/>
        <item x="1716"/>
        <item x="529"/>
        <item m="1" x="7080"/>
        <item x="1816"/>
        <item x="1389"/>
        <item x="2532"/>
        <item x="2924"/>
        <item x="476"/>
        <item x="1148"/>
        <item m="1" x="3913"/>
        <item m="1" x="4845"/>
        <item m="1" x="5748"/>
        <item x="1402"/>
        <item x="1404"/>
        <item m="1" x="4572"/>
        <item m="1" x="4500"/>
        <item m="1" x="5265"/>
        <item x="1337"/>
        <item m="1" x="6334"/>
        <item m="1" x="4079"/>
        <item x="464"/>
        <item m="1" x="5746"/>
        <item x="104"/>
        <item x="1604"/>
        <item x="1607"/>
        <item x="1606"/>
        <item x="1609"/>
        <item x="1608"/>
        <item x="2274"/>
        <item m="1" x="3987"/>
        <item m="1" x="3991"/>
        <item x="1842"/>
        <item x="1843"/>
        <item x="1506"/>
        <item x="2326"/>
        <item x="1641"/>
        <item x="1006"/>
        <item m="1" x="6384"/>
        <item m="1" x="4624"/>
        <item x="1811"/>
        <item x="1654"/>
        <item x="1812"/>
        <item x="2197"/>
        <item m="1" x="3370"/>
        <item x="1220"/>
        <item x="1221"/>
        <item x="1017"/>
        <item x="3173"/>
        <item x="1503"/>
        <item x="2287"/>
        <item x="1502"/>
        <item x="1501"/>
        <item x="3183"/>
        <item x="3171"/>
        <item x="3172"/>
        <item x="1016"/>
        <item m="1" x="3286"/>
        <item x="57"/>
        <item x="2214"/>
        <item x="1285"/>
        <item m="1" x="6714"/>
        <item x="2642"/>
        <item x="2639"/>
        <item x="2641"/>
        <item x="2640"/>
        <item m="1" x="5111"/>
        <item x="452"/>
        <item x="2235"/>
        <item m="1" x="3713"/>
        <item x="1737"/>
        <item x="1215"/>
        <item x="1379"/>
        <item m="1" x="7319"/>
        <item x="1097"/>
        <item x="120"/>
        <item x="2445"/>
        <item x="1171"/>
        <item x="3084"/>
        <item x="1281"/>
        <item x="1921"/>
        <item x="70"/>
        <item x="2418"/>
        <item x="521"/>
        <item x="3151"/>
        <item x="2812"/>
        <item x="178"/>
        <item x="691"/>
        <item x="829"/>
        <item x="830"/>
        <item x="831"/>
        <item x="235"/>
        <item x="2582"/>
        <item x="1277"/>
        <item x="2533"/>
        <item x="1390"/>
        <item x="2691"/>
        <item m="1" x="4667"/>
        <item x="1540"/>
        <item x="1544"/>
        <item x="1545"/>
        <item x="1547"/>
        <item x="2486"/>
        <item m="1" x="6230"/>
        <item x="1020"/>
        <item x="1021"/>
        <item x="1697"/>
        <item x="1672"/>
        <item x="1675"/>
        <item x="1815"/>
        <item x="1814"/>
        <item x="1498"/>
        <item x="1497"/>
        <item x="1660"/>
        <item m="1" x="3764"/>
        <item x="923"/>
        <item x="716"/>
        <item x="1735"/>
        <item m="1" x="6169"/>
        <item m="1" x="5329"/>
        <item x="1374"/>
        <item x="1373"/>
        <item x="1601"/>
        <item m="1" x="7804"/>
        <item m="1" x="7623"/>
        <item m="1" x="7811"/>
        <item m="1" x="7635"/>
        <item m="1" x="7557"/>
        <item m="1" x="7672"/>
        <item m="1" x="7211"/>
        <item m="1" x="7006"/>
        <item x="1104"/>
        <item x="138"/>
        <item x="97"/>
        <item x="667"/>
        <item x="231"/>
        <item x="69"/>
        <item x="1835"/>
        <item x="1548"/>
        <item x="1549"/>
        <item x="1550"/>
        <item x="1551"/>
        <item x="2488"/>
        <item x="1552"/>
        <item x="2489"/>
        <item x="2490"/>
        <item x="2491"/>
        <item x="2492"/>
        <item x="2493"/>
        <item x="1553"/>
        <item x="1554"/>
        <item x="1555"/>
        <item x="1556"/>
        <item x="1557"/>
        <item x="558"/>
        <item x="559"/>
        <item x="560"/>
        <item x="561"/>
        <item x="562"/>
        <item x="563"/>
        <item x="2501"/>
        <item x="2502"/>
        <item x="564"/>
        <item x="565"/>
        <item x="566"/>
        <item x="567"/>
        <item x="568"/>
        <item x="569"/>
        <item m="1" x="3252"/>
        <item x="1779"/>
        <item x="2531"/>
        <item x="477"/>
        <item x="2530"/>
        <item x="925"/>
        <item x="1580"/>
        <item x="1288"/>
        <item x="1278"/>
        <item x="1247"/>
        <item x="131"/>
        <item m="1" x="7545"/>
        <item m="1" x="7107"/>
        <item x="1251"/>
        <item x="544"/>
        <item m="1" x="5715"/>
        <item m="1" x="3685"/>
        <item m="1" x="3552"/>
        <item m="1" x="3237"/>
        <item m="1" x="3298"/>
        <item m="1" x="7998"/>
        <item m="1" x="5981"/>
        <item x="2324"/>
        <item x="2323"/>
        <item m="1" x="6087"/>
        <item m="1" x="3672"/>
        <item m="1" x="5401"/>
        <item m="1" x="7762"/>
        <item m="1" x="5882"/>
        <item x="530"/>
        <item x="234"/>
        <item m="1" x="6541"/>
        <item m="1" x="5493"/>
        <item m="1" x="7744"/>
        <item m="1" x="5692"/>
        <item m="1" x="5084"/>
        <item x="2534"/>
        <item x="1172"/>
        <item x="1418"/>
        <item x="1862"/>
        <item x="1864"/>
        <item x="1458"/>
        <item x="964"/>
        <item x="965"/>
        <item m="1" x="5798"/>
        <item m="1" x="4081"/>
        <item x="571"/>
        <item x="570"/>
        <item m="1" x="4608"/>
        <item x="1432"/>
        <item x="1378"/>
        <item x="479"/>
        <item x="1874"/>
        <item m="1" x="5864"/>
        <item x="2331"/>
        <item x="630"/>
        <item m="1" x="4337"/>
        <item m="1" x="3435"/>
        <item m="1" x="3468"/>
        <item m="1" x="4109"/>
        <item m="1" x="4139"/>
        <item x="1494"/>
        <item m="1" x="5007"/>
        <item m="1" x="5045"/>
        <item m="1" x="4968"/>
        <item x="1992"/>
        <item x="531"/>
        <item m="1" x="5211"/>
        <item x="27"/>
        <item x="2535"/>
        <item x="1453"/>
        <item m="1" x="7861"/>
        <item m="1" x="3512"/>
        <item m="1" x="3376"/>
        <item x="2325"/>
        <item m="1" x="7915"/>
        <item m="1" x="5468"/>
        <item x="2791"/>
        <item x="966"/>
        <item m="1" x="3362"/>
        <item m="1" x="6597"/>
        <item m="1" x="6612"/>
        <item m="1" x="4138"/>
        <item m="1" x="5955"/>
        <item x="2005"/>
        <item m="1" x="6737"/>
        <item m="1" x="5042"/>
        <item m="1" x="7032"/>
        <item m="1" x="4606"/>
        <item x="2351"/>
        <item x="1717"/>
        <item x="2693"/>
        <item x="1931"/>
        <item x="1107"/>
        <item x="223"/>
        <item x="1997"/>
        <item x="1176"/>
        <item x="111"/>
        <item m="1" x="6606"/>
        <item m="1" x="7084"/>
        <item m="1" x="6520"/>
        <item m="1" x="4069"/>
        <item m="1" x="7184"/>
        <item x="1728"/>
        <item m="1" x="5307"/>
        <item x="2177"/>
        <item x="2179"/>
        <item x="1375"/>
        <item x="1437"/>
        <item x="1025"/>
        <item x="1027"/>
        <item x="1440"/>
        <item x="1028"/>
        <item x="1280"/>
        <item x="506"/>
        <item x="1599"/>
        <item m="1" x="7030"/>
        <item x="230"/>
        <item x="240"/>
        <item x="491"/>
        <item x="2206"/>
        <item x="659"/>
        <item x="73"/>
        <item x="137"/>
        <item x="1299"/>
        <item x="2593"/>
        <item x="2936"/>
        <item m="1" x="6392"/>
        <item x="483"/>
        <item m="1" x="5687"/>
        <item m="1" x="4919"/>
        <item m="1" x="5662"/>
        <item x="1586"/>
        <item x="2926"/>
        <item m="1" x="5865"/>
        <item x="1198"/>
        <item x="2176"/>
        <item x="2178"/>
        <item x="91"/>
        <item x="1673"/>
        <item x="1674"/>
        <item x="2508"/>
        <item x="468"/>
        <item x="480"/>
        <item x="548"/>
        <item x="547"/>
        <item x="1899"/>
        <item m="1" x="7952"/>
        <item x="1898"/>
        <item m="1" x="3268"/>
        <item x="21"/>
        <item x="471"/>
        <item x="1706"/>
        <item x="221"/>
        <item x="2291"/>
        <item x="1913"/>
        <item m="1" x="4402"/>
        <item m="1" x="3958"/>
        <item m="1" x="6705"/>
        <item m="1" x="6256"/>
        <item m="1" x="7290"/>
        <item m="1" x="7293"/>
        <item m="1" x="7297"/>
        <item m="1" x="7300"/>
        <item x="2540"/>
        <item x="598"/>
        <item x="599"/>
        <item x="600"/>
        <item m="1" x="4310"/>
        <item m="1" x="6078"/>
        <item m="1" x="7408"/>
        <item x="2891"/>
        <item x="806"/>
        <item x="2561"/>
        <item m="1" x="7302"/>
        <item m="1" x="4898"/>
        <item m="1" x="3851"/>
        <item x="1747"/>
        <item x="1755"/>
        <item x="1756"/>
        <item m="1" x="3526"/>
        <item m="1" x="4721"/>
        <item x="1291"/>
        <item x="1178"/>
        <item x="2665"/>
        <item x="1335"/>
        <item x="1334"/>
        <item m="1" x="3875"/>
        <item m="1" x="3849"/>
        <item x="2866"/>
        <item m="1" x="3439"/>
        <item m="1" x="3443"/>
        <item m="1" x="6609"/>
        <item m="1" x="6613"/>
        <item m="1" x="3442"/>
        <item m="1" x="3444"/>
        <item m="1" x="6615"/>
        <item m="1" x="3198"/>
        <item m="1" x="3200"/>
        <item m="1" x="6389"/>
        <item m="1" x="3242"/>
        <item m="1" x="3245"/>
        <item m="1" x="3437"/>
        <item m="1" x="3438"/>
        <item m="1" x="3821"/>
        <item m="1" x="3824"/>
        <item m="1" x="3238"/>
        <item m="1" x="3239"/>
        <item m="1" x="6652"/>
        <item m="1" x="7475"/>
        <item x="2787"/>
        <item m="1" x="3465"/>
        <item x="1872"/>
        <item m="1" x="7307"/>
        <item m="1" x="3448"/>
        <item m="1" x="3413"/>
        <item x="928"/>
        <item m="1" x="4293"/>
        <item m="1" x="3706"/>
        <item x="455"/>
        <item m="1" x="5049"/>
        <item x="454"/>
        <item x="2412"/>
        <item x="989"/>
        <item x="990"/>
        <item x="991"/>
        <item x="1661"/>
        <item x="1662"/>
        <item x="1663"/>
        <item x="1664"/>
        <item x="2041"/>
        <item x="2042"/>
        <item x="2043"/>
        <item x="2044"/>
        <item x="2045"/>
        <item x="2046"/>
        <item x="2047"/>
        <item x="2048"/>
        <item x="2049"/>
        <item x="2050"/>
        <item x="1721"/>
        <item x="96"/>
        <item x="1026"/>
        <item x="1022"/>
        <item x="1576"/>
        <item x="1371"/>
        <item x="1823"/>
        <item x="927"/>
        <item x="929"/>
        <item x="2997"/>
        <item x="3149"/>
        <item m="1" x="7898"/>
        <item m="1" x="5991"/>
        <item m="1" x="4303"/>
        <item x="1575"/>
        <item m="1" x="3520"/>
        <item m="1" x="3332"/>
        <item m="1" x="3334"/>
        <item m="1" x="3352"/>
        <item m="1" x="3342"/>
        <item m="1" x="3820"/>
        <item m="1" x="3807"/>
        <item m="1" x="3830"/>
        <item m="1" x="3826"/>
        <item m="1" x="3335"/>
        <item m="1" x="3339"/>
        <item m="1" x="3833"/>
        <item m="1" x="3836"/>
        <item m="1" x="4699"/>
        <item m="1" x="4702"/>
        <item x="1300"/>
        <item x="99"/>
        <item x="1245"/>
        <item x="1991"/>
        <item x="1248"/>
        <item x="1882"/>
        <item x="1886"/>
        <item x="1887"/>
        <item m="1" x="5571"/>
        <item m="1" x="5913"/>
        <item m="1" x="7218"/>
        <item m="1" x="6485"/>
        <item m="1" x="7516"/>
        <item m="1" x="3581"/>
        <item m="1" x="7902"/>
        <item m="1" x="4279"/>
        <item x="1844"/>
        <item x="1845"/>
        <item x="1846"/>
        <item m="1" x="5626"/>
        <item m="1" x="4388"/>
        <item m="1" x="7878"/>
        <item m="1" x="6780"/>
        <item m="1" x="5525"/>
        <item m="1" x="4292"/>
        <item m="1" x="5858"/>
        <item m="1" x="6156"/>
        <item m="1" x="4707"/>
        <item x="2051"/>
        <item x="2052"/>
        <item x="1758"/>
        <item x="2257"/>
        <item x="141"/>
        <item m="1" x="5383"/>
        <item m="1" x="3945"/>
        <item x="140"/>
        <item m="1" x="4367"/>
        <item m="1" x="3481"/>
        <item x="1543"/>
        <item m="1" x="5741"/>
        <item m="1" x="5745"/>
        <item x="949"/>
        <item x="2327"/>
        <item x="2775"/>
        <item x="2774"/>
        <item x="952"/>
        <item m="1" x="5689"/>
        <item m="1" x="5659"/>
        <item x="2202"/>
        <item x="148"/>
        <item x="2245"/>
        <item x="1983"/>
        <item x="2250"/>
        <item m="1" x="4416"/>
        <item x="1448"/>
        <item x="23"/>
        <item x="385"/>
        <item x="386"/>
        <item x="387"/>
        <item m="1" x="5977"/>
        <item m="1" x="4269"/>
        <item m="1" x="7292"/>
        <item m="1" x="7177"/>
        <item m="1" x="7089"/>
        <item m="1" x="4767"/>
        <item m="1" x="7856"/>
        <item m="1" x="3963"/>
        <item m="1" x="4083"/>
        <item m="1" x="7971"/>
        <item m="1" x="7116"/>
        <item m="1" x="7930"/>
        <item m="1" x="3617"/>
        <item m="1" x="4581"/>
        <item m="1" x="3583"/>
        <item m="1" x="7848"/>
        <item m="1" x="3932"/>
        <item m="1" x="5895"/>
        <item m="1" x="3976"/>
        <item m="1" x="5342"/>
        <item m="1" x="5861"/>
        <item m="1" x="5003"/>
        <item m="1" x="6922"/>
        <item m="1" x="6953"/>
        <item m="1" x="7448"/>
        <item m="1" x="4174"/>
        <item m="1" x="3925"/>
        <item m="1" x="5388"/>
        <item x="114"/>
        <item x="1723"/>
        <item m="1" x="4263"/>
        <item x="1982"/>
        <item x="1870"/>
        <item x="1987"/>
        <item x="1170"/>
        <item m="1" x="4006"/>
        <item x="700"/>
        <item x="698"/>
        <item x="699"/>
        <item m="1" x="4244"/>
        <item m="1" x="3854"/>
        <item m="1" x="3726"/>
        <item m="1" x="6122"/>
        <item m="1" x="5476"/>
        <item m="1" x="6903"/>
        <item m="1" x="4927"/>
        <item m="1" x="7002"/>
        <item m="1" x="5040"/>
        <item m="1" x="7241"/>
        <item m="1" x="6704"/>
        <item m="1" x="5822"/>
        <item m="1" x="5144"/>
        <item m="1" x="6760"/>
        <item m="1" x="5754"/>
        <item m="1" x="5763"/>
        <item m="1" x="5800"/>
        <item m="1" x="4902"/>
        <item m="1" x="3310"/>
        <item x="1436"/>
        <item m="1" x="6796"/>
        <item x="2234"/>
        <item m="1" x="5997"/>
        <item m="1" x="5142"/>
        <item m="1" x="6042"/>
        <item x="852"/>
        <item x="853"/>
        <item x="855"/>
        <item x="854"/>
        <item x="856"/>
        <item x="857"/>
        <item x="1712"/>
        <item x="1711"/>
        <item x="858"/>
        <item x="859"/>
        <item x="954"/>
        <item x="1511"/>
        <item m="1" x="4030"/>
        <item m="1" x="6782"/>
        <item m="1" x="3939"/>
        <item m="1" x="7010"/>
        <item m="1" x="4491"/>
        <item x="1301"/>
        <item m="1" x="4973"/>
        <item m="1" x="4522"/>
        <item m="1" x="3199"/>
        <item m="1" x="4700"/>
        <item m="1" x="7617"/>
        <item m="1" x="6298"/>
        <item m="1" x="3393"/>
        <item m="1" x="3267"/>
        <item m="1" x="5855"/>
        <item x="2975"/>
        <item m="1" x="3977"/>
        <item m="1" x="4832"/>
        <item m="1" x="4690"/>
        <item m="1" x="3806"/>
        <item x="8"/>
        <item x="10"/>
        <item x="28"/>
        <item x="37"/>
        <item x="38"/>
        <item x="39"/>
        <item x="40"/>
        <item x="50"/>
        <item x="58"/>
        <item x="60"/>
        <item x="82"/>
        <item x="89"/>
        <item x="93"/>
        <item x="95"/>
        <item x="119"/>
        <item x="161"/>
        <item m="1" x="3810"/>
        <item x="176"/>
        <item x="180"/>
        <item x="189"/>
        <item x="191"/>
        <item x="192"/>
        <item x="195"/>
        <item x="197"/>
        <item x="198"/>
        <item x="199"/>
        <item x="201"/>
        <item x="202"/>
        <item x="203"/>
        <item x="204"/>
        <item x="208"/>
        <item x="213"/>
        <item x="215"/>
        <item x="216"/>
        <item x="217"/>
        <item x="226"/>
        <item x="228"/>
        <item x="242"/>
        <item x="253"/>
        <item x="254"/>
        <item m="1" x="6536"/>
        <item m="1" x="4935"/>
        <item m="1" x="4932"/>
        <item m="1" x="6529"/>
        <item m="1" x="4926"/>
        <item m="1" x="4920"/>
        <item m="1" x="4060"/>
        <item m="1" x="4065"/>
        <item m="1" x="4048"/>
        <item x="278"/>
        <item x="279"/>
        <item x="280"/>
        <item x="281"/>
        <item x="282"/>
        <item x="283"/>
        <item x="284"/>
        <item x="285"/>
        <item x="286"/>
        <item x="287"/>
        <item x="288"/>
        <item x="289"/>
        <item x="290"/>
        <item x="291"/>
        <item x="292"/>
        <item x="293"/>
        <item m="1" x="5572"/>
        <item m="1" x="5617"/>
        <item m="1" x="6568"/>
        <item x="325"/>
        <item x="326"/>
        <item x="327"/>
        <item x="328"/>
        <item x="329"/>
        <item x="330"/>
        <item m="1" x="5647"/>
        <item m="1" x="3827"/>
        <item m="1" x="4752"/>
        <item m="1" x="6056"/>
        <item m="1" x="4411"/>
        <item x="381"/>
        <item x="382"/>
        <item x="388"/>
        <item x="390"/>
        <item x="392"/>
        <item x="393"/>
        <item x="394"/>
        <item x="395"/>
        <item x="456"/>
        <item x="459"/>
        <item x="475"/>
        <item x="510"/>
        <item x="511"/>
        <item x="512"/>
        <item x="513"/>
        <item x="514"/>
        <item x="515"/>
        <item x="516"/>
        <item x="517"/>
        <item x="518"/>
        <item x="519"/>
        <item x="520"/>
        <item x="532"/>
        <item x="533"/>
        <item x="534"/>
        <item x="546"/>
        <item x="581"/>
        <item x="582"/>
        <item x="583"/>
        <item m="1" x="4645"/>
        <item m="1" x="4629"/>
        <item m="1" x="4123"/>
        <item x="606"/>
        <item x="631"/>
        <item x="632"/>
        <item x="642"/>
        <item x="662"/>
        <item x="663"/>
        <item x="664"/>
        <item x="665"/>
        <item x="666"/>
        <item x="684"/>
        <item x="685"/>
        <item x="689"/>
        <item x="692"/>
        <item x="703"/>
        <item x="721"/>
        <item x="724"/>
        <item x="725"/>
        <item x="736"/>
        <item x="739"/>
        <item x="742"/>
        <item x="743"/>
        <item x="745"/>
        <item m="1" x="4262"/>
        <item m="1" x="5162"/>
        <item m="1" x="3876"/>
        <item m="1" x="5159"/>
        <item x="787"/>
        <item x="788"/>
        <item x="789"/>
        <item x="790"/>
        <item x="791"/>
        <item x="792"/>
        <item x="794"/>
        <item x="797"/>
        <item x="800"/>
        <item x="805"/>
        <item x="807"/>
        <item m="1" x="4419"/>
        <item m="1" x="4398"/>
        <item x="832"/>
        <item x="833"/>
        <item x="823"/>
        <item m="1" x="5094"/>
        <item m="1" x="5900"/>
        <item m="1" x="5202"/>
        <item m="1" x="4995"/>
        <item m="1" x="4317"/>
        <item m="1" x="3613"/>
        <item m="1" x="6709"/>
        <item x="942"/>
        <item x="957"/>
        <item x="963"/>
        <item x="969"/>
        <item x="970"/>
        <item x="971"/>
        <item x="972"/>
        <item x="973"/>
        <item x="974"/>
        <item x="975"/>
        <item x="976"/>
        <item x="977"/>
        <item x="978"/>
        <item x="979"/>
        <item x="980"/>
        <item x="981"/>
        <item x="982"/>
        <item x="983"/>
        <item x="985"/>
        <item x="986"/>
        <item x="993"/>
        <item x="1036"/>
        <item x="1037"/>
        <item x="1038"/>
        <item x="1039"/>
        <item x="1040"/>
        <item x="1041"/>
        <item x="1042"/>
        <item x="1046"/>
        <item x="1059"/>
        <item x="1061"/>
        <item x="1062"/>
        <item x="1063"/>
        <item x="1082"/>
        <item x="1103"/>
        <item x="1109"/>
        <item x="1110"/>
        <item x="1111"/>
        <item x="1112"/>
        <item x="1113"/>
        <item x="1114"/>
        <item m="1" x="4015"/>
        <item m="1" x="4371"/>
        <item m="1" x="5279"/>
        <item m="1" x="6166"/>
        <item m="1" x="3429"/>
        <item m="1" x="4628"/>
        <item x="1132"/>
        <item x="1133"/>
        <item m="1" x="4114"/>
        <item x="1174"/>
        <item x="1185"/>
        <item x="1186"/>
        <item x="1187"/>
        <item x="1193"/>
        <item x="1194"/>
        <item m="1" x="5222"/>
        <item x="1201"/>
        <item m="1" x="4698"/>
        <item m="1" x="5304"/>
        <item m="1" x="4393"/>
        <item m="1" x="3921"/>
        <item m="1" x="6111"/>
        <item x="1216"/>
        <item x="1222"/>
        <item x="1223"/>
        <item x="1224"/>
        <item x="1225"/>
        <item x="1226"/>
        <item x="1227"/>
        <item m="1" x="6605"/>
        <item m="1" x="6306"/>
        <item x="1243"/>
        <item x="1249"/>
        <item x="1254"/>
        <item x="1255"/>
        <item x="1256"/>
        <item x="1257"/>
        <item x="1258"/>
        <item x="1259"/>
        <item x="1260"/>
        <item x="1269"/>
        <item m="1" x="3553"/>
        <item x="1290"/>
        <item x="1294"/>
        <item x="1297"/>
        <item x="1302"/>
        <item x="1303"/>
        <item x="1304"/>
        <item x="1305"/>
        <item x="1306"/>
        <item x="1307"/>
        <item x="1308"/>
        <item m="1" x="3324"/>
        <item m="1" x="3565"/>
        <item x="1336"/>
        <item m="1" x="4227"/>
        <item x="1339"/>
        <item x="1340"/>
        <item m="1" x="4459"/>
        <item m="1" x="4463"/>
        <item m="1" x="5893"/>
        <item x="1359"/>
        <item x="1362"/>
        <item x="1369"/>
        <item x="1372"/>
        <item x="1376"/>
        <item x="1377"/>
        <item x="1381"/>
        <item x="1383"/>
        <item x="1384"/>
        <item x="1385"/>
        <item x="1386"/>
        <item x="1387"/>
        <item x="1388"/>
        <item x="1392"/>
        <item x="1395"/>
        <item x="1397"/>
        <item x="1398"/>
        <item x="1399"/>
        <item x="1403"/>
        <item x="1410"/>
        <item x="1411"/>
        <item x="1412"/>
        <item x="1415"/>
        <item x="1423"/>
        <item x="1428"/>
        <item x="1429"/>
        <item x="1441"/>
        <item x="1443"/>
        <item x="1451"/>
        <item x="1452"/>
        <item m="1" x="3421"/>
        <item m="1" x="5907"/>
        <item m="1" x="4974"/>
        <item m="1" x="5804"/>
        <item m="1" x="3755"/>
        <item x="1525"/>
        <item x="1526"/>
        <item x="1527"/>
        <item x="1528"/>
        <item x="1541"/>
        <item x="1561"/>
        <item x="1562"/>
        <item x="1564"/>
        <item x="1565"/>
        <item x="1567"/>
        <item x="1568"/>
        <item x="1570"/>
        <item x="1572"/>
        <item x="1574"/>
        <item x="1584"/>
        <item x="1585"/>
        <item x="1589"/>
        <item x="1595"/>
        <item x="1596"/>
        <item x="1598"/>
        <item x="1602"/>
        <item x="1610"/>
        <item x="1611"/>
        <item x="1612"/>
        <item x="1634"/>
        <item x="1635"/>
        <item x="1636"/>
        <item x="1640"/>
        <item x="1655"/>
        <item x="1668"/>
        <item x="1680"/>
        <item x="1681"/>
        <item x="1682"/>
        <item x="1690"/>
        <item x="1704"/>
        <item x="1708"/>
        <item x="1709"/>
        <item x="1710"/>
        <item x="1715"/>
        <item x="1722"/>
        <item x="1730"/>
        <item x="1732"/>
        <item m="1" x="6687"/>
        <item x="1740"/>
        <item x="1741"/>
        <item x="1742"/>
        <item x="1743"/>
        <item x="1746"/>
        <item m="1" x="4229"/>
        <item m="1" x="4286"/>
        <item x="1752"/>
        <item x="1753"/>
        <item x="1754"/>
        <item x="1757"/>
        <item m="1" x="6102"/>
        <item m="1" x="3937"/>
        <item m="1" x="5235"/>
        <item x="1800"/>
        <item x="1801"/>
        <item x="1802"/>
        <item x="1803"/>
        <item x="1804"/>
        <item x="1818"/>
        <item x="1819"/>
        <item x="1820"/>
        <item x="1821"/>
        <item x="1828"/>
        <item x="1829"/>
        <item x="1830"/>
        <item x="1831"/>
        <item x="1832"/>
        <item x="1847"/>
        <item x="1848"/>
        <item x="1849"/>
        <item x="1850"/>
        <item x="1851"/>
        <item x="1852"/>
        <item x="1853"/>
        <item x="1854"/>
        <item x="1855"/>
        <item x="1856"/>
        <item x="1857"/>
        <item x="1858"/>
        <item x="1865"/>
        <item x="1866"/>
        <item x="1867"/>
        <item x="1869"/>
        <item x="1883"/>
        <item x="1888"/>
        <item x="1889"/>
        <item x="1896"/>
        <item x="1900"/>
        <item x="1901"/>
        <item x="1904"/>
        <item x="1920"/>
        <item x="1922"/>
        <item x="1925"/>
        <item x="1938"/>
        <item x="1939"/>
        <item x="1940"/>
        <item x="1941"/>
        <item x="1942"/>
        <item x="1943"/>
        <item x="1944"/>
        <item x="1945"/>
        <item x="1946"/>
        <item x="1947"/>
        <item x="1963"/>
        <item x="1964"/>
        <item x="1967"/>
        <item x="1968"/>
        <item x="1969"/>
        <item x="1970"/>
        <item x="1971"/>
        <item x="1972"/>
        <item x="1993"/>
        <item x="1996"/>
        <item x="1998"/>
        <item m="1" x="3308"/>
        <item x="2028"/>
        <item x="2029"/>
        <item x="2036"/>
        <item x="2037"/>
        <item x="2120"/>
        <item x="2121"/>
        <item x="2122"/>
        <item x="2123"/>
        <item x="2124"/>
        <item x="2125"/>
        <item x="2126"/>
        <item x="2127"/>
        <item x="2128"/>
        <item x="2129"/>
        <item x="2130"/>
        <item x="2131"/>
        <item x="2132"/>
        <item x="2133"/>
        <item x="2134"/>
        <item x="2135"/>
        <item x="2136"/>
        <item x="2137"/>
        <item x="2138"/>
        <item x="2149"/>
        <item x="2153"/>
        <item x="2154"/>
        <item x="2155"/>
        <item x="2156"/>
        <item x="2157"/>
        <item x="2158"/>
        <item x="2159"/>
        <item x="2163"/>
        <item m="1" x="5651"/>
        <item x="2165"/>
        <item m="1" x="5709"/>
        <item x="2167"/>
        <item x="2168"/>
        <item x="2169"/>
        <item x="2170"/>
        <item x="2173"/>
        <item x="2174"/>
        <item x="2175"/>
        <item x="2181"/>
        <item x="2182"/>
        <item x="2183"/>
        <item x="2184"/>
        <item x="2186"/>
        <item x="2187"/>
        <item x="2188"/>
        <item x="2189"/>
        <item x="2191"/>
        <item x="2192"/>
        <item x="2193"/>
        <item x="2199"/>
        <item m="1" x="5431"/>
        <item m="1" x="6562"/>
        <item m="1" x="4414"/>
        <item x="2213"/>
        <item x="2217"/>
        <item x="2223"/>
        <item x="2232"/>
        <item x="2237"/>
        <item x="2243"/>
        <item x="2246"/>
        <item x="2249"/>
        <item x="2255"/>
        <item x="2271"/>
        <item x="2272"/>
        <item x="2276"/>
        <item x="2280"/>
        <item x="2281"/>
        <item x="2283"/>
        <item x="2288"/>
        <item x="2290"/>
        <item x="2308"/>
        <item x="2316"/>
        <item x="2320"/>
        <item x="2329"/>
        <item x="2330"/>
        <item m="1" x="5819"/>
        <item m="1" x="5821"/>
        <item m="1" x="5405"/>
        <item x="2339"/>
        <item x="2340"/>
        <item x="2341"/>
        <item x="2342"/>
        <item x="2343"/>
        <item x="2344"/>
        <item x="2345"/>
        <item x="2346"/>
        <item x="2347"/>
        <item x="2348"/>
        <item x="2349"/>
        <item m="1" x="4986"/>
        <item x="2364"/>
        <item x="2365"/>
        <item x="2366"/>
        <item x="2367"/>
        <item x="2368"/>
        <item x="2369"/>
        <item x="2385"/>
        <item x="2386"/>
        <item x="2388"/>
        <item x="2389"/>
        <item x="2390"/>
        <item m="1" x="6525"/>
        <item m="1" x="6661"/>
        <item x="2395"/>
        <item x="2396"/>
        <item x="2397"/>
        <item x="2398"/>
        <item x="2399"/>
        <item x="2400"/>
        <item x="2404"/>
        <item x="2405"/>
        <item x="2406"/>
        <item x="2407"/>
        <item x="2408"/>
        <item x="2409"/>
        <item x="2410"/>
        <item x="2411"/>
        <item x="2413"/>
        <item x="2414"/>
        <item x="2416"/>
        <item x="2435"/>
        <item x="2436"/>
        <item x="2437"/>
        <item x="2438"/>
        <item x="2439"/>
        <item x="2446"/>
        <item m="1" x="4399"/>
        <item m="1" x="5309"/>
        <item m="1" x="6190"/>
        <item x="2452"/>
        <item x="2454"/>
        <item x="2455"/>
        <item m="1" x="4850"/>
        <item m="1" x="4835"/>
        <item m="1" x="3368"/>
        <item m="1" x="4495"/>
        <item x="2460"/>
        <item x="2461"/>
        <item m="1" x="5751"/>
        <item m="1" x="4313"/>
        <item x="2464"/>
        <item x="2465"/>
        <item m="1" x="4619"/>
        <item x="2469"/>
        <item x="2470"/>
        <item x="2471"/>
        <item x="2472"/>
        <item x="2473"/>
        <item x="2478"/>
        <item x="2480"/>
        <item x="2481"/>
        <item m="1" x="5964"/>
        <item x="2494"/>
        <item x="2495"/>
        <item x="2496"/>
        <item x="2497"/>
        <item x="2498"/>
        <item x="2499"/>
        <item x="2500"/>
        <item x="2503"/>
        <item x="2504"/>
        <item x="2506"/>
        <item x="2509"/>
        <item x="2510"/>
        <item x="2516"/>
        <item x="2517"/>
        <item x="2518"/>
        <item x="2521"/>
        <item x="2522"/>
        <item x="2538"/>
        <item x="2539"/>
        <item x="2546"/>
        <item x="2547"/>
        <item x="2548"/>
        <item x="2549"/>
        <item x="2550"/>
        <item x="2551"/>
        <item x="2552"/>
        <item x="2553"/>
        <item x="2554"/>
        <item x="2555"/>
        <item x="2556"/>
        <item x="2557"/>
        <item x="2558"/>
        <item x="2559"/>
        <item x="2566"/>
        <item m="1" x="6325"/>
        <item x="2581"/>
        <item x="2585"/>
        <item x="2586"/>
        <item x="2587"/>
        <item x="2590"/>
        <item x="2613"/>
        <item x="2614"/>
        <item x="2615"/>
        <item x="2616"/>
        <item x="2624"/>
        <item m="1" x="3624"/>
        <item x="2644"/>
        <item x="2645"/>
        <item x="2647"/>
        <item x="269"/>
        <item m="1" x="6553"/>
        <item x="2649"/>
        <item m="1" x="6677"/>
        <item m="1" x="4547"/>
        <item x="2664"/>
        <item x="2673"/>
        <item x="2674"/>
        <item x="2682"/>
        <item x="2683"/>
        <item x="2684"/>
        <item x="2685"/>
        <item x="2686"/>
        <item x="2689"/>
        <item x="2690"/>
        <item x="2699"/>
        <item x="2700"/>
        <item x="2715"/>
        <item x="2716"/>
        <item m="1" x="4716"/>
        <item x="2752"/>
        <item x="2746"/>
        <item x="2747"/>
        <item x="2748"/>
        <item m="1" x="3614"/>
        <item m="1" x="3609"/>
        <item x="2764"/>
        <item x="2765"/>
        <item x="2766"/>
        <item x="2767"/>
        <item x="2768"/>
        <item x="2769"/>
        <item x="2770"/>
        <item x="2771"/>
        <item x="2772"/>
        <item x="2773"/>
        <item x="2785"/>
        <item x="2788"/>
        <item x="2792"/>
        <item x="2793"/>
        <item x="2794"/>
        <item x="2795"/>
        <item x="2796"/>
        <item x="2797"/>
        <item x="2798"/>
        <item x="2799"/>
        <item x="2800"/>
        <item x="2801"/>
        <item x="2802"/>
        <item x="2813"/>
        <item x="2814"/>
        <item x="2815"/>
        <item m="1" x="6157"/>
        <item x="2827"/>
        <item x="2834"/>
        <item m="1" x="6630"/>
        <item x="2864"/>
        <item x="2867"/>
        <item x="2868"/>
        <item x="339"/>
        <item x="340"/>
        <item m="1" x="5859"/>
        <item m="1" x="4618"/>
        <item m="1" x="3271"/>
        <item x="2874"/>
        <item x="2875"/>
        <item x="2876"/>
        <item x="2877"/>
        <item x="2878"/>
        <item x="2879"/>
        <item m="1" x="3928"/>
        <item m="1" x="4043"/>
        <item x="2882"/>
        <item x="2883"/>
        <item x="2884"/>
        <item x="2885"/>
        <item x="2886"/>
        <item x="2887"/>
        <item x="2888"/>
        <item x="2889"/>
        <item x="2892"/>
        <item x="2928"/>
        <item x="2937"/>
        <item x="2938"/>
        <item m="1" x="3722"/>
        <item m="1" x="3751"/>
        <item m="1" x="5362"/>
        <item m="1" x="5391"/>
        <item x="2946"/>
        <item x="2947"/>
        <item x="2948"/>
        <item x="2949"/>
        <item x="2950"/>
        <item x="2951"/>
        <item x="2962"/>
        <item x="2963"/>
        <item x="2964"/>
        <item x="2974"/>
        <item x="2977"/>
        <item x="2978"/>
        <item x="2979"/>
        <item x="2980"/>
        <item x="2984"/>
        <item x="2993"/>
        <item x="3001"/>
        <item x="3002"/>
        <item x="3007"/>
        <item x="3008"/>
        <item x="3020"/>
        <item x="3044"/>
        <item x="3045"/>
        <item x="3046"/>
        <item x="3047"/>
        <item x="3048"/>
        <item x="3049"/>
        <item x="3050"/>
        <item x="3051"/>
        <item x="3052"/>
        <item x="3053"/>
        <item x="3055"/>
        <item m="1" x="4196"/>
        <item m="1" x="4369"/>
        <item m="1" x="4289"/>
        <item m="1" x="4785"/>
        <item m="1" x="6064"/>
        <item x="3081"/>
        <item x="3099"/>
        <item x="3109"/>
        <item x="3110"/>
        <item m="1" x="5701"/>
        <item x="3115"/>
        <item m="1" x="4161"/>
        <item m="1" x="6098"/>
        <item m="1" x="6100"/>
        <item x="3132"/>
        <item x="3134"/>
        <item x="3135"/>
        <item x="3142"/>
        <item x="3143"/>
        <item x="3148"/>
        <item x="3156"/>
        <item x="3169"/>
        <item x="3170"/>
        <item x="3174"/>
        <item x="3176"/>
        <item x="3177"/>
        <item x="3184"/>
        <item x="64"/>
        <item x="101"/>
        <item x="112"/>
        <item x="222"/>
        <item x="237"/>
        <item x="241"/>
        <item x="677"/>
        <item x="706"/>
        <item x="1031"/>
        <item x="1163"/>
        <item x="1166"/>
        <item x="1168"/>
        <item x="1169"/>
        <item x="1208"/>
        <item x="1209"/>
        <item x="1431"/>
        <item x="1447"/>
        <item x="1450"/>
        <item x="1462"/>
        <item x="1592"/>
        <item x="1600"/>
        <item x="1638"/>
        <item x="1713"/>
        <item x="1826"/>
        <item x="1859"/>
        <item x="1912"/>
        <item x="1916"/>
        <item x="1936"/>
        <item x="1937"/>
        <item x="1986"/>
        <item x="2019"/>
        <item x="2026"/>
        <item x="2025"/>
        <item x="2024"/>
        <item x="2023"/>
        <item x="2022"/>
        <item x="2021"/>
        <item x="2020"/>
        <item x="2180"/>
        <item x="2210"/>
        <item x="2216"/>
        <item x="2233"/>
        <item x="2248"/>
        <item x="2256"/>
        <item x="2253"/>
        <item x="2268"/>
        <item x="2267"/>
        <item x="2266"/>
        <item x="2265"/>
        <item x="2264"/>
        <item x="2263"/>
        <item x="2262"/>
        <item x="2261"/>
        <item x="2260"/>
        <item x="2259"/>
        <item x="2258"/>
        <item x="2269"/>
        <item x="2292"/>
        <item x="2293"/>
        <item x="2294"/>
        <item x="2299"/>
        <item x="2300"/>
        <item x="2453"/>
        <item x="2507"/>
        <item x="2505"/>
        <item x="2511"/>
        <item x="2512"/>
        <item x="2572"/>
        <item x="2574"/>
        <item x="2594"/>
        <item x="2817"/>
        <item x="2816"/>
        <item x="2865"/>
        <item x="2925"/>
        <item x="3032"/>
        <item x="3058"/>
        <item x="3077"/>
        <item x="3078"/>
        <item x="3085"/>
        <item x="3090"/>
        <item x="3108"/>
        <item x="3116"/>
        <item x="3117"/>
        <item x="3131"/>
        <item x="3147"/>
        <item x="3152"/>
        <item x="3155"/>
        <item x="3158"/>
        <item x="3166"/>
        <item x="3165"/>
        <item x="3164"/>
        <item x="3163"/>
        <item x="3162"/>
        <item x="3161"/>
        <item x="3160"/>
        <item x="3159"/>
        <item x="0"/>
        <item x="1"/>
        <item x="2"/>
        <item x="3"/>
        <item x="218"/>
        <item m="1" x="5999"/>
        <item x="270"/>
        <item x="271"/>
        <item x="273"/>
        <item x="403"/>
        <item x="404"/>
        <item m="1" x="5568"/>
        <item x="575"/>
        <item x="601"/>
        <item x="602"/>
        <item x="628"/>
        <item x="629"/>
        <item x="746"/>
        <item x="771"/>
        <item x="772"/>
        <item x="773"/>
        <item x="774"/>
        <item m="1" x="4894"/>
        <item x="817"/>
        <item m="1" x="3337"/>
        <item x="822"/>
        <item x="837"/>
        <item x="838"/>
        <item x="839"/>
        <item x="851"/>
        <item x="840"/>
        <item x="841"/>
        <item x="843"/>
        <item x="844"/>
        <item x="845"/>
        <item x="846"/>
        <item x="847"/>
        <item x="848"/>
        <item x="849"/>
        <item x="850"/>
        <item x="842"/>
        <item x="860"/>
        <item x="861"/>
        <item x="862"/>
        <item x="863"/>
        <item x="864"/>
        <item x="865"/>
        <item x="866"/>
        <item x="867"/>
        <item x="868"/>
        <item x="869"/>
        <item x="870"/>
        <item x="871"/>
        <item x="872"/>
        <item x="873"/>
        <item x="887"/>
        <item x="888"/>
        <item x="889"/>
        <item x="891"/>
        <item x="892"/>
        <item x="893"/>
        <item x="894"/>
        <item x="895"/>
        <item x="896"/>
        <item x="897"/>
        <item x="898"/>
        <item x="899"/>
        <item x="900"/>
        <item x="901"/>
        <item x="902"/>
        <item x="903"/>
        <item x="904"/>
        <item x="905"/>
        <item x="906"/>
        <item x="907"/>
        <item x="908"/>
        <item x="915"/>
        <item x="916"/>
        <item x="917"/>
        <item x="919"/>
        <item x="930"/>
        <item x="931"/>
        <item x="932"/>
        <item x="933"/>
        <item x="934"/>
        <item x="935"/>
        <item x="936"/>
        <item x="937"/>
        <item x="938"/>
        <item x="939"/>
        <item x="940"/>
        <item x="984"/>
        <item x="987"/>
        <item x="988"/>
        <item x="1048"/>
        <item x="1049"/>
        <item x="1050"/>
        <item x="1051"/>
        <item x="1052"/>
        <item x="1053"/>
        <item x="1054"/>
        <item x="1055"/>
        <item x="1056"/>
        <item x="1069"/>
        <item x="1070"/>
        <item x="1071"/>
        <item x="1072"/>
        <item x="1073"/>
        <item x="1074"/>
        <item x="1075"/>
        <item x="1076"/>
        <item x="1083"/>
        <item x="1084"/>
        <item x="1085"/>
        <item x="1086"/>
        <item x="1087"/>
        <item x="1088"/>
        <item x="1089"/>
        <item x="1090"/>
        <item x="1091"/>
        <item x="1092"/>
        <item x="1115"/>
        <item x="1116"/>
        <item x="1210"/>
        <item x="1237"/>
        <item x="1238"/>
        <item x="1239"/>
        <item x="1296"/>
        <item x="1342"/>
        <item x="1343"/>
        <item x="1366"/>
        <item x="1417"/>
        <item x="1445"/>
        <item x="420"/>
        <item x="421"/>
        <item x="1521"/>
        <item m="1" x="4790"/>
        <item m="1" x="5686"/>
        <item m="1" x="4482"/>
        <item x="1474"/>
        <item x="1495"/>
        <item x="1512"/>
        <item x="1513"/>
        <item x="1514"/>
        <item x="1515"/>
        <item x="1516"/>
        <item m="1" x="3841"/>
        <item m="1" x="5883"/>
        <item x="1520"/>
        <item m="1" x="3232"/>
        <item x="1603"/>
        <item x="1613"/>
        <item x="1616"/>
        <item x="1617"/>
        <item x="1618"/>
        <item x="1619"/>
        <item x="1620"/>
        <item x="1622"/>
        <item x="1623"/>
        <item x="1624"/>
        <item x="1629"/>
        <item x="1630"/>
        <item x="1631"/>
        <item x="1632"/>
        <item x="1669"/>
        <item x="1670"/>
        <item x="1671"/>
        <item x="1678"/>
        <item x="1679"/>
        <item x="1695"/>
        <item x="1696"/>
        <item x="1698"/>
        <item x="1714"/>
        <item x="1750"/>
        <item x="1751"/>
        <item m="1" x="5013"/>
        <item m="1" x="4878"/>
        <item m="1" x="4712"/>
        <item m="1" x="3886"/>
        <item m="1" x="3881"/>
        <item m="1" x="3409"/>
        <item m="1" x="4389"/>
        <item m="1" x="3399"/>
        <item x="1837"/>
        <item x="1860"/>
        <item x="1873"/>
        <item x="1881"/>
        <item x="1890"/>
        <item m="1" x="4438"/>
        <item m="1" x="4092"/>
        <item x="1911"/>
        <item x="1917"/>
        <item x="1924"/>
        <item x="1927"/>
        <item x="1928"/>
        <item x="1930"/>
        <item x="1929"/>
        <item x="1979"/>
        <item x="1980"/>
        <item x="1984"/>
        <item x="1985"/>
        <item x="1988"/>
        <item x="1994"/>
        <item x="1995"/>
        <item x="2000"/>
        <item x="2002"/>
        <item x="2003"/>
        <item x="2009"/>
        <item x="2010"/>
        <item x="2011"/>
        <item x="2012"/>
        <item x="2013"/>
        <item x="2014"/>
        <item x="2015"/>
        <item x="2016"/>
        <item x="2017"/>
        <item x="2018"/>
        <item x="2033"/>
        <item x="439"/>
        <item x="440"/>
        <item x="2034"/>
        <item x="2035"/>
        <item x="2038"/>
        <item x="2039"/>
        <item x="2139"/>
        <item x="2140"/>
        <item m="1" x="6523"/>
        <item m="1" x="3278"/>
        <item m="1" x="3272"/>
        <item x="2190"/>
        <item x="2194"/>
        <item x="2247"/>
        <item x="2251"/>
        <item x="2252"/>
        <item x="2275"/>
        <item m="1" x="6154"/>
        <item x="2318"/>
        <item x="2319"/>
        <item m="1" x="3590"/>
        <item m="1" x="5187"/>
        <item m="1" x="6003"/>
        <item m="1" x="4706"/>
        <item m="1" x="6030"/>
        <item m="1" x="4024"/>
        <item x="2375"/>
        <item x="2376"/>
        <item x="2377"/>
        <item x="2378"/>
        <item x="2379"/>
        <item x="2380"/>
        <item x="2381"/>
        <item x="2382"/>
        <item x="2383"/>
        <item m="1" x="6471"/>
        <item m="1" x="6707"/>
        <item x="2526"/>
        <item x="2527"/>
        <item x="2528"/>
        <item x="2529"/>
        <item x="2563"/>
        <item x="2564"/>
        <item x="2565"/>
        <item m="1" x="6004"/>
        <item x="2570"/>
        <item x="2573"/>
        <item x="2580"/>
        <item x="2595"/>
        <item x="2575"/>
        <item x="2597"/>
        <item x="2598"/>
        <item x="2599"/>
        <item x="2602"/>
        <item x="2603"/>
        <item x="2604"/>
        <item x="2605"/>
        <item x="2606"/>
        <item x="2607"/>
        <item x="2608"/>
        <item x="2609"/>
        <item x="2610"/>
        <item m="1" x="3662"/>
        <item m="1" x="3597"/>
        <item m="1" x="3665"/>
        <item m="1" x="3671"/>
        <item m="1" x="3678"/>
        <item x="2632"/>
        <item m="1" x="4166"/>
        <item x="2634"/>
        <item m="1" x="3656"/>
        <item x="2636"/>
        <item m="1" x="4758"/>
        <item m="1" x="6351"/>
        <item m="1" x="4553"/>
        <item x="2658"/>
        <item x="2660"/>
        <item x="2692"/>
        <item m="1" x="4405"/>
        <item x="2732"/>
        <item x="2742"/>
        <item x="2735"/>
        <item x="2736"/>
        <item x="2737"/>
        <item x="2738"/>
        <item x="2739"/>
        <item x="2740"/>
        <item x="2741"/>
        <item m="1" x="4527"/>
        <item x="423"/>
        <item x="2776"/>
        <item x="425"/>
        <item x="450"/>
        <item x="438"/>
        <item x="2777"/>
        <item x="444"/>
        <item x="445"/>
        <item x="446"/>
        <item x="447"/>
        <item x="448"/>
        <item x="449"/>
        <item x="429"/>
        <item x="422"/>
        <item x="430"/>
        <item x="434"/>
        <item x="435"/>
        <item x="436"/>
        <item x="2778"/>
        <item x="424"/>
        <item x="426"/>
        <item x="451"/>
        <item x="427"/>
        <item x="428"/>
        <item x="441"/>
        <item x="442"/>
        <item x="2779"/>
        <item x="443"/>
        <item x="431"/>
        <item x="433"/>
        <item x="432"/>
        <item x="2780"/>
        <item x="437"/>
        <item m="1" x="5936"/>
        <item x="2789"/>
        <item x="2803"/>
        <item x="2804"/>
        <item x="2805"/>
        <item x="2806"/>
        <item x="2807"/>
        <item x="2808"/>
        <item x="2809"/>
        <item x="2810"/>
        <item x="2811"/>
        <item m="1" x="3838"/>
        <item m="1" x="5950"/>
        <item m="1" x="4275"/>
        <item x="624"/>
        <item x="625"/>
        <item x="626"/>
        <item x="619"/>
        <item x="618"/>
        <item m="1" x="4518"/>
        <item m="1" x="4100"/>
        <item m="1" x="3604"/>
        <item m="1" x="6702"/>
        <item m="1" x="6254"/>
        <item x="622"/>
        <item x="621"/>
        <item m="1" x="4436"/>
        <item x="627"/>
        <item x="2895"/>
        <item x="2896"/>
        <item x="2918"/>
        <item x="2919"/>
        <item x="2920"/>
        <item x="2921"/>
        <item x="2922"/>
        <item x="2923"/>
        <item x="2927"/>
        <item x="2930"/>
        <item x="2932"/>
        <item x="2935"/>
        <item x="2933"/>
        <item x="2952"/>
        <item x="2953"/>
        <item x="2954"/>
        <item x="2955"/>
        <item x="2941"/>
        <item x="2966"/>
        <item x="2967"/>
        <item x="2968"/>
        <item x="2969"/>
        <item x="2970"/>
        <item x="2971"/>
        <item x="2972"/>
        <item x="2988"/>
        <item x="2994"/>
        <item x="2995"/>
        <item x="2998"/>
        <item x="2999"/>
        <item x="3000"/>
        <item m="1" x="6278"/>
        <item m="1" x="5404"/>
        <item m="1" x="3922"/>
        <item m="1" x="5050"/>
        <item m="1" x="3724"/>
        <item m="1" x="4646"/>
        <item m="1" x="3275"/>
        <item x="3033"/>
        <item m="1" x="6701"/>
        <item m="1" x="3847"/>
        <item x="3036"/>
        <item x="3037"/>
        <item x="3038"/>
        <item x="3039"/>
        <item x="3041"/>
        <item x="3031"/>
        <item x="3042"/>
        <item m="1" x="4651"/>
        <item x="3059"/>
        <item x="3060"/>
        <item x="3061"/>
        <item x="3063"/>
        <item x="3064"/>
        <item x="3065"/>
        <item x="3079"/>
        <item x="3080"/>
        <item x="3083"/>
        <item x="3089"/>
        <item x="3092"/>
        <item m="1" x="5876"/>
        <item m="1" x="3717"/>
        <item x="3097"/>
        <item x="3098"/>
        <item x="3101"/>
        <item x="3102"/>
        <item x="3103"/>
        <item x="3104"/>
        <item x="3105"/>
        <item x="3106"/>
        <item x="3107"/>
        <item m="1" x="6171"/>
        <item x="3128"/>
        <item m="1" x="6314"/>
        <item x="3146"/>
        <item x="3153"/>
        <item x="620"/>
        <item x="623"/>
        <item x="3157"/>
        <item x="3167"/>
        <item x="3181"/>
        <item x="3182"/>
        <item x="3185"/>
        <item x="3186"/>
        <item m="1" x="4648"/>
        <item m="1" x="7256"/>
        <item m="1" x="3547"/>
        <item m="1" x="3692"/>
        <item m="1" x="6399"/>
        <item m="1" x="4675"/>
        <item m="1" x="7950"/>
        <item m="1" x="6363"/>
        <item m="1" x="6365"/>
        <item m="1" x="5335"/>
        <item m="1" x="6594"/>
        <item m="1" x="6212"/>
        <item m="1" x="6215"/>
        <item m="1" x="5522"/>
        <item m="1" x="4684"/>
        <item m="1" x="4685"/>
        <item m="1" x="6207"/>
        <item m="1" x="7303"/>
        <item m="1" x="5230"/>
        <item m="1" x="3496"/>
        <item m="1" x="3996"/>
        <item m="1" x="6040"/>
        <item m="1" x="5612"/>
        <item m="1" x="5708"/>
        <item m="1" x="5195"/>
        <item m="1" x="7315"/>
        <item m="1" x="3853"/>
        <item m="1" x="4873"/>
        <item m="1" x="7133"/>
        <item m="1" x="7643"/>
        <item m="1" x="6604"/>
        <item m="1" x="5806"/>
        <item m="1" x="5772"/>
        <item m="1" x="7441"/>
        <item m="1" x="6349"/>
        <item m="1" x="5115"/>
        <item m="1" x="4962"/>
        <item m="1" x="3231"/>
        <item m="1" x="7860"/>
        <item m="1" x="6823"/>
        <item m="1" x="6671"/>
        <item m="1" x="6153"/>
        <item m="1" x="3322"/>
        <item m="1" x="5443"/>
        <item m="1" x="6415"/>
        <item m="1" x="4132"/>
        <item m="1" x="3432"/>
        <item m="1" x="7589"/>
        <item m="1" x="6982"/>
        <item m="1" x="6972"/>
        <item m="1" x="6218"/>
        <item m="1" x="4810"/>
        <item m="1" x="7219"/>
        <item m="1" x="5127"/>
        <item m="1" x="6026"/>
        <item m="1" x="7308"/>
        <item m="1" x="6847"/>
        <item m="1" x="6965"/>
        <item m="1" x="6406"/>
        <item m="1" x="5260"/>
        <item m="1" x="4562"/>
        <item m="1" x="4976"/>
        <item m="1" x="6676"/>
        <item m="1" x="6141"/>
        <item m="1" x="5925"/>
        <item m="1" x="3702"/>
        <item m="1" x="5930"/>
        <item m="1" x="6870"/>
        <item m="1" x="6842"/>
        <item m="1" x="4019"/>
        <item m="1" x="4314"/>
        <item m="1" x="7422"/>
        <item m="1" x="7923"/>
        <item m="1" x="5631"/>
        <item m="1" x="5147"/>
        <item m="1" x="4917"/>
        <item m="1" x="7809"/>
        <item m="1" x="7610"/>
        <item m="1" x="7677"/>
        <item m="1" x="5548"/>
        <item m="1" x="5283"/>
        <item m="1" x="4115"/>
        <item m="1" x="5015"/>
        <item x="1117"/>
        <item x="1578"/>
        <item m="1" x="3753"/>
        <item m="1" x="6214"/>
        <item m="1" x="3213"/>
        <item m="1" x="4842"/>
        <item m="1" x="7451"/>
        <item m="1" x="6890"/>
        <item m="1" x="6724"/>
        <item m="1" x="3701"/>
        <item m="1" x="3677"/>
        <item m="1" x="4999"/>
        <item m="1" x="4661"/>
        <item m="1" x="4570"/>
        <item m="1" x="5170"/>
        <item m="1" x="5149"/>
        <item m="1" x="7778"/>
        <item m="1" x="7979"/>
        <item m="1" x="7835"/>
        <item m="1" x="7816"/>
        <item m="1" x="7360"/>
        <item m="1" x="7917"/>
        <item m="1" x="7465"/>
        <item m="1" x="4409"/>
        <item m="1" x="5931"/>
        <item m="1" x="7357"/>
        <item m="1" x="3383"/>
        <item m="1" x="6021"/>
        <item m="1" x="7380"/>
        <item m="1" x="4064"/>
        <item m="1" x="6194"/>
        <item m="1" x="7322"/>
        <item m="1" x="4563"/>
        <item m="1" x="6768"/>
        <item m="1" x="5081"/>
        <item m="1" x="6372"/>
        <item m="1" x="3789"/>
        <item m="1" x="7531"/>
        <item m="1" x="4797"/>
        <item m="1" x="4323"/>
        <item m="1" x="5400"/>
        <item m="1" x="6741"/>
        <item m="1" x="4843"/>
        <item m="1" x="7962"/>
        <item m="1" x="5507"/>
        <item m="1" x="6422"/>
        <item m="1" x="3953"/>
        <item m="1" x="7787"/>
        <item m="1" x="6170"/>
        <item m="1" x="7224"/>
        <item m="1" x="3728"/>
        <item m="1" x="6723"/>
        <item m="1" x="7215"/>
        <item m="1" x="4656"/>
        <item m="1" x="5584"/>
        <item m="1" x="6494"/>
        <item m="1" x="5289"/>
        <item m="1" x="5543"/>
        <item m="1" x="4959"/>
        <item m="1" x="4981"/>
        <item m="1" x="4374"/>
        <item m="1" x="4127"/>
        <item m="1" x="7517"/>
        <item m="1" x="4985"/>
        <item m="1" x="6360"/>
        <item m="1" x="3938"/>
        <item m="1" x="3946"/>
        <item m="1" x="3949"/>
        <item m="1" x="4951"/>
        <item m="1" x="6188"/>
        <item m="1" x="7884"/>
        <item m="1" x="5426"/>
        <item m="1" x="5017"/>
        <item m="1" x="6956"/>
        <item m="1" x="4834"/>
        <item m="1" x="7396"/>
        <item m="1" x="6159"/>
        <item m="1" x="5228"/>
        <item x="2201"/>
        <item m="1" x="4001"/>
        <item m="1" x="7986"/>
        <item x="361"/>
        <item x="751"/>
        <item x="1228"/>
        <item x="3113"/>
        <item m="1" x="6057"/>
        <item m="1" x="4670"/>
        <item x="2569"/>
        <item m="1" x="4511"/>
        <item m="1" x="3580"/>
        <item x="2835"/>
        <item m="1" x="6416"/>
        <item m="1" x="7354"/>
        <item m="1" x="6383"/>
        <item m="1" x="6794"/>
        <item m="1" x="7082"/>
        <item m="1" x="5319"/>
        <item m="1" x="7182"/>
        <item m="1" x="4589"/>
        <item m="1" x="5947"/>
        <item m="1" x="3776"/>
        <item m="1" x="5618"/>
        <item m="1" x="5315"/>
        <item m="1" x="5856"/>
        <item m="1" x="6764"/>
        <item m="1" x="7565"/>
        <item m="1" x="4009"/>
        <item m="1" x="7135"/>
        <item m="1" x="4397"/>
        <item m="1" x="5605"/>
        <item m="1" x="6364"/>
        <item m="1" x="5450"/>
        <item m="1" x="4913"/>
        <item m="1" x="6783"/>
        <item m="1" x="5480"/>
        <item m="1" x="3528"/>
        <item m="1" x="4510"/>
        <item m="1" x="7954"/>
        <item m="1" x="5508"/>
        <item m="1" x="4058"/>
        <item m="1" x="7524"/>
        <item m="1" x="4072"/>
        <item m="1" x="6355"/>
        <item m="1" x="6197"/>
        <item m="1" x="6136"/>
        <item m="1" x="4302"/>
        <item m="1" x="3951"/>
        <item m="1" x="6699"/>
        <item m="1" x="6550"/>
        <item m="1" x="5573"/>
        <item m="1" x="7907"/>
        <item m="1" x="5033"/>
        <item m="1" x="3433"/>
        <item m="1" x="6202"/>
        <item m="1" x="4757"/>
        <item m="1" x="4129"/>
        <item m="1" x="6936"/>
        <item m="1" x="4432"/>
        <item m="1" x="7766"/>
        <item m="1" x="7978"/>
        <item m="1" x="7260"/>
        <item m="1" x="4239"/>
        <item m="1" x="5585"/>
        <item m="1" x="5271"/>
        <item m="1" x="7854"/>
        <item m="1" x="3688"/>
        <item m="1" x="7768"/>
        <item m="1" x="4470"/>
        <item m="1" x="5937"/>
        <item m="1" x="6085"/>
        <item m="1" x="7333"/>
        <item m="1" x="3944"/>
        <item m="1" x="4277"/>
        <item m="1" x="5356"/>
        <item m="1" x="4189"/>
        <item m="1" x="4089"/>
        <item m="1" x="7784"/>
        <item m="1" x="6276"/>
        <item m="1" x="4169"/>
        <item m="1" x="7226"/>
        <item m="1" x="4672"/>
        <item m="1" x="7329"/>
        <item m="1" x="3880"/>
        <item m="1" x="7067"/>
        <item m="1" x="5562"/>
        <item m="1" x="5597"/>
        <item m="1" x="5459"/>
        <item m="1" x="5488"/>
        <item m="1" x="5789"/>
        <item m="1" x="5835"/>
        <item m="1" x="5771"/>
        <item m="1" x="6458"/>
        <item m="1" x="6511"/>
        <item m="1" x="6574"/>
        <item m="1" x="6621"/>
        <item m="1" x="6684"/>
        <item m="1" x="6747"/>
        <item m="1" x="4120"/>
        <item m="1" x="4131"/>
        <item m="1" x="4113"/>
        <item m="1" x="5588"/>
        <item x="1684"/>
        <item x="1686"/>
        <item x="1687"/>
        <item m="1" x="7004"/>
        <item m="1" x="4742"/>
        <item m="1" x="4806"/>
        <item m="1" x="3426"/>
        <item m="1" x="7558"/>
        <item m="1" x="5589"/>
        <item m="1" x="6497"/>
        <item m="1" x="3911"/>
        <item m="1" x="7272"/>
        <item m="1" x="4028"/>
        <item m="1" x="6895"/>
        <item m="1" x="3390"/>
        <item m="1" x="3397"/>
        <item m="1" x="5944"/>
        <item m="1" x="5949"/>
        <item m="1" x="5957"/>
        <item m="1" x="5475"/>
        <item m="1" x="3950"/>
        <item m="1" x="3715"/>
        <item m="1" x="3955"/>
        <item m="1" x="3718"/>
        <item m="1" x="3959"/>
        <item m="1" x="3721"/>
        <item m="1" x="3981"/>
        <item m="1" x="4214"/>
        <item m="1" x="6686"/>
        <item m="1" x="6472"/>
        <item m="1" x="5483"/>
        <item m="1" x="6345"/>
        <item m="1" x="4996"/>
        <item m="1" x="5596"/>
        <item x="914"/>
        <item m="1" x="6398"/>
        <item m="1" x="5972"/>
        <item m="1" x="3532"/>
        <item m="1" x="6600"/>
        <item m="1" x="7739"/>
        <item m="1" x="4748"/>
        <item m="1" x="3648"/>
        <item m="1" x="7379"/>
        <item m="1" x="7509"/>
        <item m="1" x="4852"/>
        <item m="1" x="6647"/>
        <item m="1" x="3434"/>
        <item m="1" x="4514"/>
        <item m="1" x="7159"/>
        <item m="1" x="6596"/>
        <item m="1" x="3423"/>
        <item m="1" x="7001"/>
        <item m="1" x="4386"/>
        <item m="1" x="7162"/>
        <item m="1" x="4412"/>
        <item m="1" x="4077"/>
        <item m="1" x="3673"/>
        <item m="1" x="4484"/>
        <item m="1" x="3422"/>
        <item m="1" x="7946"/>
        <item m="1" x="6517"/>
        <item m="1" x="5564"/>
        <item m="1" x="6675"/>
        <item m="1" x="6800"/>
        <item m="1" x="7865"/>
        <item m="1" x="4260"/>
        <item m="1" x="3544"/>
        <item m="1" x="3312"/>
        <item m="1" x="5801"/>
        <item m="1" x="4282"/>
        <item m="1" x="5834"/>
        <item m="1" x="4627"/>
        <item m="1" x="4557"/>
        <item m="1" x="4165"/>
        <item m="1" x="4192"/>
        <item m="1" x="5924"/>
        <item m="1" x="7875"/>
        <item m="1" x="7233"/>
        <item m="1" x="6691"/>
        <item m="1" x="7158"/>
        <item m="1" x="6554"/>
        <item m="1" x="7498"/>
        <item m="1" x="6132"/>
        <item m="1" x="4884"/>
        <item m="1" x="7227"/>
        <item m="1" x="7476"/>
        <item m="1" x="4488"/>
        <item m="1" x="6617"/>
        <item m="1" x="5326"/>
        <item m="1" x="4455"/>
        <item m="1" x="3595"/>
        <item m="1" x="7528"/>
        <item m="1" x="6719"/>
        <item m="1" x="5636"/>
        <item m="1" x="5888"/>
        <item m="1" x="4238"/>
        <item m="1" x="4567"/>
        <item m="1" x="4037"/>
        <item m="1" x="7393"/>
        <item m="1" x="3427"/>
        <item m="1" x="6846"/>
        <item m="1" x="7730"/>
        <item m="1" x="4026"/>
        <item m="1" x="3536"/>
        <item m="1" x="4187"/>
        <item m="1" x="7964"/>
        <item m="1" x="7358"/>
        <item m="1" x="3852"/>
        <item m="1" x="7616"/>
        <item m="1" x="7630"/>
        <item m="1" x="7442"/>
        <item m="1" x="6381"/>
        <item m="1" x="3396"/>
        <item m="1" x="4740"/>
        <item m="1" x="7401"/>
        <item m="1" x="7049"/>
        <item m="1" x="7858"/>
        <item m="1" x="4022"/>
        <item m="1" x="4914"/>
        <item m="1" x="7554"/>
        <item m="1" x="3638"/>
        <item m="1" x="5869"/>
        <item m="1" x="3675"/>
        <item m="1" x="6603"/>
        <item m="1" x="7437"/>
        <item m="1" x="3489"/>
        <item m="1" x="3903"/>
        <item m="1" x="5160"/>
        <item m="1" x="3651"/>
        <item m="1" x="6634"/>
        <item m="1" x="7463"/>
        <item m="1" x="6762"/>
        <item x="1897"/>
        <item m="1" x="3811"/>
        <item m="1" x="5491"/>
        <item x="3093"/>
        <item m="1" x="4338"/>
        <item m="1" x="4095"/>
        <item m="1" x="3947"/>
        <item x="2384"/>
        <item m="1" x="5734"/>
        <item m="1" x="7098"/>
        <item m="1" x="7904"/>
        <item m="1" x="5623"/>
        <item m="1" x="7736"/>
        <item m="1" x="5215"/>
        <item m="1" x="4315"/>
        <item m="1" x="6105"/>
        <item m="1" x="5713"/>
        <item m="1" x="7609"/>
        <item m="1" x="7011"/>
        <item m="1" x="3985"/>
        <item m="1" x="5269"/>
        <item m="1" x="5339"/>
        <item m="1" x="5262"/>
        <item m="1" x="5794"/>
        <item x="1666"/>
        <item x="1667"/>
        <item x="3133"/>
        <item m="1" x="3287"/>
        <item m="1" x="4983"/>
        <item m="1" x="7183"/>
        <item m="1" x="4156"/>
        <item m="1" x="5694"/>
        <item m="1" x="7115"/>
        <item m="1" x="6758"/>
        <item m="1" x="7625"/>
        <item m="1" x="6753"/>
        <item m="1" x="7178"/>
        <item m="1" x="7619"/>
        <item m="1" x="3325"/>
        <item m="1" x="7760"/>
        <item m="1" x="6067"/>
        <item m="1" x="7694"/>
        <item m="1" x="7021"/>
        <item m="1" x="3923"/>
        <item m="1" x="3502"/>
        <item m="1" x="6637"/>
        <item m="1" x="6450"/>
        <item m="1" x="6459"/>
        <item m="1" x="4003"/>
        <item m="1" x="5321"/>
        <item m="1" x="6266"/>
        <item m="1" x="6161"/>
        <item m="1" x="5257"/>
        <item m="1" x="3464"/>
        <item m="1" x="5756"/>
        <item m="1" x="5603"/>
        <item m="1" x="4471"/>
        <item m="1" x="4475"/>
        <item m="1" x="4477"/>
        <item m="1" x="4478"/>
        <item m="1" x="7650"/>
        <item m="1" x="7335"/>
        <item m="1" x="3302"/>
        <item m="1" x="7980"/>
        <item m="1" x="6735"/>
        <item m="1" x="6160"/>
        <item m="1" x="7805"/>
        <item m="1" x="5578"/>
        <item m="1" x="7022"/>
        <item m="1" x="7827"/>
        <item m="1" x="7511"/>
        <item m="1" x="3657"/>
        <item m="1" x="7039"/>
        <item m="1" x="5551"/>
        <item m="1" x="4364"/>
        <item m="1" x="6427"/>
        <item m="1" x="6199"/>
        <item m="1" x="5521"/>
        <item m="1" x="5324"/>
        <item m="1" x="3948"/>
        <item m="1" x="5958"/>
        <item m="1" x="5722"/>
        <item m="1" x="4921"/>
        <item m="1" x="5241"/>
        <item m="1" x="4958"/>
        <item m="1" x="6812"/>
        <item m="1" x="7958"/>
        <item m="1" x="7574"/>
        <item m="1" x="5320"/>
        <item m="1" x="4599"/>
        <item m="1" x="7530"/>
        <item m="1" x="5817"/>
        <item m="1" x="5948"/>
        <item m="1" x="4812"/>
        <item m="1" x="6876"/>
        <item m="1" x="7387"/>
        <item m="1" x="6268"/>
        <item m="1" x="6013"/>
        <item m="1" x="6164"/>
        <item m="1" x="6219"/>
        <item m="1" x="6059"/>
        <item m="1" x="5845"/>
        <item m="1" x="5970"/>
        <item m="1" x="6144"/>
        <item m="1" x="7143"/>
        <item m="1" x="5904"/>
        <item x="3029"/>
        <item x="3030"/>
        <item m="1" x="6995"/>
        <item m="1" x="4306"/>
        <item m="1" x="6216"/>
        <item m="1" x="6342"/>
        <item m="1" x="4080"/>
        <item m="1" x="7054"/>
        <item m="1" x="3749"/>
        <item m="1" x="3805"/>
        <item m="1" x="6222"/>
        <item m="1" x="5837"/>
        <item m="1" x="4565"/>
        <item m="1" x="5472"/>
        <item m="1" x="3209"/>
        <item m="1" x="4217"/>
        <item m="1" x="5827"/>
        <item m="1" x="6031"/>
        <item m="1" x="7370"/>
        <item m="1" x="7560"/>
        <item m="1" x="6650"/>
        <item m="1" x="6646"/>
        <item m="1" x="6643"/>
        <item m="1" x="6641"/>
        <item m="1" x="6421"/>
        <item m="1" x="5366"/>
        <item m="1" x="6528"/>
        <item m="1" x="7521"/>
        <item m="1" x="5336"/>
        <item m="1" x="3781"/>
        <item m="1" x="7779"/>
        <item m="1" x="3384"/>
        <item m="1" x="4794"/>
        <item m="1" x="4886"/>
        <item m="1" x="4851"/>
        <item m="1" x="7732"/>
        <item m="1" x="7999"/>
        <item m="1" x="7701"/>
        <item m="1" x="5054"/>
        <item m="1" x="6113"/>
        <item m="1" x="5277"/>
        <item m="1" x="4558"/>
        <item m="1" x="6929"/>
        <item m="1" x="7013"/>
        <item m="1" x="3664"/>
        <item m="1" x="6872"/>
        <item m="1" x="4552"/>
        <item m="1" x="6858"/>
        <item m="1" x="3524"/>
        <item m="1" x="7967"/>
        <item m="1" x="3229"/>
        <item m="1" x="7579"/>
        <item m="1" x="3914"/>
        <item m="1" x="5006"/>
        <item m="1" x="6089"/>
        <item m="1" x="6069"/>
        <item m="1" x="5433"/>
        <item m="1" x="7069"/>
        <item m="1" x="5516"/>
        <item m="1" x="5312"/>
        <item m="1" x="5198"/>
        <item m="1" x="4867"/>
        <item m="1" x="7071"/>
        <item m="1" x="5261"/>
        <item m="1" x="7879"/>
        <item m="1" x="4634"/>
        <item m="1" x="4008"/>
        <item m="1" x="4359"/>
        <item m="1" x="6839"/>
        <item m="1" x="5935"/>
        <item m="1" x="7653"/>
        <item m="1" x="3551"/>
        <item m="1" x="3559"/>
        <item m="1" x="7351"/>
        <item m="1" x="6319"/>
        <item m="1" x="5697"/>
        <item m="1" x="7430"/>
        <item m="1" x="5377"/>
        <item m="1" x="6712"/>
        <item m="1" x="7093"/>
        <item m="1" x="6879"/>
        <item x="3011"/>
        <item m="1" x="6293"/>
        <item m="1" x="3519"/>
        <item m="1" x="3646"/>
        <item m="1" x="4681"/>
        <item m="1" x="6631"/>
        <item m="1" x="7705"/>
        <item m="1" x="7789"/>
        <item m="1" x="7911"/>
        <item m="1" x="4322"/>
        <item m="1" x="5986"/>
        <item m="1" x="4421"/>
        <item m="1" x="3870"/>
        <item m="1" x="4967"/>
        <item m="1" x="6863"/>
        <item m="1" x="5726"/>
        <item m="1" x="6567"/>
        <item m="1" x="6560"/>
        <item m="1" x="7700"/>
        <item m="1" x="3878"/>
        <item m="1" x="4141"/>
        <item m="1" x="5273"/>
        <item m="1" x="7243"/>
        <item m="1" x="7038"/>
        <item m="1" x="6039"/>
        <item m="1" x="6251"/>
        <item m="1" x="7301"/>
        <item m="1" x="3303"/>
        <item m="1" x="5463"/>
        <item m="1" x="3575"/>
        <item m="1" x="6692"/>
        <item x="910"/>
        <item m="1" x="6487"/>
        <item x="912"/>
        <item m="1" x="7685"/>
        <item m="1" x="6358"/>
        <item x="149"/>
        <item m="1" x="4876"/>
        <item m="1" x="6532"/>
        <item x="3076"/>
        <item m="1" x="7127"/>
        <item m="1" x="7104"/>
        <item m="1" x="3598"/>
        <item m="1" x="7318"/>
        <item m="1" x="6440"/>
        <item m="1" x="7561"/>
        <item m="1" x="6348"/>
        <item m="1" x="4978"/>
        <item m="1" x="5095"/>
        <item m="1" x="4236"/>
        <item m="1" x="5380"/>
        <item m="1" x="5818"/>
        <item m="1" x="7780"/>
        <item m="1" x="5010"/>
        <item m="1" x="3247"/>
        <item m="1" x="3793"/>
        <item m="1" x="4362"/>
        <item m="1" x="6175"/>
        <item m="1" x="6674"/>
        <item m="1" x="4208"/>
        <item m="1" x="6807"/>
        <item m="1" x="4329"/>
        <item m="1" x="3980"/>
        <item m="1" x="5131"/>
        <item m="1" x="5035"/>
        <item m="1" x="3859"/>
        <item m="1" x="7501"/>
        <item m="1" x="6811"/>
        <item m="1" x="3962"/>
        <item m="1" x="4541"/>
        <item m="1" x="3815"/>
        <item m="1" x="7712"/>
        <item m="1" x="4905"/>
        <item m="1" x="3517"/>
        <item m="1" x="7749"/>
        <item m="1" x="6996"/>
        <item m="1" x="3542"/>
        <item m="1" x="5430"/>
        <item m="1" x="4781"/>
        <item m="1" x="5696"/>
        <item m="1" x="6602"/>
        <item m="1" x="5150"/>
        <item m="1" x="4808"/>
        <item m="1" x="4257"/>
        <item m="1" x="7881"/>
        <item m="1" x="4062"/>
        <item m="1" x="7769"/>
        <item m="1" x="3869"/>
        <item m="1" x="3411"/>
        <item m="1" x="6625"/>
        <item m="1" x="3904"/>
        <item m="1" x="5352"/>
        <item m="1" x="4523"/>
        <item m="1" x="4373"/>
        <item m="1" x="4444"/>
        <item m="1" x="7792"/>
        <item m="1" x="4499"/>
        <item m="1" x="4326"/>
        <item m="1" x="4434"/>
        <item m="1" x="5871"/>
        <item m="1" x="4744"/>
        <item m="1" x="3889"/>
        <item m="1" x="6873"/>
        <item m="1" x="4318"/>
        <item m="1" x="4817"/>
        <item m="1" x="3709"/>
        <item m="1" x="7697"/>
        <item m="1" x="7087"/>
        <item m="1" x="6680"/>
        <item m="1" x="6445"/>
        <item m="1" x="6527"/>
        <item m="1" x="6733"/>
        <item m="1" x="6785"/>
        <item m="1" x="7173"/>
        <item m="1" x="3431"/>
        <item m="1" x="7280"/>
        <item m="1" x="6429"/>
        <item m="1" x="7490"/>
        <item m="1" x="6561"/>
        <item m="1" x="6454"/>
        <item m="1" x="6739"/>
        <item m="1" x="4116"/>
        <item m="1" x="6608"/>
        <item m="1" x="7225"/>
        <item m="1" x="5091"/>
        <item m="1" x="3295"/>
        <item m="1" x="6564"/>
        <item m="1" x="7148"/>
        <item m="1" x="4173"/>
        <item x="1626"/>
        <item x="1628"/>
        <item x="1627"/>
        <item m="1" x="3909"/>
        <item m="1" x="5502"/>
        <item x="2893"/>
        <item m="1" x="5579"/>
        <item x="2894"/>
        <item m="1" x="5047"/>
        <item m="1" x="5250"/>
        <item m="1" x="6029"/>
        <item m="1" x="5004"/>
        <item m="1" x="6143"/>
        <item m="1" x="7296"/>
        <item m="1" x="7313"/>
        <item m="1" x="4866"/>
        <item m="1" x="7631"/>
        <item m="1" x="5730"/>
        <item x="2600"/>
        <item m="1" x="4755"/>
        <item m="1" x="5090"/>
        <item m="1" x="3823"/>
        <item m="1" x="5128"/>
        <item m="1" x="6071"/>
        <item m="1" x="6187"/>
        <item m="1" x="7551"/>
        <item m="1" x="7951"/>
        <item m="1" x="5163"/>
        <item m="1" x="5165"/>
        <item m="1" x="5166"/>
        <item m="1" x="5168"/>
        <item m="1" x="3628"/>
        <item m="1" x="3630"/>
        <item m="1" x="3633"/>
        <item m="1" x="7719"/>
        <item m="1" x="6919"/>
        <item m="1" x="6126"/>
        <item m="1" x="5231"/>
        <item m="1" x="7328"/>
        <item m="1" x="5807"/>
        <item m="1" x="6430"/>
        <item m="1" x="3281"/>
        <item m="1" x="6902"/>
        <item m="1" x="3556"/>
        <item m="1" x="7568"/>
        <item x="1093"/>
        <item m="1" x="6438"/>
        <item x="3040"/>
        <item x="3034"/>
        <item x="2363"/>
        <item m="1" x="3584"/>
        <item m="1" x="5606"/>
        <item m="1" x="6593"/>
        <item m="1" x="7246"/>
        <item m="1" x="4252"/>
        <item m="1" x="3364"/>
        <item m="1" x="5267"/>
        <item m="1" x="7047"/>
        <item m="1" x="4020"/>
        <item m="1" x="7099"/>
        <item m="1" x="4090"/>
        <item m="1" x="5908"/>
        <item m="1" x="7756"/>
        <item m="1" x="4984"/>
        <item m="1" x="6917"/>
        <item m="1" x="3839"/>
        <item m="1" x="3669"/>
        <item m="1" x="4583"/>
        <item m="1" x="6767"/>
        <item m="1" x="7132"/>
        <item m="1" x="3341"/>
        <item m="1" x="3215"/>
        <item m="1" x="3813"/>
        <item m="1" x="6958"/>
        <item m="1" x="4708"/>
        <item m="1" x="5464"/>
        <item x="1517"/>
        <item x="2361"/>
        <item x="2362"/>
        <item x="2541"/>
        <item x="1472"/>
        <item m="1" x="3593"/>
        <item m="1" x="6869"/>
        <item m="1" x="3768"/>
        <item m="1" x="4179"/>
        <item m="1" x="5932"/>
        <item m="1" x="4218"/>
        <item m="1" x="4769"/>
        <item m="1" x="5567"/>
        <item m="1" x="7628"/>
        <item m="1" x="6592"/>
        <item m="1" x="3466"/>
        <item m="1" x="5060"/>
        <item x="3168"/>
        <item m="1" x="5965"/>
        <item m="1" x="6368"/>
        <item m="1" x="7103"/>
        <item m="1" x="5034"/>
        <item m="1" x="4377"/>
        <item m="1" x="6382"/>
        <item m="1" x="4325"/>
        <item m="1" x="3716"/>
        <item m="1" x="3694"/>
        <item m="1" x="7005"/>
        <item m="1" x="3218"/>
        <item m="1" x="6376"/>
        <item m="1" x="5946"/>
        <item m="1" x="4678"/>
        <item m="1" x="7745"/>
        <item m="1" x="7921"/>
        <item m="1" x="5811"/>
        <item m="1" x="7453"/>
        <item m="1" x="7056"/>
        <item m="1" x="7057"/>
        <item m="1" x="7682"/>
        <item m="1" x="4278"/>
        <item m="1" x="7826"/>
        <item m="1" x="4977"/>
        <item m="1" x="3686"/>
        <item m="1" x="3929"/>
        <item m="1" x="4308"/>
        <item m="1" x="4534"/>
        <item m="1" x="7254"/>
        <item x="2870"/>
        <item x="2871"/>
        <item x="2872"/>
        <item x="2873"/>
        <item m="1" x="6616"/>
        <item x="2370"/>
        <item x="2850"/>
        <item x="2849"/>
        <item x="2851"/>
        <item m="1" x="6326"/>
        <item m="1" x="6543"/>
        <item m="1" x="7591"/>
        <item x="2371"/>
        <item m="1" x="5171"/>
        <item m="1" x="4266"/>
        <item m="1" x="5554"/>
        <item m="1" x="6669"/>
        <item m="1" x="7316"/>
        <item m="1" x="6695"/>
        <item m="1" x="7181"/>
        <item m="1" x="7343"/>
        <item m="1" x="6734"/>
        <item m="1" x="7213"/>
        <item m="1" x="7238"/>
        <item m="1" x="7085"/>
        <item m="1" x="7131"/>
        <item m="1" x="7156"/>
        <item m="1" x="6611"/>
        <item m="1" x="7253"/>
        <item m="1" x="6852"/>
        <item m="1" x="6987"/>
        <item m="1" x="7041"/>
        <item m="1" x="7027"/>
        <item m="1" x="7058"/>
        <item m="1" x="6881"/>
        <item m="1" x="6971"/>
        <item m="1" x="7237"/>
        <item m="1" x="6855"/>
        <item m="1" x="7342"/>
        <item m="1" x="7255"/>
        <item m="1" x="6989"/>
        <item m="1" x="6874"/>
        <item m="1" x="7284"/>
        <item m="1" x="7157"/>
        <item m="1" x="6991"/>
        <item m="1" x="6974"/>
        <item x="890"/>
        <item m="1" x="4332"/>
        <item m="1" x="7912"/>
        <item m="1" x="3997"/>
        <item m="1" x="4506"/>
        <item m="1" x="5447"/>
        <item m="1" x="5419"/>
        <item m="1" x="3786"/>
        <item x="1276"/>
        <item m="1" x="4049"/>
        <item m="1" x="3305"/>
        <item x="1473"/>
        <item m="1" x="7051"/>
        <item m="1" x="5322"/>
        <item m="1" x="3972"/>
        <item m="1" x="6632"/>
        <item m="1" x="6431"/>
        <item m="1" x="6375"/>
        <item m="1" x="6373"/>
        <item m="1" x="3910"/>
        <item m="1" x="5887"/>
        <item m="1" x="5889"/>
        <item m="1" x="5896"/>
        <item m="1" x="5894"/>
        <item m="1" x="5902"/>
        <item m="1" x="5897"/>
        <item m="1" x="5909"/>
        <item m="1" x="5911"/>
        <item m="1" x="5660"/>
        <item m="1" x="5664"/>
        <item m="1" x="5673"/>
        <item m="1" x="5670"/>
        <item m="1" x="5679"/>
        <item m="1" x="5678"/>
        <item m="1" x="5682"/>
        <item m="1" x="5681"/>
        <item m="1" x="6339"/>
        <item m="1" x="6329"/>
        <item m="1" x="6336"/>
        <item m="1" x="4827"/>
        <item m="1" x="6112"/>
        <item m="1" x="4831"/>
        <item m="1" x="4686"/>
        <item m="1" x="6120"/>
        <item m="1" x="6118"/>
        <item m="1" x="7372"/>
        <item m="1" x="4382"/>
        <item m="1" x="6773"/>
        <item x="2542"/>
        <item m="1" x="5753"/>
        <item x="3028"/>
        <item x="3027"/>
        <item m="1" x="7117"/>
        <item m="1" x="7594"/>
        <item m="1" x="7600"/>
        <item m="1" x="7603"/>
        <item m="1" x="7206"/>
        <item m="1" x="7201"/>
        <item m="1" x="7615"/>
        <item m="1" x="7607"/>
        <item m="1" x="6774"/>
        <item m="1" x="3333"/>
        <item m="1" x="3975"/>
        <item m="1" x="3817"/>
        <item m="1" x="7799"/>
        <item m="1" x="5886"/>
        <item m="1" x="6097"/>
        <item m="1" x="6317"/>
        <item m="1" x="6565"/>
        <item m="1" x="6793"/>
        <item m="1" x="3618"/>
        <item m="1" x="3623"/>
        <item m="1" x="5179"/>
        <item m="1" x="6058"/>
        <item m="1" x="6502"/>
        <item m="1" x="6504"/>
        <item m="1" x="5011"/>
        <item m="1" x="5557"/>
        <item m="1" x="5466"/>
        <item m="1" x="6708"/>
        <item m="1" x="3293"/>
        <item m="1" x="7402"/>
        <item m="1" x="7444"/>
        <item m="1" x="7520"/>
        <item m="1" x="3930"/>
        <item m="1" x="3971"/>
        <item m="1" x="3868"/>
        <item m="1" x="3207"/>
        <item m="1" x="4207"/>
        <item m="1" x="3296"/>
        <item m="1" x="3309"/>
        <item m="1" x="6007"/>
        <item m="1" x="5740"/>
        <item m="1" x="4154"/>
        <item m="1" x="4300"/>
        <item m="1" x="5490"/>
        <item x="2842"/>
        <item x="2843"/>
        <item x="2844"/>
        <item x="2836"/>
        <item x="2837"/>
        <item x="2838"/>
        <item x="2839"/>
        <item x="2840"/>
        <item x="2841"/>
        <item m="1" x="4942"/>
        <item x="3125"/>
        <item m="1" x="5560"/>
        <item m="1" x="7925"/>
        <item m="1" x="4457"/>
        <item m="1" x="5570"/>
        <item m="1" x="6246"/>
        <item m="1" x="3893"/>
        <item m="1" x="6622"/>
        <item m="1" x="7813"/>
        <item m="1" x="5556"/>
        <item m="1" x="4643"/>
        <item m="1" x="7101"/>
        <item m="1" x="7895"/>
        <item m="1" x="7187"/>
        <item m="1" x="6320"/>
        <item m="1" x="5449"/>
        <item m="1" x="3696"/>
        <item m="1" x="3956"/>
        <item m="1" x="6803"/>
        <item m="1" x="7820"/>
        <item m="1" x="4975"/>
        <item m="1" x="6914"/>
        <item m="1" x="4857"/>
        <item m="1" x="6011"/>
        <item m="1" x="3561"/>
        <item m="1" x="3782"/>
        <item m="1" x="6850"/>
        <item m="1" x="6981"/>
        <item m="1" x="3363"/>
        <item m="1" x="5208"/>
        <item m="1" x="3304"/>
        <item m="1" x="7665"/>
        <item m="1" x="4691"/>
        <item m="1" x="4573"/>
        <item m="1" x="6789"/>
        <item m="1" x="6798"/>
        <item m="1" x="6802"/>
        <item m="1" x="6829"/>
        <item m="1" x="6833"/>
        <item m="1" x="5038"/>
        <item m="1" x="5456"/>
        <item m="1" x="4226"/>
        <item m="1" x="3989"/>
        <item m="1" x="4233"/>
        <item m="1" x="4467"/>
        <item m="1" x="5442"/>
        <item m="1" x="5444"/>
        <item m="1" x="4585"/>
        <item m="1" x="4191"/>
        <item m="1" x="4703"/>
        <item m="1" x="4617"/>
        <item m="1" x="4584"/>
        <item m="1" x="6896"/>
        <item m="1" x="6939"/>
        <item m="1" x="6904"/>
        <item m="1" x="4350"/>
        <item m="1" x="5558"/>
        <item m="1" x="7632"/>
        <item m="1" x="6683"/>
        <item m="1" x="7353"/>
        <item m="1" x="4908"/>
        <item m="1" x="7321"/>
        <item m="1" x="6311"/>
        <item m="1" x="6871"/>
        <item m="1" x="6352"/>
        <item m="1" x="6531"/>
        <item m="1" x="3864"/>
        <item m="1" x="3908"/>
        <item m="1" x="4268"/>
        <item m="1" x="6670"/>
        <item m="1" x="4954"/>
        <item m="1" x="7977"/>
        <item m="1" x="6407"/>
        <item m="1" x="7188"/>
        <item m="1" x="7190"/>
        <item m="1" x="3577"/>
        <item m="1" x="5270"/>
        <item m="1" x="4172"/>
        <item m="1" x="4939"/>
        <item m="1" x="4934"/>
        <item m="1" x="6400"/>
        <item m="1" x="6183"/>
        <item m="1" x="3463"/>
        <item m="1" x="3211"/>
        <item m="1" x="3461"/>
        <item m="1" x="5505"/>
        <item m="1" x="7362"/>
        <item m="1" x="3933"/>
        <item m="1" x="5899"/>
        <item m="1" x="5145"/>
        <item m="1" x="6163"/>
        <item m="1" x="6226"/>
        <item m="1" x="5258"/>
        <item m="1" x="6913"/>
        <item m="1" x="4449"/>
        <item m="1" x="7526"/>
        <item m="1" x="7587"/>
        <item m="1" x="3634"/>
        <item m="1" x="5781"/>
        <item m="1" x="4853"/>
        <item x="2611"/>
        <item m="1" x="7341"/>
        <item m="1" x="3920"/>
        <item m="1" x="3848"/>
        <item m="1" x="4067"/>
        <item m="1" x="7505"/>
        <item m="1" x="5995"/>
        <item m="1" x="6966"/>
        <item m="1" x="6186"/>
        <item m="1" x="5068"/>
        <item m="1" x="7070"/>
        <item m="1" x="6054"/>
        <item m="1" x="6587"/>
        <item m="1" x="6017"/>
        <item m="1" x="6772"/>
        <item m="1" x="5316"/>
        <item m="1" x="5717"/>
        <item m="1" x="7855"/>
        <item m="1" x="7363"/>
        <item m="1" x="5938"/>
        <item m="1" x="3725"/>
        <item m="1" x="4739"/>
        <item m="1" x="6174"/>
        <item m="1" x="7627"/>
        <item m="1" x="3315"/>
        <item m="1" x="7138"/>
        <item m="1" x="6135"/>
        <item m="1" x="7573"/>
        <item m="1" x="5524"/>
        <item m="1" x="7692"/>
        <item m="1" x="5435"/>
        <item m="1" x="7555"/>
        <item m="1" x="7797"/>
        <item m="1" x="5622"/>
        <item m="1" x="5729"/>
        <item m="1" x="6022"/>
        <item m="1" x="4993"/>
        <item m="1" x="5482"/>
        <item x="3025"/>
        <item x="3026"/>
        <item x="2659"/>
        <item m="1" x="6864"/>
        <item m="1" x="7268"/>
        <item m="1" x="6016"/>
        <item m="1" x="3748"/>
        <item m="1" x="7258"/>
        <item m="1" x="7165"/>
        <item m="1" x="6619"/>
        <item m="1" x="5041"/>
        <item m="1" x="7666"/>
        <item m="1" x="4795"/>
        <item m="1" x="6255"/>
        <item m="1" x="4798"/>
        <item m="1" x="4148"/>
        <item m="1" x="6787"/>
        <item m="1" x="6101"/>
        <item m="1" x="5129"/>
        <item m="1" x="4476"/>
        <item m="1" x="4285"/>
        <item m="1" x="3541"/>
        <item m="1" x="6076"/>
        <item m="1" x="6072"/>
        <item m="1" x="6938"/>
        <item m="1" x="6930"/>
        <item m="1" x="6928"/>
        <item m="1" x="6912"/>
        <item m="1" x="7306"/>
        <item m="1" x="7282"/>
        <item m="1" x="6047"/>
        <item m="1" x="6512"/>
        <item m="1" x="6488"/>
        <item m="1" x="5255"/>
        <item m="1" x="7791"/>
        <item m="1" x="4556"/>
        <item m="1" x="4050"/>
        <item m="1" x="6481"/>
        <item m="1" x="4445"/>
        <item m="1" x="6480"/>
        <item m="1" x="4225"/>
        <item m="1" x="6591"/>
        <item m="1" x="5153"/>
        <item m="1" x="5724"/>
        <item m="1" x="3367"/>
        <item m="1" x="5058"/>
        <item m="1" x="5105"/>
        <item m="1" x="4155"/>
        <item m="1" x="6294"/>
        <item m="1" x="6426"/>
        <item m="1" x="6977"/>
        <item m="1" x="5743"/>
        <item m="1" x="4520"/>
        <item m="1" x="5080"/>
        <item m="1" x="7914"/>
        <item m="1" x="3871"/>
        <item m="1" x="3194"/>
        <item m="1" x="4025"/>
        <item m="1" x="3679"/>
        <item m="1" x="4569"/>
        <item m="1" x="4516"/>
        <item m="1" x="4987"/>
        <item m="1" x="7330"/>
        <item m="1" x="7208"/>
        <item m="1" x="5248"/>
        <item m="1" x="5368"/>
        <item m="1" x="7604"/>
        <item m="1" x="7344"/>
        <item x="918"/>
        <item m="1" x="3263"/>
        <item m="1" x="5375"/>
        <item m="1" x="5076"/>
        <item m="1" x="6743"/>
        <item m="1" x="3731"/>
        <item m="1" x="5580"/>
        <item m="1" x="5565"/>
        <item m="1" x="5793"/>
        <item m="1" x="5933"/>
        <item m="1" x="3832"/>
        <item m="1" x="3978"/>
        <item m="1" x="4118"/>
        <item m="1" x="5523"/>
        <item m="1" x="5351"/>
        <item m="1" x="4431"/>
        <item m="1" x="4871"/>
        <item m="1" x="5581"/>
        <item m="1" x="4013"/>
        <item m="1" x="3808"/>
        <item m="1" x="3999"/>
        <item m="1" x="6539"/>
        <item m="1" x="4604"/>
        <item m="1" x="5683"/>
        <item m="1" x="5197"/>
        <item m="1" x="6305"/>
        <item m="1" x="6274"/>
        <item m="1" x="5657"/>
        <item m="1" x="4669"/>
        <item m="1" x="6065"/>
        <item m="1" x="4854"/>
        <item m="1" x="7079"/>
        <item m="1" x="3550"/>
        <item m="1" x="5448"/>
        <item m="1" x="5392"/>
        <item m="1" x="5394"/>
        <item m="1" x="5393"/>
        <item m="1" x="5395"/>
        <item m="1" x="5154"/>
        <item m="1" x="6948"/>
        <item m="1" x="3321"/>
        <item m="1" x="3318"/>
        <item m="1" x="4582"/>
        <item m="1" x="5151"/>
        <item m="1" x="7711"/>
        <item x="3126"/>
        <item m="1" x="6763"/>
        <item m="1" x="6628"/>
        <item m="1" x="5059"/>
        <item m="1" x="5133"/>
        <item m="1" x="3499"/>
        <item m="1" x="4788"/>
        <item m="1" x="4893"/>
        <item m="1" x="4598"/>
        <item m="1" x="6359"/>
        <item x="1338"/>
        <item m="1" x="6997"/>
        <item m="1" x="6921"/>
        <item m="1" x="3818"/>
        <item m="1" x="7581"/>
        <item m="1" x="7134"/>
        <item m="1" x="5875"/>
        <item m="1" x="6638"/>
        <item m="1" x="7418"/>
        <item m="1" x="6549"/>
        <item m="1" x="4609"/>
        <item m="1" x="7151"/>
        <item m="1" x="7128"/>
        <item m="1" x="7189"/>
        <item m="1" x="7636"/>
        <item m="1" x="4465"/>
        <item m="1" x="3241"/>
        <item m="1" x="5669"/>
        <item m="1" x="3405"/>
        <item m="1" x="6752"/>
        <item m="1" x="4924"/>
        <item m="1" x="7166"/>
        <item m="1" x="7433"/>
        <item m="1" x="4802"/>
        <item m="1" x="6447"/>
        <item m="1" x="3483"/>
        <item m="1" x="5641"/>
        <item m="1" x="7718"/>
        <item m="1" x="4665"/>
        <item m="1" x="5905"/>
        <item m="1" x="5219"/>
        <item m="1" x="7355"/>
        <item m="1" x="4498"/>
        <item m="1" x="3537"/>
        <item m="1" x="6729"/>
        <item m="1" x="4032"/>
        <item m="1" x="7020"/>
        <item m="1" x="7154"/>
        <item m="1" x="7633"/>
        <item m="1" x="7922"/>
        <item m="1" x="4641"/>
        <item m="1" x="6857"/>
        <item m="1" x="6079"/>
        <item m="1" x="4312"/>
        <item m="1" x="5531"/>
        <item m="1" x="7887"/>
        <item m="1" x="7707"/>
        <item m="1" x="6831"/>
        <item m="1" x="5022"/>
        <item m="1" x="3285"/>
        <item m="1" x="4473"/>
        <item m="1" x="6911"/>
        <item x="1739"/>
        <item m="1" x="4000"/>
        <item m="1" x="6500"/>
        <item m="1" x="4158"/>
        <item m="1" x="4004"/>
        <item m="1" x="4071"/>
        <item m="1" x="4074"/>
        <item m="1" x="4078"/>
        <item m="1" x="4082"/>
        <item m="1" x="6885"/>
        <item m="1" x="6889"/>
        <item m="1" x="6464"/>
        <item m="1" x="5812"/>
        <item m="1" x="5037"/>
        <item m="1" x="7078"/>
        <item m="1" x="6180"/>
        <item m="1" x="5303"/>
        <item m="1" x="5645"/>
        <item m="1" x="7614"/>
        <item m="1" x="4761"/>
        <item m="1" x="7160"/>
        <item m="1" x="4766"/>
        <item m="1" x="7203"/>
        <item m="1" x="7972"/>
        <item m="1" x="4437"/>
        <item m="1" x="7122"/>
        <item m="1" x="6943"/>
        <item m="1" x="3650"/>
        <item m="1" x="3407"/>
        <item m="1" x="4222"/>
        <item m="1" x="3994"/>
        <item m="1" x="4819"/>
        <item m="1" x="4366"/>
        <item m="1" x="4903"/>
        <item x="2734"/>
        <item m="1" x="4091"/>
        <item m="1" x="6137"/>
        <item m="1" x="4341"/>
        <item m="1" x="3863"/>
        <item m="1" x="6986"/>
        <item m="1" x="3602"/>
        <item m="1" x="5323"/>
        <item m="1" x="4683"/>
        <item m="1" x="5690"/>
        <item m="1" x="3663"/>
        <item m="1" x="4125"/>
        <item m="1" x="6629"/>
        <item m="1" x="5874"/>
        <item m="1" x="3193"/>
        <item m="1" x="4334"/>
        <item m="1" x="4352"/>
        <item m="1" x="4144"/>
        <item m="1" x="5473"/>
        <item m="1" x="5213"/>
        <item m="1" x="6990"/>
        <item m="1" x="6992"/>
        <item m="1" x="6973"/>
        <item m="1" x="4957"/>
        <item m="1" x="4944"/>
        <item m="1" x="7859"/>
        <item m="1" x="7126"/>
        <item m="1" x="6595"/>
        <item m="1" x="7959"/>
        <item m="1" x="6575"/>
        <item m="1" x="5452"/>
        <item m="1" x="5371"/>
        <item m="1" x="6405"/>
        <item m="1" x="4163"/>
        <item m="1" x="6761"/>
        <item m="1" x="4276"/>
        <item m="1" x="5240"/>
        <item m="1" x="6279"/>
        <item m="1" x="5389"/>
        <item m="1" x="6428"/>
        <item m="1" x="4425"/>
        <item m="1" x="3447"/>
        <item m="1" x="4731"/>
        <item m="1" x="5847"/>
        <item m="1" x="6312"/>
        <item m="1" x="4394"/>
        <item m="1" x="4215"/>
        <item m="1" x="7481"/>
        <item m="1" x="7948"/>
        <item m="1" x="4816"/>
        <item m="1" x="4663"/>
        <item m="1" x="6243"/>
        <item m="1" x="6844"/>
        <item m="1" x="6024"/>
        <item m="1" x="4016"/>
        <item m="1" x="7968"/>
        <item m="1" x="6272"/>
        <item m="1" x="7868"/>
        <item m="1" x="4361"/>
        <item m="1" x="3529"/>
        <item m="1" x="3703"/>
        <item m="1" x="5498"/>
        <item m="1" x="6984"/>
        <item m="1" x="7015"/>
        <item m="1" x="7384"/>
        <item m="1" x="6210"/>
        <item m="1" x="5787"/>
        <item m="1" x="5758"/>
        <item m="1" x="7061"/>
        <item m="1" x="7714"/>
        <item m="1" x="3620"/>
        <item m="1" x="5018"/>
        <item m="1" x="6233"/>
        <item m="1" x="4946"/>
        <item m="1" x="5025"/>
        <item m="1" x="5470"/>
        <item m="1" x="4133"/>
        <item m="1" x="4395"/>
        <item m="1" x="3993"/>
        <item m="1" x="4969"/>
        <item m="1" x="7721"/>
        <item m="1" x="6318"/>
        <item m="1" x="5656"/>
        <item m="1" x="5301"/>
        <item m="1" x="5074"/>
        <item m="1" x="4666"/>
        <item m="1" x="3589"/>
        <item m="1" x="7417"/>
        <item m="1" x="3730"/>
        <item m="1" x="5189"/>
        <item m="1" x="6220"/>
        <item m="1" x="6344"/>
        <item m="1" x="6271"/>
        <item m="1" x="5244"/>
        <item m="1" x="6117"/>
        <item m="1" x="6167"/>
        <item m="1" x="4151"/>
        <item m="1" x="5234"/>
        <item m="1" x="3647"/>
        <item m="1" x="7339"/>
        <item m="1" x="4002"/>
        <item x="2848"/>
        <item m="1" x="7803"/>
        <item m="1" x="3472"/>
        <item m="1" x="7853"/>
        <item m="1" x="7097"/>
        <item m="1" x="3780"/>
        <item m="1" x="7394"/>
        <item m="1" x="3428"/>
        <item m="1" x="6055"/>
        <item m="1" x="3289"/>
        <item m="1" x="4309"/>
        <item m="1" x="5206"/>
        <item m="1" x="7153"/>
        <item m="1" x="5877"/>
        <item m="1" x="4587"/>
        <item m="1" x="5332"/>
        <item m="1" x="7294"/>
        <item m="1" x="5634"/>
        <item m="1" x="3649"/>
        <item m="1" x="7205"/>
        <item m="1" x="5668"/>
        <item m="1" x="7656"/>
        <item m="1" x="4150"/>
        <item m="1" x="6644"/>
        <item m="1" x="6015"/>
        <item m="1" x="4626"/>
        <item m="1" x="4197"/>
        <item m="1" x="3727"/>
        <item m="1" x="3240"/>
        <item m="1" x="6315"/>
        <item m="1" x="4644"/>
        <item m="1" x="4320"/>
        <item m="1" x="4674"/>
        <item m="1" x="7468"/>
        <item m="1" x="7806"/>
        <item m="1" x="4106"/>
        <item m="1" x="7077"/>
        <item m="1" x="7566"/>
        <item m="1" x="4734"/>
        <item m="1" x="7244"/>
        <item m="1" x="6949"/>
        <item m="1" x="5652"/>
        <item m="1" x="4575"/>
        <item m="1" x="4783"/>
        <item m="1" x="4897"/>
        <item m="1" x="4896"/>
        <item m="1" x="7546"/>
        <item m="1" x="6865"/>
        <item m="1" x="6877"/>
        <item m="1" x="3226"/>
        <item m="1" x="6945"/>
        <item m="1" x="4301"/>
        <item m="1" x="3316"/>
        <item m="1" x="3224"/>
        <item m="1" x="6942"/>
        <item m="1" x="4267"/>
        <item m="1" x="4299"/>
        <item m="1" x="6944"/>
        <item m="1" x="5313"/>
        <item m="1" x="3495"/>
        <item m="1" x="4701"/>
        <item m="1" x="5226"/>
        <item m="1" x="6127"/>
        <item m="1" x="6586"/>
        <item m="1" x="3506"/>
        <item m="1" x="4668"/>
        <item m="1" x="4355"/>
        <item m="1" x="3906"/>
        <item m="1" x="4134"/>
        <item m="1" x="4075"/>
        <item m="1" x="4458"/>
        <item m="1" x="4762"/>
        <item m="1" x="6835"/>
        <item m="1" x="4261"/>
        <item m="1" x="4925"/>
        <item m="1" x="7641"/>
        <item m="1" x="7542"/>
        <item m="1" x="5264"/>
        <item m="1" x="4763"/>
        <item m="1" x="4883"/>
        <item m="1" x="7419"/>
        <item m="1" x="7175"/>
        <item m="1" x="6068"/>
        <item m="1" x="3236"/>
        <item m="1" x="5291"/>
        <item m="1" x="7269"/>
        <item m="1" x="3269"/>
        <item m="1" x="7893"/>
        <item m="1" x="4086"/>
        <item m="1" x="6119"/>
        <item m="1" x="5103"/>
        <item m="1" x="4204"/>
        <item m="1" x="5471"/>
        <item m="1" x="4446"/>
        <item m="1" x="3313"/>
        <item m="1" x="7890"/>
        <item m="1" x="3682"/>
        <item m="1" x="7992"/>
        <item m="1" x="3804"/>
        <item m="1" x="7283"/>
        <item m="1" x="7398"/>
        <item m="1" x="6091"/>
        <item m="1" x="3934"/>
        <item m="1" x="7399"/>
        <item m="1" x="6198"/>
        <item m="1" x="5437"/>
        <item m="1" x="5545"/>
        <item m="1" x="4177"/>
        <item m="1" x="4413"/>
        <item m="1" x="7364"/>
        <item m="1" x="7164"/>
        <item m="1" x="7629"/>
        <item m="1" x="7924"/>
        <item m="1" x="6237"/>
        <item m="1" x="4826"/>
        <item m="1" x="5008"/>
        <item m="1" x="7949"/>
        <item m="1" x="6648"/>
        <item m="1" x="6681"/>
        <item m="1" x="4202"/>
        <item m="1" x="5969"/>
        <item m="1" x="3381"/>
        <item m="1" x="7242"/>
        <item m="1" x="7371"/>
        <item m="1" x="7891"/>
        <item m="1" x="3674"/>
        <item m="1" x="5718"/>
        <item m="1" x="6985"/>
        <item x="2164"/>
        <item x="2166"/>
        <item m="1" x="6693"/>
        <item m="1" x="5675"/>
        <item m="1" x="3425"/>
        <item m="1" x="4870"/>
        <item m="1" x="7008"/>
        <item x="321"/>
        <item x="322"/>
        <item x="323"/>
        <item x="324"/>
        <item m="1" x="6998"/>
        <item m="1" x="3197"/>
        <item m="1" x="7063"/>
        <item m="1" x="4504"/>
        <item m="1" x="6545"/>
        <item m="1" x="5411"/>
        <item m="1" x="6413"/>
        <item m="1" x="3707"/>
        <item m="1" x="3763"/>
        <item m="1" x="4540"/>
        <item x="913"/>
        <item x="3069"/>
        <item m="1" x="3734"/>
        <item m="1" x="6327"/>
        <item x="2027"/>
        <item m="1" x="3877"/>
        <item m="1" x="3872"/>
        <item m="1" x="5910"/>
        <item m="1" x="5036"/>
        <item m="1" x="7045"/>
        <item m="1" x="6362"/>
        <item m="1" x="5140"/>
        <item m="1" x="6462"/>
        <item m="1" x="6442"/>
        <item m="1" x="6379"/>
        <item m="1" x="7833"/>
        <item m="1" x="5139"/>
        <item m="1" x="7068"/>
        <item m="1" x="4807"/>
        <item m="1" x="3445"/>
        <item m="1" x="6706"/>
        <item m="1" x="6241"/>
        <item m="1" x="7831"/>
        <item m="1" x="5838"/>
        <item m="1" x="5381"/>
        <item m="1" x="5402"/>
        <item m="1" x="5051"/>
        <item m="1" x="5427"/>
        <item m="1" x="5070"/>
        <item m="1" x="5455"/>
        <item m="1" x="5477"/>
        <item m="1" x="3470"/>
        <item m="1" x="3378"/>
        <item m="1" x="3471"/>
        <item m="1" x="3380"/>
        <item m="1" x="3382"/>
        <item m="1" x="5157"/>
        <item m="1" x="6225"/>
        <item m="1" x="5227"/>
        <item m="1" x="4550"/>
        <item m="1" x="3862"/>
        <item m="1" x="3829"/>
        <item m="1" x="3885"/>
        <item m="1" x="5359"/>
        <item m="1" x="7123"/>
        <item m="1" x="3714"/>
        <item m="1" x="3772"/>
        <item x="2790"/>
        <item m="1" x="7823"/>
        <item m="1" x="7810"/>
        <item m="1" x="3498"/>
        <item m="1" x="6721"/>
        <item m="1" x="4311"/>
        <item m="1" x="7395"/>
        <item m="1" x="6192"/>
        <item m="1" x="4838"/>
        <item m="1" x="7713"/>
        <item m="1" x="6679"/>
        <item m="1" x="6451"/>
        <item m="1" x="4245"/>
        <item m="1" x="4210"/>
        <item m="1" x="5547"/>
        <item m="1" x="5569"/>
        <item m="1" x="4642"/>
        <item m="1" x="3307"/>
        <item m="1" x="3505"/>
        <item m="1" x="7144"/>
        <item m="1" x="5963"/>
        <item m="1" x="3509"/>
        <item m="1" x="6804"/>
        <item m="1" x="3693"/>
        <item m="1" x="3246"/>
        <item m="1" x="3441"/>
        <item m="1" x="6570"/>
        <item m="1" x="6751"/>
        <item m="1" x="7815"/>
        <item m="1" x="5178"/>
        <item m="1" x="4354"/>
        <item m="1" x="7830"/>
        <item m="1" x="6189"/>
        <item m="1" x="6295"/>
        <item m="1" x="6297"/>
        <item m="1" x="3860"/>
        <item m="1" x="6223"/>
        <item x="2847"/>
        <item m="1" x="6201"/>
        <item m="1" x="6453"/>
        <item m="1" x="6094"/>
        <item m="1" x="4418"/>
        <item m="1" x="5212"/>
        <item m="1" x="7993"/>
        <item m="1" x="4435"/>
        <item m="1" x="4588"/>
        <item m="1" x="3331"/>
        <item m="1" x="6323"/>
        <item m="1" x="6121"/>
        <item m="1" x="5102"/>
        <item m="1" x="6128"/>
        <item m="1" x="5152"/>
        <item m="1" x="6134"/>
        <item m="1" x="5274"/>
        <item m="1" x="5520"/>
        <item m="1" x="5093"/>
        <item m="1" x="3460"/>
        <item m="1" x="5114"/>
        <item m="1" x="6518"/>
        <item m="1" x="3915"/>
        <item m="1" x="5436"/>
        <item m="1" x="3543"/>
        <item m="1" x="7527"/>
        <item m="1" x="7649"/>
        <item m="1" x="3462"/>
        <item m="1" x="5384"/>
        <item m="1" x="7262"/>
        <item m="1" x="7412"/>
        <item m="1" x="7439"/>
        <item x="1748"/>
        <item x="1884"/>
        <item x="1885"/>
        <item m="1" x="7285"/>
        <item m="1" x="7801"/>
        <item m="1" x="3216"/>
        <item m="1" x="3659"/>
        <item m="1" x="7416"/>
        <item m="1" x="7676"/>
        <item m="1" x="3754"/>
        <item m="1" x="4869"/>
        <item m="1" x="7281"/>
        <item m="1" x="4501"/>
        <item m="1" x="3196"/>
        <item m="1" x="5813"/>
        <item m="1" x="5613"/>
        <item m="1" x="7438"/>
        <item m="1" x="6151"/>
        <item m="1" x="6050"/>
        <item m="1" x="6548"/>
        <item m="1" x="7642"/>
        <item m="1" x="6878"/>
        <item m="1" x="7118"/>
        <item m="1" x="6934"/>
        <item m="1" x="7141"/>
        <item m="1" x="7236"/>
        <item m="1" x="7168"/>
        <item m="1" x="6905"/>
        <item m="1" x="6907"/>
        <item m="1" x="7180"/>
        <item m="1" x="7009"/>
        <item m="1" x="5844"/>
        <item m="1" x="5916"/>
        <item m="1" x="3652"/>
        <item x="2880"/>
        <item x="2881"/>
        <item m="1" x="5921"/>
        <item m="1" x="6023"/>
        <item m="1" x="3964"/>
        <item m="1" x="4104"/>
        <item m="1" x="7680"/>
        <item m="1" x="4346"/>
        <item m="1" x="3667"/>
        <item m="1" x="7428"/>
        <item m="1" x="7431"/>
        <item m="1" x="6041"/>
        <item m="1" x="5628"/>
        <item m="1" x="5736"/>
        <item m="1" x="5961"/>
        <item m="1" x="5528"/>
        <item m="1" x="6048"/>
        <item m="1" x="5640"/>
        <item m="1" x="5334"/>
        <item m="1" x="4149"/>
        <item m="1" x="4250"/>
        <item m="1" x="4143"/>
        <item m="1" x="5333"/>
        <item m="1" x="5358"/>
        <item m="1" x="7783"/>
        <item m="1" x="7824"/>
        <item m="1" x="7849"/>
        <item m="1" x="3518"/>
        <item m="1" x="7976"/>
        <item m="1" x="3440"/>
        <item m="1" x="4185"/>
        <item m="1" x="7446"/>
        <item m="1" x="3403"/>
        <item m="1" x="6660"/>
        <item m="1" x="7420"/>
        <item m="1" x="5566"/>
        <item m="1" x="5176"/>
        <item m="1" x="6273"/>
        <item m="1" x="6395"/>
        <item m="1" x="7130"/>
        <item m="1" x="6830"/>
        <item m="1" x="5067"/>
        <item m="1" x="7452"/>
        <item m="1" x="6980"/>
        <item m="1" x="6269"/>
        <item m="1" x="4994"/>
        <item m="1" x="5104"/>
        <item m="1" x="7023"/>
        <item m="1" x="5714"/>
        <item m="1" x="5988"/>
        <item m="1" x="4487"/>
        <item m="1" x="5590"/>
        <item m="1" x="7424"/>
        <item m="1" x="5325"/>
        <item m="1" x="6424"/>
        <item m="1" x="5814"/>
        <item m="1" x="5412"/>
        <item x="3188"/>
        <item x="3187"/>
        <item m="1" x="5857"/>
        <item x="1621"/>
        <item x="1633"/>
        <item m="1" x="4855"/>
        <item x="2571"/>
        <item x="3043"/>
        <item x="2973"/>
        <item x="1981"/>
        <item m="1" x="3894"/>
        <item m="1" x="4296"/>
        <item m="1" x="5173"/>
        <item x="165"/>
        <item x="166"/>
        <item x="167"/>
        <item x="169"/>
        <item x="170"/>
        <item x="171"/>
        <item x="172"/>
        <item x="256"/>
        <item x="257"/>
        <item x="258"/>
        <item x="259"/>
        <item x="260"/>
        <item x="261"/>
        <item x="262"/>
        <item x="263"/>
        <item x="264"/>
        <item x="265"/>
        <item x="266"/>
        <item x="267"/>
        <item x="268"/>
        <item x="272"/>
        <item x="274"/>
        <item x="275"/>
        <item x="276"/>
        <item x="277"/>
        <item x="294"/>
        <item x="295"/>
        <item x="296"/>
        <item x="297"/>
        <item x="298"/>
        <item x="299"/>
        <item x="300"/>
        <item x="301"/>
        <item x="302"/>
        <item x="303"/>
        <item x="304"/>
        <item x="305"/>
        <item x="306"/>
        <item x="307"/>
        <item x="308"/>
        <item x="309"/>
        <item x="310"/>
        <item x="311"/>
        <item x="312"/>
        <item x="313"/>
        <item x="314"/>
        <item x="315"/>
        <item x="316"/>
        <item x="317"/>
        <item x="318"/>
        <item x="319"/>
        <item x="320"/>
        <item x="331"/>
        <item x="332"/>
        <item x="333"/>
        <item x="334"/>
        <item x="335"/>
        <item x="336"/>
        <item x="337"/>
        <item x="338"/>
        <item x="343"/>
        <item x="344"/>
        <item x="359"/>
        <item x="360"/>
        <item x="362"/>
        <item x="363"/>
        <item x="364"/>
        <item x="365"/>
        <item x="366"/>
        <item x="367"/>
        <item x="368"/>
        <item x="369"/>
        <item x="370"/>
        <item x="371"/>
        <item x="372"/>
        <item x="373"/>
        <item x="374"/>
        <item x="375"/>
        <item x="376"/>
        <item x="377"/>
        <item x="378"/>
        <item x="379"/>
        <item x="380"/>
        <item x="405"/>
        <item x="406"/>
        <item x="407"/>
        <item x="408"/>
        <item x="409"/>
        <item x="410"/>
        <item x="411"/>
        <item x="412"/>
        <item x="413"/>
        <item x="414"/>
        <item x="415"/>
        <item x="416"/>
        <item x="417"/>
        <item x="574"/>
        <item x="584"/>
        <item x="585"/>
        <item x="586"/>
        <item x="587"/>
        <item x="588"/>
        <item x="589"/>
        <item x="590"/>
        <item x="591"/>
        <item x="592"/>
        <item x="593"/>
        <item x="594"/>
        <item x="595"/>
        <item x="596"/>
        <item x="597"/>
        <item x="661"/>
        <item x="747"/>
        <item x="752"/>
        <item x="753"/>
        <item x="754"/>
        <item x="755"/>
        <item x="756"/>
        <item x="757"/>
        <item x="758"/>
        <item x="759"/>
        <item x="760"/>
        <item x="761"/>
        <item x="762"/>
        <item x="763"/>
        <item x="764"/>
        <item x="765"/>
        <item x="766"/>
        <item x="767"/>
        <item x="768"/>
        <item x="769"/>
        <item x="770"/>
        <item x="775"/>
        <item x="776"/>
        <item x="777"/>
        <item x="808"/>
        <item x="809"/>
        <item x="810"/>
        <item x="811"/>
        <item x="812"/>
        <item x="813"/>
        <item x="814"/>
        <item x="815"/>
        <item x="816"/>
        <item x="818"/>
        <item x="819"/>
        <item x="820"/>
        <item x="821"/>
        <item x="874"/>
        <item x="875"/>
        <item x="876"/>
        <item x="877"/>
        <item x="878"/>
        <item x="879"/>
        <item x="880"/>
        <item x="881"/>
        <item x="882"/>
        <item x="883"/>
        <item x="884"/>
        <item x="885"/>
        <item x="886"/>
        <item x="909"/>
        <item x="911"/>
        <item x="920"/>
        <item x="921"/>
        <item x="922"/>
        <item x="924"/>
        <item x="926"/>
        <item x="1043"/>
        <item x="1044"/>
        <item x="1045"/>
        <item x="1118"/>
        <item x="1119"/>
        <item x="1120"/>
        <item x="1121"/>
        <item x="1122"/>
        <item x="1123"/>
        <item x="1124"/>
        <item x="1125"/>
        <item x="1126"/>
        <item x="1127"/>
        <item x="1128"/>
        <item x="1129"/>
        <item x="1130"/>
        <item x="1131"/>
        <item x="1134"/>
        <item x="1135"/>
        <item x="1136"/>
        <item x="1137"/>
        <item x="1138"/>
        <item x="1139"/>
        <item x="1140"/>
        <item x="1141"/>
        <item x="1142"/>
        <item x="1143"/>
        <item x="1144"/>
        <item x="1145"/>
        <item x="1146"/>
        <item x="1149"/>
        <item x="1150"/>
        <item x="1151"/>
        <item x="1152"/>
        <item x="1153"/>
        <item x="1154"/>
        <item x="1155"/>
        <item x="1156"/>
        <item x="1157"/>
        <item x="1158"/>
        <item x="1159"/>
        <item x="1160"/>
        <item x="1161"/>
        <item x="1200"/>
        <item x="1202"/>
        <item x="1203"/>
        <item x="1204"/>
        <item x="1205"/>
        <item x="1206"/>
        <item x="1207"/>
        <item x="1211"/>
        <item x="1217"/>
        <item x="1218"/>
        <item x="1219"/>
        <item x="1229"/>
        <item x="1230"/>
        <item x="1231"/>
        <item x="1232"/>
        <item x="1233"/>
        <item x="1234"/>
        <item x="1235"/>
        <item x="1236"/>
        <item x="1275"/>
        <item x="1286"/>
        <item x="1287"/>
        <item x="1312"/>
        <item x="1313"/>
        <item x="1314"/>
        <item x="1315"/>
        <item x="1316"/>
        <item x="1317"/>
        <item x="1318"/>
        <item x="1319"/>
        <item x="1320"/>
        <item x="1321"/>
        <item x="1322"/>
        <item x="1327"/>
        <item x="1328"/>
        <item x="1329"/>
        <item x="1330"/>
        <item x="1331"/>
        <item x="1332"/>
        <item x="1333"/>
        <item x="1344"/>
        <item x="1345"/>
        <item x="1346"/>
        <item x="1347"/>
        <item x="1348"/>
        <item x="1349"/>
        <item x="1350"/>
        <item x="1351"/>
        <item x="1352"/>
        <item x="1353"/>
        <item x="1354"/>
        <item x="1355"/>
        <item x="1356"/>
        <item x="1364"/>
        <item x="1365"/>
        <item x="1367"/>
        <item x="1370"/>
        <item x="1401"/>
        <item x="1433"/>
        <item x="1434"/>
        <item x="1435"/>
        <item x="1470"/>
        <item x="1471"/>
        <item x="1475"/>
        <item x="1476"/>
        <item x="1477"/>
        <item x="1478"/>
        <item x="1479"/>
        <item x="1480"/>
        <item x="1481"/>
        <item x="1482"/>
        <item x="1483"/>
        <item x="1484"/>
        <item x="1485"/>
        <item x="1486"/>
        <item x="1487"/>
        <item x="1488"/>
        <item x="1489"/>
        <item x="1490"/>
        <item x="1491"/>
        <item x="1518"/>
        <item x="1519"/>
        <item x="1522"/>
        <item x="1523"/>
        <item x="1524"/>
        <item x="1530"/>
        <item x="1532"/>
        <item x="1533"/>
        <item x="1534"/>
        <item x="1535"/>
        <item x="1591"/>
        <item x="1614"/>
        <item x="1615"/>
        <item x="1683"/>
        <item x="1692"/>
        <item x="1693"/>
        <item x="1694"/>
        <item x="1700"/>
        <item x="1703"/>
        <item x="1707"/>
        <item x="1724"/>
        <item x="1727"/>
        <item x="1729"/>
        <item x="1749"/>
        <item x="1759"/>
        <item x="1760"/>
        <item x="1761"/>
        <item x="1762"/>
        <item x="1763"/>
        <item x="1764"/>
        <item x="1765"/>
        <item x="1766"/>
        <item x="1767"/>
        <item x="1768"/>
        <item x="1769"/>
        <item x="1770"/>
        <item x="1771"/>
        <item x="1772"/>
        <item x="1773"/>
        <item x="1774"/>
        <item x="1775"/>
        <item x="1776"/>
        <item x="1777"/>
        <item x="1780"/>
        <item x="1781"/>
        <item x="1782"/>
        <item x="1783"/>
        <item x="1784"/>
        <item x="1785"/>
        <item x="1786"/>
        <item x="1787"/>
        <item x="1788"/>
        <item x="1789"/>
        <item x="1790"/>
        <item x="1791"/>
        <item x="1792"/>
        <item x="1793"/>
        <item x="1794"/>
        <item x="1795"/>
        <item x="1796"/>
        <item x="1797"/>
        <item x="1798"/>
        <item x="1799"/>
        <item x="1805"/>
        <item x="1806"/>
        <item x="1807"/>
        <item x="1808"/>
        <item x="1809"/>
        <item x="1825"/>
        <item x="1877"/>
        <item x="1878"/>
        <item x="1879"/>
        <item x="1880"/>
        <item x="1909"/>
        <item x="1910"/>
        <item x="1934"/>
        <item x="1935"/>
        <item x="2004"/>
        <item x="2006"/>
        <item x="2007"/>
        <item x="2040"/>
        <item x="2141"/>
        <item x="2142"/>
        <item x="2143"/>
        <item x="2144"/>
        <item x="2145"/>
        <item x="2146"/>
        <item x="2147"/>
        <item x="2148"/>
        <item x="2150"/>
        <item x="2151"/>
        <item x="2152"/>
        <item x="2203"/>
        <item x="2204"/>
        <item x="2205"/>
        <item x="2207"/>
        <item x="2208"/>
        <item x="2209"/>
        <item x="2226"/>
        <item x="2231"/>
        <item x="2270"/>
        <item x="2295"/>
        <item x="2332"/>
        <item x="2333"/>
        <item x="2334"/>
        <item x="2335"/>
        <item x="2336"/>
        <item x="2337"/>
        <item x="2338"/>
        <item x="2350"/>
        <item x="2352"/>
        <item x="2353"/>
        <item x="2354"/>
        <item x="2355"/>
        <item x="2356"/>
        <item x="2357"/>
        <item x="2358"/>
        <item x="2359"/>
        <item x="2360"/>
        <item x="2372"/>
        <item x="2373"/>
        <item x="2374"/>
        <item x="2392"/>
        <item x="2393"/>
        <item x="2394"/>
        <item x="2402"/>
        <item x="2403"/>
        <item x="2432"/>
        <item x="2433"/>
        <item x="2434"/>
        <item x="2440"/>
        <item x="2441"/>
        <item x="2442"/>
        <item x="2443"/>
        <item x="2448"/>
        <item x="2449"/>
        <item x="2450"/>
        <item x="2451"/>
        <item x="2456"/>
        <item x="2457"/>
        <item x="2458"/>
        <item x="2459"/>
        <item x="2462"/>
        <item x="2463"/>
        <item x="2466"/>
        <item x="2467"/>
        <item x="2468"/>
        <item x="2474"/>
        <item x="2475"/>
        <item x="2476"/>
        <item x="2477"/>
        <item x="2484"/>
        <item x="2485"/>
        <item x="2520"/>
        <item x="2543"/>
        <item x="2544"/>
        <item x="2577"/>
        <item x="2578"/>
        <item x="2579"/>
        <item x="2601"/>
        <item x="2612"/>
        <item x="2617"/>
        <item x="2618"/>
        <item x="2619"/>
        <item x="2627"/>
        <item x="2628"/>
        <item x="2629"/>
        <item x="2630"/>
        <item x="2631"/>
        <item x="2633"/>
        <item x="2635"/>
        <item x="2637"/>
        <item x="2638"/>
        <item x="2643"/>
        <item x="2646"/>
        <item x="2648"/>
        <item x="2650"/>
        <item x="2651"/>
        <item x="2652"/>
        <item x="2653"/>
        <item x="2654"/>
        <item x="2655"/>
        <item x="2666"/>
        <item x="2667"/>
        <item x="2668"/>
        <item x="2669"/>
        <item x="2670"/>
        <item x="2671"/>
        <item x="2672"/>
        <item x="2675"/>
        <item x="2676"/>
        <item x="2677"/>
        <item x="2678"/>
        <item x="2679"/>
        <item x="2680"/>
        <item x="2695"/>
        <item x="2696"/>
        <item x="2697"/>
        <item x="2698"/>
        <item x="2702"/>
        <item x="2703"/>
        <item x="2704"/>
        <item x="2705"/>
        <item x="2706"/>
        <item x="2707"/>
        <item x="2708"/>
        <item x="2709"/>
        <item x="2711"/>
        <item x="2712"/>
        <item x="2713"/>
        <item x="2714"/>
        <item x="2717"/>
        <item x="2718"/>
        <item x="2719"/>
        <item x="2720"/>
        <item x="2721"/>
        <item x="2722"/>
        <item x="2723"/>
        <item x="2724"/>
        <item x="2725"/>
        <item x="2726"/>
        <item x="2727"/>
        <item x="2728"/>
        <item x="2729"/>
        <item x="2730"/>
        <item x="2731"/>
        <item x="2753"/>
        <item x="2754"/>
        <item x="2755"/>
        <item x="2786"/>
        <item x="2819"/>
        <item x="2820"/>
        <item x="2821"/>
        <item x="2822"/>
        <item x="2823"/>
        <item x="2824"/>
        <item x="2825"/>
        <item x="2826"/>
        <item x="2828"/>
        <item x="2829"/>
        <item x="2830"/>
        <item x="2831"/>
        <item x="2832"/>
        <item x="2845"/>
        <item x="2846"/>
        <item x="2854"/>
        <item x="2855"/>
        <item x="2856"/>
        <item x="2857"/>
        <item x="2858"/>
        <item x="2859"/>
        <item x="2862"/>
        <item x="2863"/>
        <item x="2890"/>
        <item x="2897"/>
        <item x="2898"/>
        <item x="2899"/>
        <item x="2931"/>
        <item x="2942"/>
        <item x="2943"/>
        <item x="2944"/>
        <item x="2945"/>
        <item x="2956"/>
        <item x="2957"/>
        <item x="2958"/>
        <item x="2959"/>
        <item x="2960"/>
        <item x="2961"/>
        <item x="2991"/>
        <item x="3003"/>
        <item x="3004"/>
        <item x="3005"/>
        <item x="3006"/>
        <item x="3023"/>
        <item x="3024"/>
        <item x="3035"/>
        <item x="3054"/>
        <item x="3056"/>
        <item x="3057"/>
        <item x="3066"/>
        <item x="3067"/>
        <item x="3068"/>
        <item x="3070"/>
        <item x="3071"/>
        <item x="3072"/>
        <item x="3073"/>
        <item x="3075"/>
        <item x="3086"/>
        <item x="3087"/>
        <item x="3088"/>
        <item x="3091"/>
        <item x="3094"/>
        <item x="3095"/>
        <item x="3096"/>
        <item x="3114"/>
        <item x="3124"/>
        <item x="3127"/>
        <item x="3129"/>
        <item x="3130"/>
        <item x="3180"/>
        <item x="346"/>
        <item x="348"/>
        <item x="349"/>
        <item x="345"/>
        <item x="347"/>
        <item m="1" x="4265"/>
        <item m="1" x="7050"/>
        <item m="1" x="7988"/>
        <item m="1" x="3203"/>
        <item m="1" x="5519"/>
        <item m="1" x="3642"/>
        <item m="1" x="7785"/>
        <item m="1" x="4815"/>
        <item m="1" x="6019"/>
        <item m="1" x="5559"/>
        <item m="1" x="3562"/>
        <item m="1" x="3568"/>
        <item m="1" x="7405"/>
        <item m="1" x="6448"/>
        <item m="1" x="6211"/>
        <item m="1" x="3475"/>
        <item m="1" x="5107"/>
        <item m="1" x="6749"/>
        <item m="1" x="4034"/>
        <item m="1" x="5182"/>
        <item m="1" x="7871"/>
        <item m="1" x="7767"/>
        <item m="1" x="3608"/>
        <item m="1" x="4280"/>
        <item m="1" x="5314"/>
        <item m="1" x="4406"/>
        <item m="1" x="5549"/>
        <item m="1" x="5218"/>
        <item m="1" x="4193"/>
        <item m="1" x="3300"/>
        <item m="1" x="5941"/>
        <item m="1" x="7850"/>
        <item m="1" x="3474"/>
        <item m="1" x="3599"/>
        <item m="1" x="6478"/>
        <item m="1" x="4259"/>
        <item m="1" x="7400"/>
        <item m="1" x="3705"/>
        <item m="1" x="4735"/>
        <item x="3136"/>
        <item x="3137"/>
        <item x="3138"/>
        <item x="3140"/>
        <item m="1" x="7717"/>
        <item m="1" x="7750"/>
        <item m="1" x="7775"/>
        <item x="3139"/>
        <item x="3141"/>
        <item m="1" x="7267"/>
        <item m="1" x="7017"/>
        <item m="1" x="6969"/>
        <item m="1" x="6715"/>
        <item m="1" x="5030"/>
        <item m="1" x="3592"/>
        <item m="1" x="5891"/>
        <item m="1" x="6908"/>
        <item m="1" x="6074"/>
        <item m="1" x="4248"/>
        <item m="1" x="6845"/>
        <item m="1" x="3719"/>
        <item m="1" x="7515"/>
        <item x="2901"/>
        <item x="2903"/>
        <item x="2910"/>
        <item x="2911"/>
        <item m="1" x="4882"/>
        <item m="1" x="3467"/>
        <item m="1" x="3292"/>
        <item m="1" x="6321"/>
        <item m="1" x="6457"/>
        <item m="1" x="6370"/>
        <item m="1" x="3966"/>
        <item m="1" x="7743"/>
        <item m="1" x="7110"/>
        <item x="2060"/>
        <item m="1" x="7839"/>
        <item m="1" x="7866"/>
        <item m="1" x="6018"/>
        <item m="1" x="7989"/>
        <item m="1" x="3204"/>
        <item m="1" x="3228"/>
        <item m="1" x="3284"/>
        <item m="1" x="3323"/>
        <item m="1" x="7670"/>
        <item x="2070"/>
        <item m="1" x="4631"/>
        <item m="1" x="4489"/>
        <item m="1" x="5737"/>
        <item x="2110"/>
        <item m="1" x="7794"/>
        <item m="1" x="3319"/>
        <item m="1" x="7746"/>
        <item m="1" x="7673"/>
        <item m="1" x="7772"/>
        <item m="1" x="7965"/>
        <item m="1" x="4659"/>
        <item m="1" x="4152"/>
        <item m="1" x="7929"/>
        <item m="1" x="4159"/>
        <item x="350"/>
        <item m="1" x="4184"/>
        <item m="1" x="7888"/>
        <item m="1" x="7510"/>
        <item m="1" x="3574"/>
        <item m="1" x="6049"/>
        <item m="1" x="4799"/>
        <item m="1" x="4051"/>
        <item m="1" x="5112"/>
        <item m="1" x="5440"/>
        <item m="1" x="7837"/>
        <item m="1" x="7863"/>
        <item m="1" x="7883"/>
        <item x="2907"/>
        <item x="2912"/>
        <item x="2913"/>
        <item m="1" x="7678"/>
        <item m="1" x="6875"/>
        <item m="1" x="5850"/>
        <item m="1" x="6728"/>
        <item m="1" x="3965"/>
        <item m="1" x="4423"/>
        <item m="1" x="4544"/>
        <item m="1" x="5379"/>
        <item m="1" x="6937"/>
        <item m="1" x="4549"/>
        <item m="1" x="7900"/>
        <item m="1" x="3190"/>
        <item m="1" x="6208"/>
        <item m="1" x="5097"/>
        <item m="1" x="7807"/>
        <item m="1" x="7903"/>
        <item m="1" x="7942"/>
        <item m="1" x="7325"/>
        <item m="1" x="4224"/>
        <item m="1" x="6036"/>
        <item m="1" x="3365"/>
        <item m="1" x="5535"/>
        <item m="1" x="7639"/>
        <item m="1" x="3603"/>
        <item m="1" x="7538"/>
        <item m="1" x="3865"/>
        <item m="1" x="6853"/>
        <item m="1" x="5148"/>
        <item m="1" x="7847"/>
        <item m="1" x="4900"/>
        <item m="1" x="5044"/>
        <item m="1" x="6052"/>
        <item m="1" x="4494"/>
        <item m="1" x="3361"/>
        <item m="1" x="5495"/>
        <item m="1" x="7450"/>
        <item m="1" x="7874"/>
        <item x="2069"/>
        <item x="2067"/>
        <item x="2080"/>
        <item x="2068"/>
        <item m="1" x="6267"/>
        <item x="2904"/>
        <item m="1" x="7802"/>
        <item m="1" x="7289"/>
        <item m="1" x="6310"/>
        <item m="1" x="7687"/>
        <item m="1" x="4073"/>
        <item m="1" x="6114"/>
        <item m="1" x="6224"/>
        <item m="1" x="4579"/>
        <item m="1" x="5674"/>
        <item m="1" x="6920"/>
        <item m="1" x="4997"/>
        <item m="1" x="3191"/>
        <item m="1" x="3627"/>
        <item m="1" x="4749"/>
        <item m="1" x="5760"/>
        <item m="1" x="4503"/>
        <item m="1" x="3205"/>
        <item m="1" x="4305"/>
        <item m="1" x="5993"/>
        <item m="1" x="5994"/>
        <item m="1" x="4122"/>
        <item m="1" x="4493"/>
        <item m="1" x="4601"/>
        <item m="1" x="4422"/>
        <item m="1" x="4542"/>
        <item m="1" x="4747"/>
        <item m="1" x="7496"/>
        <item m="1" x="7611"/>
        <item m="1" x="5655"/>
        <item m="1" x="3775"/>
        <item m="1" x="4664"/>
        <item x="2905"/>
        <item m="1" x="3485"/>
        <item m="1" x="3388"/>
        <item m="1" x="3346"/>
        <item m="1" x="3497"/>
        <item m="1" x="3451"/>
        <item m="1" x="3668"/>
        <item m="1" x="3217"/>
        <item m="1" x="3514"/>
        <item m="1" x="3570"/>
        <item m="1" x="3511"/>
        <item m="1" x="7931"/>
        <item m="1" x="3573"/>
        <item m="1" x="3572"/>
        <item m="1" x="3214"/>
        <item m="1" x="3385"/>
        <item m="1" x="3539"/>
        <item m="1" x="3417"/>
        <item m="1" x="3280"/>
        <item m="1" x="3455"/>
        <item m="1" x="7731"/>
        <item m="1" x="3419"/>
        <item x="2906"/>
        <item m="1" x="3314"/>
        <item m="1" x="3282"/>
        <item m="1" x="3354"/>
        <item m="1" x="7819"/>
        <item m="1" x="3486"/>
        <item m="1" x="7774"/>
        <item x="2909"/>
        <item m="1" x="3639"/>
        <item m="1" x="3450"/>
        <item m="1" x="7960"/>
        <item m="1" x="7985"/>
        <item m="1" x="3644"/>
        <item m="1" x="3344"/>
        <item m="1" x="3373"/>
        <item m="1" x="3641"/>
        <item m="1" x="3375"/>
        <item m="1" x="3452"/>
        <item m="1" x="3513"/>
        <item m="1" x="3250"/>
        <item m="1" x="3516"/>
        <item m="1" x="3225"/>
        <item x="2902"/>
        <item x="2908"/>
        <item m="1" x="7795"/>
        <item m="1" x="3349"/>
        <item m="1" x="3377"/>
        <item m="1" x="3521"/>
        <item m="1" x="3695"/>
        <item m="1" x="3415"/>
        <item m="1" x="3414"/>
        <item m="1" x="3484"/>
        <item m="1" x="3606"/>
        <item m="1" x="3249"/>
        <item m="1" x="7192"/>
        <item m="1" x="5124"/>
        <item m="1" x="6129"/>
        <item m="1" x="4099"/>
        <item m="1" x="4328"/>
        <item m="1" x="5432"/>
        <item m="1" x="6302"/>
        <item m="1" x="4630"/>
        <item m="1" x="3684"/>
        <item m="1" x="7592"/>
        <item m="1" x="6790"/>
        <item m="1" x="6000"/>
        <item m="1" x="5088"/>
        <item m="1" x="4194"/>
        <item m="1" x="3301"/>
        <item m="1" x="4546"/>
        <item m="1" x="4428"/>
        <item m="1" x="5788"/>
        <item m="1" x="6931"/>
        <item m="1" x="3822"/>
        <item m="1" x="4874"/>
        <item m="1" x="7644"/>
        <item m="1" x="4212"/>
        <item m="1" x="5043"/>
        <item m="1" x="4124"/>
        <item m="1" x="5284"/>
        <item m="1" x="3230"/>
        <item m="1" x="6491"/>
        <item m="1" x="5586"/>
        <item m="1" x="5052"/>
        <item m="1" x="7781"/>
        <item m="1" x="7886"/>
        <item m="1" x="5980"/>
        <item m="1" x="5126"/>
        <item m="1" x="7660"/>
        <item m="1" x="7763"/>
        <item m="1" x="7397"/>
        <item m="1" x="6116"/>
        <item m="1" x="7029"/>
        <item m="1" x="5667"/>
        <item m="1" x="3926"/>
        <item m="1" x="6682"/>
        <item m="1" x="5901"/>
        <item m="1" x="7601"/>
        <item m="1" x="5204"/>
        <item m="1" x="7019"/>
        <item m="1" x="5122"/>
        <item m="1" x="7842"/>
        <item m="1" x="4297"/>
        <item m="1" x="7602"/>
        <item m="1" x="4614"/>
        <item m="1" x="5509"/>
        <item x="535"/>
        <item x="536"/>
        <item x="537"/>
        <item x="538"/>
        <item x="539"/>
        <item x="540"/>
        <item x="541"/>
        <item x="542"/>
        <item x="543"/>
        <item x="2053"/>
        <item x="2054"/>
        <item x="2055"/>
        <item x="2056"/>
        <item x="2057"/>
        <item x="2058"/>
        <item x="2059"/>
        <item x="2061"/>
        <item x="2062"/>
        <item x="2063"/>
        <item x="2064"/>
        <item x="2065"/>
        <item x="2066"/>
        <item x="2071"/>
        <item x="2072"/>
        <item x="2073"/>
        <item x="2074"/>
        <item x="2075"/>
        <item x="2076"/>
        <item x="2077"/>
        <item x="2078"/>
        <item x="2079"/>
        <item x="2081"/>
        <item x="2082"/>
        <item x="2083"/>
        <item x="2084"/>
        <item x="2085"/>
        <item x="2086"/>
        <item x="2087"/>
        <item x="2088"/>
        <item x="2089"/>
        <item x="2090"/>
        <item x="2091"/>
        <item x="2092"/>
        <item x="2093"/>
        <item x="2094"/>
        <item x="2095"/>
        <item x="2096"/>
        <item x="2097"/>
        <item x="2098"/>
        <item x="2099"/>
        <item x="2100"/>
        <item x="2101"/>
        <item x="2102"/>
        <item x="2103"/>
        <item x="2104"/>
        <item x="2105"/>
        <item x="2106"/>
        <item x="2107"/>
        <item x="2108"/>
        <item x="2109"/>
        <item x="2111"/>
        <item x="2112"/>
        <item x="2113"/>
        <item x="2114"/>
        <item x="2115"/>
        <item x="2116"/>
        <item x="2117"/>
        <item x="2118"/>
        <item x="2119"/>
        <item x="2914"/>
        <item x="2915"/>
        <item x="2916"/>
        <item x="2917"/>
        <item x="2982"/>
        <item x="2983"/>
        <item m="1" x="5998"/>
        <item m="1" x="7776"/>
        <item m="1" x="7667"/>
        <item m="1" x="6096"/>
        <item m="1" x="6324"/>
        <item m="1" x="7880"/>
        <item m="1" x="7897"/>
        <item m="1" x="5089"/>
        <item m="1" x="7996"/>
        <item m="1" x="5220"/>
        <item m="1" x="7536"/>
        <item m="1" x="7663"/>
        <item m="1" x="4474"/>
        <item m="1" x="6460"/>
        <item m="1" x="4427"/>
        <item m="1" x="7336"/>
        <item m="1" x="4342"/>
        <item m="1" x="4142"/>
        <item m="1" x="6777"/>
        <item m="1" x="5705"/>
        <item m="1" x="5951"/>
        <item m="1" x="4580"/>
        <item m="1" x="3738"/>
        <item m="1" x="4005"/>
        <item m="1" x="3500"/>
        <item m="1" x="7407"/>
        <item m="1" x="6371"/>
        <item m="1" x="7720"/>
        <item m="1" x="4756"/>
        <item m="1" x="7040"/>
        <item m="1" x="7725"/>
        <item m="1" x="4759"/>
        <item m="1" x="5330"/>
        <item m="1" x="4349"/>
        <item m="1" x="6009"/>
        <item m="1" x="4353"/>
        <item m="1" x="6627"/>
        <item m="1" x="3729"/>
        <item m="1" x="4662"/>
        <item m="1" x="4356"/>
        <item m="1" x="4035"/>
        <item m="1" x="5698"/>
        <item m="1" x="4768"/>
        <item m="1" x="4775"/>
        <item m="1" x="6584"/>
        <item m="1" x="7987"/>
        <item m="1" x="4676"/>
        <item m="1" x="3691"/>
        <item m="1" x="3816"/>
        <item m="1" x="7605"/>
        <item m="1" x="4093"/>
        <item m="1" x="4096"/>
        <item m="1" x="7136"/>
        <item m="1" x="7139"/>
        <item m="1" x="7137"/>
        <item m="1" x="7142"/>
        <item m="1" x="7140"/>
        <item m="1" x="6388"/>
        <item m="1" x="3243"/>
        <item m="1" x="7580"/>
        <item m="1" x="7497"/>
        <item m="1" x="7081"/>
        <item m="1" x="7345"/>
        <item m="1" x="7523"/>
        <item m="1" x="4923"/>
        <item m="1" x="5533"/>
        <item m="1" x="5538"/>
        <item m="1" x="5537"/>
        <item m="1" x="5541"/>
        <item m="1" x="5539"/>
        <item m="1" x="5542"/>
        <item m="1" x="5337"/>
        <item m="1" x="5340"/>
        <item m="1" x="4066"/>
        <item m="1" x="7582"/>
        <item m="1" x="4420"/>
        <item m="1" x="4448"/>
        <item m="1" x="5328"/>
        <item m="1" x="5363"/>
        <item m="1" x="5331"/>
        <item m="1" x="5365"/>
        <item m="1" x="4390"/>
        <item m="1" x="4433"/>
        <item m="1" x="4461"/>
        <item m="1" x="5278"/>
        <item m="1" x="5249"/>
        <item m="1" x="4964"/>
        <item m="1" x="4538"/>
        <item m="1" x="7287"/>
        <item m="1" x="4963"/>
        <item m="1" x="7894"/>
        <item m="1" x="6698"/>
        <item m="1" x="7519"/>
        <item m="1" x="3588"/>
        <item m="1" x="4560"/>
        <item m="1" x="6738"/>
        <item m="1" x="7541"/>
        <item m="1" x="3621"/>
        <item m="1" x="4586"/>
        <item m="1" x="4814"/>
        <item m="1" x="3555"/>
        <item m="1" x="4316"/>
        <item m="1" x="3446"/>
        <item m="1" x="3480"/>
        <item m="1" x="3488"/>
        <item m="1" x="5143"/>
        <item m="1" x="6309"/>
        <item m="1" x="6386"/>
        <item m="1" x="3931"/>
        <item m="1" x="4029"/>
        <item m="1" x="7434"/>
        <item m="1" x="4901"/>
        <item m="1" x="5032"/>
        <item m="1" x="7245"/>
        <item m="1" x="7522"/>
        <item m="1" x="4688"/>
        <item m="1" x="6588"/>
        <item m="1" x="6756"/>
        <item m="1" x="6244"/>
        <item m="1" x="7411"/>
        <item m="1" x="7608"/>
        <item m="1" x="6672"/>
        <item m="1" x="5530"/>
        <item m="1" x="5650"/>
        <item m="1" x="4450"/>
        <item m="1" x="4183"/>
        <item m="1" x="4128"/>
        <item m="1" x="5764"/>
        <item m="1" x="7932"/>
        <item m="1" x="7503"/>
        <item m="1" x="7716"/>
        <item m="1" x="7740"/>
        <item m="1" x="5973"/>
        <item m="1" x="4809"/>
        <item m="1" x="7892"/>
        <item m="1" x="7109"/>
        <item m="1" x="5056"/>
        <item m="1" x="4535"/>
        <item m="1" x="7715"/>
        <item m="1" x="7028"/>
        <item m="1" x="5867"/>
        <item m="1" x="5341"/>
        <item m="1" x="6341"/>
        <item m="1" x="6900"/>
        <item m="1" x="5205"/>
        <item m="1" x="7198"/>
        <item m="1" x="4877"/>
        <item m="1" x="5880"/>
        <item m="1" x="5927"/>
        <item m="1" x="5919"/>
        <item m="1" x="4824"/>
        <item m="1" x="6123"/>
        <item m="1" x="4324"/>
        <item m="1" x="5294"/>
        <item m="1" x="3758"/>
        <item m="1" x="4221"/>
        <item m="1" x="5666"/>
        <item m="1" x="5803"/>
        <item m="1" x="5109"/>
        <item m="1" x="5308"/>
        <item m="1" x="5347"/>
        <item m="1" x="6150"/>
        <item m="1" x="5386"/>
        <item m="1" x="3983"/>
        <item m="1" x="5344"/>
        <item m="1" x="4509"/>
        <item m="1" x="3261"/>
        <item m="1" x="4730"/>
        <item m="1" x="6665"/>
        <item m="1" x="5420"/>
        <item m="1" x="5422"/>
        <item m="1" x="5425"/>
        <item m="1" x="5474"/>
        <item m="1" x="3995"/>
        <item m="1" x="5704"/>
        <item m="1" x="6954"/>
        <item m="1" x="6815"/>
        <item m="1" x="7265"/>
        <item m="1" x="3535"/>
        <item m="1" x="7083"/>
        <item m="1" x="7350"/>
        <item m="1" x="5078"/>
        <item m="1" x="6496"/>
        <item m="1" x="3900"/>
        <item m="1" x="7747"/>
        <item m="1" x="5297"/>
        <item m="1" x="5719"/>
        <item m="1" x="3803"/>
        <item m="1" x="4258"/>
        <item m="1" x="7174"/>
        <item m="1" x="7404"/>
        <item m="1" x="4145"/>
        <item m="1" x="4007"/>
        <item m="1" x="6002"/>
        <item m="1" x="7209"/>
        <item m="1" x="6217"/>
        <item m="1" x="6663"/>
        <item m="1" x="7506"/>
        <item m="1" x="4281"/>
        <item m="1" x="7786"/>
        <item m="1" x="4452"/>
        <item m="1" x="7812"/>
        <item m="1" x="3711"/>
        <item m="1" x="3882"/>
        <item m="1" x="3358"/>
        <item m="1" x="7304"/>
        <item m="1" x="3586"/>
        <item m="1" x="5733"/>
        <item m="1" x="7072"/>
        <item m="1" x="6975"/>
        <item m="1" x="4343"/>
        <item m="1" x="5518"/>
        <item m="1" x="6107"/>
        <item m="1" x="6001"/>
        <item m="1" x="7704"/>
        <item m="1" x="7518"/>
        <item m="1" x="7317"/>
        <item m="1" x="7425"/>
        <item m="1" x="7460"/>
        <item m="1" x="7637"/>
        <item m="1" x="3974"/>
        <item m="1" x="3979"/>
        <item m="1" x="4836"/>
        <item m="1" x="7204"/>
        <item m="1" x="3585"/>
        <item m="1" x="7532"/>
        <item m="1" x="7876"/>
        <item m="1" x="5975"/>
        <item m="1" x="5069"/>
        <item m="1" x="7477"/>
        <item m="1" x="7378"/>
        <item m="1" x="5318"/>
        <item m="1" x="3746"/>
        <item m="1" x="7105"/>
        <item m="1" x="5061"/>
        <item m="1" x="7055"/>
        <item m="1" x="7410"/>
        <item m="1" x="3901"/>
        <item m="1" x="6099"/>
        <item m="1" x="5024"/>
        <item m="1" x="3784"/>
        <item m="1" x="4868"/>
        <item m="1" x="7185"/>
        <item m="1" x="4822"/>
        <item m="1" x="5021"/>
        <item m="1" x="3629"/>
        <item m="1" x="6745"/>
        <item m="1" x="3961"/>
        <item m="1" x="7221"/>
        <item m="1" x="3291"/>
        <item m="1" x="6282"/>
        <item m="1" x="6614"/>
        <item m="1" x="7346"/>
        <item m="1" x="5956"/>
        <item m="1" x="5191"/>
        <item m="1" x="7124"/>
        <item m="1" x="5373"/>
        <item m="1" x="7415"/>
        <item m="1" x="6108"/>
        <item m="1" x="6685"/>
        <item m="1" x="6073"/>
        <item m="1" x="6725"/>
        <item m="1" x="4784"/>
        <item m="1" x="7845"/>
        <item m="1" x="7941"/>
        <item m="1" x="6253"/>
        <item m="1" x="6599"/>
        <item m="1" x="5014"/>
        <item m="1" x="3348"/>
        <item m="1" x="7577"/>
        <item m="1" x="6247"/>
        <item m="1" x="5487"/>
        <item m="1" x="7423"/>
        <item m="1" x="4862"/>
        <item m="1" x="3757"/>
        <item m="1" x="6618"/>
        <item m="1" x="7934"/>
        <item m="1" x="6656"/>
        <item m="1" x="5979"/>
        <item m="1" x="6263"/>
        <item m="1" x="6284"/>
        <item m="1" x="5996"/>
        <item m="1" x="7487"/>
        <item m="1" x="7857"/>
        <item m="1" x="7421"/>
        <item m="1" x="4880"/>
        <item m="1" x="6524"/>
        <item m="1" x="6642"/>
        <item m="1" x="7782"/>
        <item m="1" x="7016"/>
        <item m="1" x="6689"/>
        <item m="1" x="7455"/>
        <item m="1" x="6834"/>
        <item m="1" x="3744"/>
        <item m="1" x="6456"/>
        <item m="1" x="4746"/>
        <item m="1" x="3825"/>
        <item m="1" x="6710"/>
        <item m="1" x="4513"/>
        <item m="1" x="7590"/>
        <item m="1" x="7479"/>
        <item m="1" x="5742"/>
        <item m="1" x="3743"/>
        <item m="1" x="7436"/>
        <item m="1" x="4288"/>
        <item m="1" x="4533"/>
        <item m="1" x="5445"/>
        <item m="1" x="7939"/>
        <item m="1" x="6261"/>
        <item m="1" x="6805"/>
        <item m="1" x="4677"/>
        <item m="1" x="6109"/>
        <item m="1" x="6006"/>
        <item m="1" x="5914"/>
        <item m="1" x="5968"/>
        <item m="1" x="6010"/>
        <item m="1" x="5917"/>
        <item m="1" x="6264"/>
        <item m="1" x="6340"/>
        <item m="1" x="5839"/>
        <item m="1" x="5912"/>
        <item m="1" x="5966"/>
        <item m="1" x="3683"/>
        <item m="1" x="7567"/>
        <item m="1" x="6563"/>
        <item m="1" x="6501"/>
        <item m="1" x="6726"/>
        <item m="1" x="6883"/>
        <item m="1" x="6821"/>
        <item m="1" x="5685"/>
        <item m="1" x="7724"/>
        <item m="1" x="7651"/>
        <item m="1" x="4348"/>
        <item m="1" x="7597"/>
        <item m="1" x="6836"/>
        <item m="1" x="4347"/>
        <item m="1" x="4496"/>
        <item m="1" x="6933"/>
        <item m="1" x="3778"/>
        <item m="1" x="4918"/>
        <item m="1" x="4454"/>
        <item m="1" x="5298"/>
        <item m="1" x="5989"/>
        <item m="1" x="5527"/>
        <item m="1" x="4837"/>
        <item m="1" x="4304"/>
        <item m="1" x="5776"/>
        <item m="1" x="5574"/>
        <item m="1" x="5587"/>
        <item m="1" x="7829"/>
        <item m="1" x="5985"/>
        <item m="1" x="6814"/>
        <item m="1" x="3395"/>
        <item m="1" x="7695"/>
        <item m="1" x="4811"/>
        <item m="1" x="6435"/>
        <item m="1" x="4559"/>
        <item m="1" x="5654"/>
        <item m="1" x="6361"/>
        <item m="1" x="6433"/>
        <item m="1" x="4469"/>
        <item m="1" x="5374"/>
        <item m="1" x="3391"/>
        <item m="1" x="7640"/>
        <item m="1" x="7114"/>
        <item m="1" x="7908"/>
        <item m="1" x="7955"/>
        <item m="1" x="7429"/>
        <item m="1" x="3494"/>
        <item m="1" x="4012"/>
        <item m="1" x="5940"/>
        <item m="1" x="7502"/>
        <item m="1" x="5085"/>
        <item m="1" x="3643"/>
        <item m="1" x="7239"/>
        <item m="1" x="5695"/>
        <item m="1" x="5727"/>
        <item m="1" x="7311"/>
        <item m="1" x="6514"/>
        <item m="1" x="5387"/>
        <item m="1" x="6495"/>
        <item m="1" x="6250"/>
        <item m="1" x="5848"/>
        <item m="1" x="4988"/>
        <item m="1" x="4577"/>
        <item m="1" x="5846"/>
        <item m="1" x="5077"/>
        <item m="1" x="7373"/>
        <item m="1" x="4566"/>
        <item m="1" x="7686"/>
        <item m="1" x="6927"/>
        <item m="1" x="5878"/>
        <item m="1" x="6784"/>
        <item m="1" x="6249"/>
        <item m="1" x="7583"/>
        <item m="1" x="6025"/>
        <item m="1" x="6077"/>
        <item m="1" x="5688"/>
        <item m="1" x="3799"/>
        <item m="1" x="5576"/>
        <item m="1" x="4833"/>
        <item m="1" x="3299"/>
        <item m="1" x="6213"/>
        <item m="1" x="6551"/>
        <item m="1" x="5632"/>
        <item m="1" x="7612"/>
        <item m="1" x="4715"/>
        <item m="1" x="3917"/>
        <item m="1" x="7798"/>
        <item m="1" x="6978"/>
        <item m="1" x="7259"/>
        <item m="1" x="5286"/>
        <item m="1" x="5071"/>
        <item m="1" x="4846"/>
        <item m="1" x="4439"/>
        <item m="1" x="4220"/>
        <item m="1" x="3747"/>
        <item m="1" x="3508"/>
        <item m="1" x="3260"/>
        <item m="1" x="6492"/>
        <item m="1" x="5225"/>
        <item m="1" x="7113"/>
        <item m="1" x="6828"/>
        <item m="1" x="4689"/>
        <item m="1" x="7214"/>
        <item m="1" x="7851"/>
        <item m="1" x="5492"/>
        <item m="1" x="7645"/>
        <item m="1" x="6270"/>
        <item m="1" x="7796"/>
        <item m="1" x="4537"/>
        <item m="1" x="5497"/>
        <item m="1" x="7210"/>
        <item m="1" x="4729"/>
        <item m="1" x="7108"/>
        <item m="1" x="3796"/>
        <item m="1" x="3560"/>
        <item m="1" x="3244"/>
        <item m="1" x="5840"/>
        <item m="1" x="6750"/>
        <item m="1" x="4391"/>
        <item m="1" x="5300"/>
        <item m="1" x="6185"/>
        <item m="1" x="4949"/>
        <item m="1" x="5872"/>
        <item m="1" x="6837"/>
        <item m="1" x="3374"/>
        <item m="1" x="5526"/>
        <item m="1" x="6557"/>
        <item m="1" x="4441"/>
        <item m="1" x="5407"/>
        <item m="1" x="7361"/>
        <item m="1" x="3457"/>
        <item m="1" x="7459"/>
        <item m="1" x="4555"/>
        <item m="1" x="5462"/>
        <item m="1" x="6892"/>
        <item m="1" x="4848"/>
        <item m="1" x="6887"/>
        <item m="1" x="7691"/>
        <item m="1" x="3788"/>
        <item m="1" x="7102"/>
        <item m="1" x="6515"/>
        <item m="1" x="7332"/>
        <item m="1" x="5348"/>
        <item m="1" x="4200"/>
        <item m="1" x="4839"/>
        <item m="1" x="5252"/>
        <item m="1" x="6999"/>
        <item m="1" x="7818"/>
        <item m="1" x="3960"/>
        <item m="1" x="6555"/>
        <item m="1" x="7710"/>
        <item m="1" x="4351"/>
        <item m="1" x="6432"/>
        <item m="1" x="7742"/>
        <item m="1" x="4714"/>
        <item m="1" x="5633"/>
        <item m="1" x="3189"/>
        <item m="1" x="5098"/>
        <item m="1" x="7456"/>
        <item m="1" x="3366"/>
        <item m="1" x="6540"/>
        <item m="1" x="7348"/>
        <item m="1" x="6891"/>
        <item m="1" x="4828"/>
        <item m="1" x="5808"/>
        <item m="1" x="4621"/>
        <item m="1" x="7648"/>
        <item m="1" x="6776"/>
        <item m="1" x="7991"/>
        <item m="1" x="7088"/>
        <item m="1" x="6090"/>
        <item m="1" x="7191"/>
        <item m="1" x="7508"/>
        <item m="1" x="7576"/>
        <item m="1" x="6893"/>
        <item m="1" x="4625"/>
        <item m="1" x="3676"/>
        <item m="1" x="7867"/>
        <item m="1" x="4031"/>
        <item m="1" x="6191"/>
        <item m="1" x="7869"/>
        <item m="1" x="4033"/>
        <item m="1" x="7889"/>
        <item m="1" x="7983"/>
        <item m="1" x="4180"/>
        <item m="1" x="5849"/>
        <item m="1" x="3653"/>
        <item m="1" x="5881"/>
        <item m="1" x="6947"/>
        <item m="1" x="5079"/>
        <item m="1" x="6897"/>
        <item m="1" x="3195"/>
        <item m="1" x="4206"/>
        <item m="1" x="7984"/>
        <item m="1" x="4181"/>
        <item m="1" x="5755"/>
        <item m="1" x="6130"/>
        <item m="1" x="5791"/>
        <item m="1" x="6149"/>
        <item m="1" x="3658"/>
        <item m="1" x="3631"/>
        <item m="1" x="3785"/>
        <item m="1" x="3636"/>
        <item m="1" x="7337"/>
        <item m="1" x="7305"/>
        <item m="1" x="3306"/>
        <item m="1" x="7664"/>
        <item m="1" x="7065"/>
        <item m="1" x="5546"/>
        <item m="1" x="4693"/>
        <item m="1" x="4410"/>
        <item m="1" x="7864"/>
        <item m="1" x="7327"/>
        <item m="1" x="5504"/>
        <item m="1" x="5990"/>
        <item m="1" x="7595"/>
        <item m="1" x="5453"/>
        <item m="1" x="6331"/>
        <item m="1" x="6955"/>
        <item m="1" x="6544"/>
        <item m="1" x="6303"/>
        <item m="1" x="6239"/>
        <item m="1" x="4564"/>
        <item m="1" x="4140"/>
        <item m="1" x="3660"/>
        <item m="1" x="6288"/>
        <item m="1" x="4105"/>
        <item m="1" x="3386"/>
        <item m="1" x="5489"/>
        <item m="1" x="4636"/>
        <item m="1" x="6569"/>
        <item m="1" x="4591"/>
        <item m="1" x="4650"/>
        <item m="1" x="7970"/>
        <item m="1" x="7194"/>
        <item m="1" x="6832"/>
        <item m="1" x="6139"/>
        <item m="1" x="4821"/>
        <item m="1" x="6519"/>
        <item m="1" x="6589"/>
        <item m="1" x="3406"/>
        <item m="1" x="5484"/>
        <item m="1" x="7940"/>
        <item m="1" x="3491"/>
        <item m="1" x="4424"/>
        <item m="1" x="4530"/>
        <item m="1" x="4164"/>
        <item m="1" x="3687"/>
        <item m="1" x="6940"/>
        <item m="1" x="4732"/>
        <item m="1" x="6228"/>
        <item m="1" x="5016"/>
        <item m="1" x="7277"/>
        <item m="1" x="3670"/>
        <item m="1" x="5028"/>
        <item m="1" x="6888"/>
        <item m="1" x="6235"/>
        <item m="1" x="5343"/>
        <item m="1" x="6868"/>
        <item m="1" x="7539"/>
        <item m="1" x="6976"/>
        <item m="1" x="7828"/>
        <item m="1" x="3578"/>
        <item m="1" x="7741"/>
        <item m="1" x="4710"/>
        <item m="1" x="4771"/>
        <item m="1" x="4772"/>
        <item m="1" x="7352"/>
        <item m="1" x="7356"/>
        <item m="1" x="7149"/>
        <item m="1" x="7359"/>
        <item m="1" x="7147"/>
        <item m="1" x="7150"/>
        <item m="1" x="3892"/>
        <item m="1" x="4168"/>
        <item m="1" x="3905"/>
        <item m="1" x="3916"/>
        <item m="1" x="3912"/>
        <item m="1" x="7202"/>
        <item m="1" x="7195"/>
        <item m="1" x="7671"/>
        <item m="1" x="6178"/>
        <item m="1" x="6177"/>
        <item m="1" x="4515"/>
        <item m="1" x="7537"/>
        <item m="1" x="3569"/>
        <item m="1" x="4453"/>
        <item m="1" x="6033"/>
        <item m="1" x="5671"/>
        <item m="1" x="5110"/>
        <item m="1" x="7618"/>
        <item m="1" x="4594"/>
        <item m="1" x="5514"/>
        <item m="1" x="7634"/>
        <item m="1" x="6473"/>
        <item m="1" x="6486"/>
        <item m="1" x="6477"/>
        <item m="1" x="6490"/>
        <item m="1" x="6482"/>
        <item m="1" x="6493"/>
        <item m="1" x="6498"/>
        <item m="1" x="5259"/>
        <item m="1" x="5616"/>
        <item m="1" x="5630"/>
        <item m="1" x="5624"/>
        <item m="1" x="5635"/>
        <item m="1" x="5625"/>
        <item m="1" x="5643"/>
        <item m="1" x="4741"/>
        <item m="1" x="3456"/>
        <item m="1" x="4751"/>
        <item m="1" x="4760"/>
        <item m="1" x="5217"/>
        <item m="1" x="5224"/>
        <item m="1" x="5775"/>
        <item m="1" x="5780"/>
        <item m="1" x="5786"/>
        <item m="1" x="5790"/>
        <item m="1" x="5792"/>
        <item m="1" x="5796"/>
        <item m="1" x="4107"/>
        <item m="1" x="7753"/>
        <item m="1" x="5739"/>
        <item m="1" x="5870"/>
        <item m="1" x="5601"/>
        <item m="1" x="5416"/>
        <item m="1" x="3359"/>
        <item m="1" x="6765"/>
        <item m="1" x="5725"/>
        <item m="1" x="6505"/>
        <item m="1" x="5598"/>
        <item m="1" x="7449"/>
        <item m="1" x="6620"/>
        <item m="1" x="6374"/>
        <item m="1" x="6861"/>
        <item m="1" x="5829"/>
        <item m="1" x="4910"/>
        <item m="1" x="4796"/>
        <item m="1" x="4545"/>
        <item m="1" x="6257"/>
        <item m="1" x="5485"/>
        <item m="1" x="3861"/>
        <item m="1" x="6444"/>
        <item m="1" x="5663"/>
        <item m="1" x="4531"/>
        <item m="1" x="6746"/>
        <item m="1" x="3745"/>
        <item m="1" x="6053"/>
        <item m="1" x="6012"/>
        <item m="1" x="6014"/>
        <item m="1" x="6635"/>
        <item m="1" x="7324"/>
        <item m="1" x="7220"/>
        <item m="1" x="7994"/>
        <item m="1" x="3968"/>
        <item m="1" x="4213"/>
        <item m="1" x="4657"/>
        <item m="1" x="4331"/>
        <item m="1" x="4764"/>
        <item m="1" x="3523"/>
        <item m="1" x="5976"/>
        <item m="1" x="3330"/>
        <item m="1" x="4481"/>
        <item m="1" x="7571"/>
        <item m="1" x="4717"/>
        <item m="1" x="6322"/>
        <item m="1" x="7901"/>
        <item m="1" x="6826"/>
        <item m="1" x="5898"/>
        <item m="1" x="6203"/>
        <item m="1" x="5712"/>
        <item m="1" x="5002"/>
        <item m="1" x="5053"/>
        <item m="1" x="3338"/>
        <item m="1" x="4103"/>
        <item m="1" x="3769"/>
        <item m="1" x="3774"/>
        <item m="1" x="4723"/>
        <item m="1" x="4728"/>
        <item m="1" x="3765"/>
        <item m="1" x="3767"/>
        <item m="1" x="3866"/>
        <item m="1" x="7235"/>
        <item m="1" x="7228"/>
        <item m="1" x="7120"/>
        <item m="1" x="7647"/>
        <item m="1" x="6084"/>
        <item m="1" x="5026"/>
        <item m="1" x="7388"/>
        <item m="1" x="3458"/>
        <item m="1" x="3473"/>
        <item m="1" x="5247"/>
        <item m="1" x="5306"/>
        <item m="1" x="5027"/>
        <item m="1" x="5072"/>
        <item m="1" x="5192"/>
        <item m="1" x="3290"/>
        <item m="1" x="3360"/>
        <item m="1" x="5992"/>
        <item m="1" x="7474"/>
        <item m="1" x="5639"/>
        <item m="1" x="6092"/>
        <item m="1" x="4704"/>
        <item m="1" x="7060"/>
        <item m="1" x="7217"/>
        <item m="1" x="6396"/>
        <item m="1" x="7817"/>
        <item m="1" x="7822"/>
        <item m="1" x="6403"/>
        <item m="1" x="6538"/>
        <item m="1" x="7638"/>
        <item m="1" x="3615"/>
        <item m="1" x="6425"/>
        <item m="1" x="6552"/>
        <item m="1" x="6664"/>
        <item m="1" x="6489"/>
        <item m="1" x="5439"/>
        <item m="1" x="5540"/>
        <item m="1" x="7288"/>
        <item m="1" x="5825"/>
        <item m="1" x="5828"/>
        <item m="1" x="7223"/>
        <item m="1" x="7229"/>
        <item m="1" x="6350"/>
        <item m="1" x="3771"/>
        <item m="1" x="4038"/>
        <item m="1" x="3522"/>
        <item m="1" x="3969"/>
        <item m="1" x="4040"/>
        <item m="1" x="3582"/>
        <item m="1" x="3655"/>
        <item m="1" x="3831"/>
        <item m="1" x="3887"/>
        <item m="1" x="5711"/>
        <item m="1" x="6461"/>
        <item m="1" x="6467"/>
        <item m="1" x="6062"/>
        <item m="1" x="5610"/>
        <item m="1" x="5604"/>
        <item m="1" x="5614"/>
        <item m="1" x="6204"/>
        <item m="1" x="6572"/>
        <item m="1" x="7234"/>
        <item m="1" x="7535"/>
        <item m="1" x="3834"/>
        <item m="1" x="5716"/>
        <item m="1" x="5841"/>
        <item m="1" x="4804"/>
        <item m="1" x="5836"/>
        <item m="1" x="7777"/>
        <item m="1" x="3812"/>
        <item m="1" x="5099"/>
        <item m="1" x="7549"/>
        <item m="1" x="3879"/>
        <item m="1" x="7230"/>
        <item m="1" x="7340"/>
        <item m="1" x="6508"/>
        <item m="1" x="4479"/>
        <item m="1" x="7916"/>
        <item m="1" x="7913"/>
        <item m="1" x="4097"/>
        <item m="1" x="4094"/>
        <item m="1" x="7938"/>
        <item m="1" x="3622"/>
        <item m="1" x="6866"/>
        <item m="1" x="6542"/>
        <item m="1" x="7943"/>
        <item m="1" x="4595"/>
        <item m="1" x="5441"/>
        <item m="1" x="7472"/>
        <item m="1" x="7266"/>
        <item m="1" x="6824"/>
        <item m="1" x="3759"/>
        <item m="1" x="6825"/>
        <item m="1" x="7834"/>
        <item m="1" x="6960"/>
        <item m="1" x="6951"/>
        <item m="1" x="6037"/>
        <item m="1" x="5953"/>
        <item m="1" x="6043"/>
        <item m="1" x="7764"/>
        <item m="1" x="7758"/>
        <item m="1" x="4256"/>
        <item m="1" x="4249"/>
        <item m="1" x="6357"/>
        <item m="1" x="7365"/>
        <item m="1" x="7369"/>
        <item m="1" x="4915"/>
        <item m="1" x="7726"/>
        <item m="1" x="6840"/>
        <item m="1" x="5943"/>
        <item m="1" x="3357"/>
        <item m="1" x="7966"/>
        <item m="1" x="7832"/>
        <item m="1" x="3254"/>
        <item m="1" x="3424"/>
        <item m="1" x="3223"/>
        <item m="1" x="7963"/>
        <item m="1" x="3202"/>
        <item m="1" x="7961"/>
        <item m="1" x="3389"/>
        <item m="1" x="7699"/>
        <item m="1" x="6252"/>
        <item m="1" x="3732"/>
        <item m="1" x="4568"/>
        <item m="1" x="4010"/>
        <item m="1" x="4417"/>
        <item m="1" x="5892"/>
        <item m="1" x="5454"/>
        <item m="1" x="7872"/>
        <item m="1" x="7945"/>
        <item m="1" x="4468"/>
        <item m="1" x="5113"/>
        <item m="1" x="5123"/>
        <item m="1" x="5155"/>
        <item m="1" x="5223"/>
        <item m="1" x="5238"/>
        <item m="1" x="5268"/>
        <item m="1" x="5276"/>
        <item m="1" x="5506"/>
        <item m="1" x="6145"/>
        <item m="1" x="7973"/>
        <item m="1" x="7018"/>
        <item m="1" x="5125"/>
        <item m="1" x="5055"/>
        <item m="1" x="3257"/>
        <item m="1" x="6534"/>
        <item m="1" x="4045"/>
        <item m="1" x="4110"/>
        <item m="1" x="5164"/>
        <item m="1" x="6640"/>
        <item m="1" x="4057"/>
        <item m="1" x="4295"/>
        <item m="1" x="5458"/>
        <item m="1" x="5207"/>
        <item m="1" x="5201"/>
        <item m="1" x="3690"/>
        <item m="1" x="4190"/>
        <item m="1" x="3418"/>
        <item m="1" x="6854"/>
        <item m="1" x="6633"/>
        <item m="1" x="7249"/>
        <item m="1" x="7247"/>
        <item m="1" x="5193"/>
        <item m="1" x="6292"/>
        <item m="1" x="5101"/>
        <item m="1" x="6209"/>
        <item m="1" x="5172"/>
        <item m="1" x="6935"/>
        <item m="1" x="3733"/>
        <item m="1" x="3345"/>
        <item m="1" x="4680"/>
        <item m="1" x="6610"/>
        <item m="1" x="7374"/>
        <item m="1" x="4782"/>
        <item m="1" x="4671"/>
        <item m="1" x="7349"/>
        <item m="1" x="4098"/>
        <item m="1" x="3248"/>
        <item m="1" x="4654"/>
        <item m="1" x="6394"/>
        <item m="1" x="6577"/>
        <item m="1" x="7563"/>
        <item m="1" x="4613"/>
        <item m="1" x="3265"/>
        <item m="1" x="6583"/>
        <item m="1" x="5355"/>
        <item m="1" x="7111"/>
        <item m="1" x="4101"/>
        <item m="1" x="7470"/>
        <item m="1" x="6666"/>
        <item m="1" x="3534"/>
        <item m="1" x="3540"/>
        <item m="1" x="3545"/>
        <item m="1" x="3645"/>
        <item m="1" x="3666"/>
        <item m="1" x="6791"/>
        <item m="1" x="4652"/>
        <item m="1" x="7278"/>
        <item m="1" x="7062"/>
        <item m="1" x="7036"/>
        <item m="1" x="7905"/>
        <item m="1" x="3750"/>
        <item m="1" x="3235"/>
        <item m="1" x="7997"/>
        <item m="1" x="4219"/>
        <item m="1" x="6766"/>
        <item m="1" x="4615"/>
        <item m="1" x="7271"/>
        <item m="1" x="3270"/>
        <item m="1" x="7920"/>
        <item m="1" x="6158"/>
        <item m="1" x="7385"/>
        <item m="1" x="7386"/>
        <item m="1" x="7389"/>
        <item m="1" x="7391"/>
        <item m="1" x="4254"/>
        <item m="1" x="5706"/>
        <item m="1" x="5707"/>
        <item m="1" x="4780"/>
        <item m="1" x="5982"/>
        <item m="1" x="4480"/>
        <item m="1" x="5233"/>
        <item m="1" x="3402"/>
        <item m="1" x="4879"/>
        <item m="1" x="3760"/>
        <item m="1" x="6516"/>
        <item m="1" x="5057"/>
        <item m="1" x="7761"/>
        <item m="1" x="4119"/>
        <item m="1" x="6088"/>
        <item m="1" x="6988"/>
        <item m="1" x="5390"/>
        <item m="1" x="6994"/>
        <item m="1" x="5399"/>
        <item m="1" x="6510"/>
        <item m="1" x="6115"/>
        <item m="1" x="4872"/>
        <item m="1" x="4971"/>
        <item m="1" x="6817"/>
        <item m="1" x="5009"/>
        <item m="1" x="6816"/>
        <item m="1" x="6822"/>
        <item m="1" x="3736"/>
        <item m="1" x="7821"/>
        <item m="1" x="5082"/>
        <item m="1" x="4960"/>
        <item m="1" x="4344"/>
        <item m="1" x="6475"/>
        <item m="1" x="3873"/>
        <item m="1" x="4875"/>
        <item m="1" x="5782"/>
        <item m="1" x="6849"/>
        <item m="1" x="6851"/>
        <item m="1" x="6856"/>
        <item m="1" x="3369"/>
        <item m="1" x="3410"/>
        <item m="1" x="4561"/>
        <item m="1" x="3459"/>
        <item m="1" x="4502"/>
        <item m="1" x="4379"/>
        <item m="1" x="4283"/>
        <item m="1" x="6354"/>
        <item m="1" x="7462"/>
        <item m="1" x="4247"/>
        <item m="1" x="7312"/>
        <item m="1" x="6932"/>
        <item m="1" x="4948"/>
        <item m="1" x="5158"/>
        <item m="1" x="4554"/>
        <item m="1" x="4679"/>
        <item m="1" x="6759"/>
        <item m="1" x="6961"/>
        <item m="1" x="6162"/>
        <item m="1" x="3201"/>
        <item m="1" x="4635"/>
        <item m="1" x="7896"/>
        <item m="1" x="6748"/>
        <item m="1" x="5421"/>
        <item m="1" x="7759"/>
        <item m="1" x="5406"/>
        <item m="1" x="7334"/>
        <item m="1" x="7447"/>
        <item m="1" x="3294"/>
        <item m="1" x="5121"/>
        <item m="1" x="3867"/>
        <item m="1" x="3408"/>
        <item m="1" x="7626"/>
        <item m="1" x="5959"/>
        <item m="1" x="6959"/>
        <item m="1" x="5031"/>
        <item m="1" x="5939"/>
        <item m="1" x="6245"/>
        <item m="1" x="7533"/>
        <item m="1" x="7846"/>
        <item m="1" x="5469"/>
        <item m="1" x="5246"/>
        <item m="1" x="3401"/>
        <item m="1" x="5594"/>
        <item m="1" x="5710"/>
        <item m="1" x="4933"/>
        <item m="1" x="5778"/>
        <item m="1" x="4718"/>
        <item m="1" x="7053"/>
        <item m="1" x="4936"/>
        <item m="1" x="5783"/>
        <item m="1" x="3773"/>
        <item m="1" x="4380"/>
        <item m="1" x="4725"/>
        <item m="1" x="4937"/>
        <item m="1" x="5785"/>
        <item m="1" x="4726"/>
        <item m="1" x="5012"/>
        <item m="1" x="4791"/>
        <item m="1" x="5019"/>
        <item m="1" x="4792"/>
        <item m="1" x="5020"/>
        <item m="1" x="4793"/>
        <item m="1" x="5816"/>
        <item m="1" x="7738"/>
        <item m="1" x="7543"/>
        <item m="1" x="4485"/>
        <item m="1" x="4486"/>
        <item m="1" x="4639"/>
        <item m="1" x="4778"/>
        <item m="1" x="4779"/>
        <item m="1" x="4709"/>
        <item m="1" x="4711"/>
        <item m="1" x="6248"/>
        <item m="1" x="4637"/>
        <item m="1" x="4638"/>
        <item m="1" x="4982"/>
        <item m="1" x="7919"/>
        <item m="1" x="7969"/>
        <item m="1" x="7427"/>
        <item m="1" x="7443"/>
        <item m="1" x="7074"/>
        <item m="1" x="7170"/>
        <item m="1" x="6820"/>
        <item m="1" x="5954"/>
        <item m="1" x="3761"/>
        <item m="1" x="7708"/>
        <item m="1" x="6507"/>
        <item m="1" x="4526"/>
        <item m="1" x="7200"/>
        <item m="1" x="3449"/>
        <item m="1" x="3579"/>
        <item m="1" x="4543"/>
        <item m="1" x="3797"/>
        <item m="1" x="7733"/>
        <item m="1" x="4890"/>
        <item m="1" x="4345"/>
        <item m="1" x="4211"/>
        <item m="1" x="7729"/>
        <item m="1" x="7751"/>
        <item m="1" x="7620"/>
        <item m="1" x="5619"/>
        <item m="1" x="5637"/>
        <item m="1" x="7737"/>
        <item m="1" x="7512"/>
        <item m="1" x="7193"/>
        <item m="1" x="7199"/>
        <item m="1" x="5552"/>
        <item m="1" x="3902"/>
        <item m="1" x="4687"/>
        <item m="1" x="7706"/>
        <item m="1" x="4291"/>
        <item m="1" x="4722"/>
        <item m="1" x="4376"/>
        <item m="1" x="7570"/>
        <item m="1" x="5749"/>
        <item m="1" x="5649"/>
        <item m="1" x="4321"/>
        <item m="1" x="6034"/>
        <item m="1" x="4713"/>
        <item m="1" x="4632"/>
        <item m="1" x="3372"/>
        <item m="1" x="5190"/>
        <item m="1" x="5196"/>
        <item m="1" x="3835"/>
        <item m="1" x="3741"/>
        <item m="1" x="5064"/>
        <item m="1" x="4941"/>
        <item m="1" x="5723"/>
        <item m="1" x="6573"/>
        <item m="1" x="3253"/>
        <item m="1" x="4319"/>
        <item m="1" x="3843"/>
        <item m="1" x="4774"/>
        <item m="1" x="4466"/>
        <item m="1" x="6688"/>
        <item m="1" x="6238"/>
        <item m="1" x="7870"/>
        <item m="1" x="3837"/>
        <item m="1" x="3766"/>
        <item m="1" x="4014"/>
        <item m="1" x="3610"/>
        <item m="1" x="7499"/>
        <item m="1" x="5221"/>
        <item m="1" x="4512"/>
        <item m="1" x="7145"/>
        <item m="1" x="3343"/>
        <item m="1" x="7596"/>
        <item m="1" x="4430"/>
        <item m="1" x="6140"/>
        <item m="1" x="5575"/>
        <item m="1" x="4773"/>
        <item m="1" x="7788"/>
        <item m="1" x="6950"/>
        <item m="1" x="3571"/>
        <item m="1" x="3704"/>
        <item m="1" x="5354"/>
        <item m="1" x="5360"/>
        <item m="1" x="3273"/>
        <item m="1" x="4456"/>
        <item m="1" x="4460"/>
        <item m="1" x="5676"/>
        <item m="1" x="4980"/>
        <item m="1" x="5245"/>
        <item m="1" x="7652"/>
        <item m="1" x="6420"/>
        <item m="1" x="6206"/>
        <item m="1" x="3274"/>
        <item m="1" x="7906"/>
        <item m="1" x="7482"/>
        <item m="1" x="7310"/>
        <item m="1" x="4904"/>
        <item m="1" x="4705"/>
        <item m="1" x="5826"/>
        <item m="1" x="5621"/>
        <item m="1" x="4891"/>
        <item m="1" x="3208"/>
        <item m="1" x="3490"/>
        <item m="1" x="4800"/>
        <item m="1" x="7248"/>
        <item m="1" x="5478"/>
        <item m="1" x="7836"/>
        <item m="1" x="3353"/>
        <item m="1" x="6559"/>
        <item m="1" x="6522"/>
        <item m="1" x="4697"/>
        <item m="1" x="5703"/>
        <item m="1" x="3493"/>
        <item m="1" x="4813"/>
        <item m="1" x="3546"/>
        <item m="1" x="5500"/>
        <item m="1" x="5607"/>
        <item m="1" x="6720"/>
        <item m="1" x="3605"/>
        <item m="1" x="7480"/>
        <item m="1" x="7578"/>
        <item m="1" x="7314"/>
        <item m="1" x="4696"/>
        <item m="1" x="5175"/>
        <item m="1" x="7382"/>
        <item m="1" x="4727"/>
        <item m="1" x="4801"/>
        <item m="1" x="5428"/>
        <item m="1" x="7793"/>
        <item m="1" x="5254"/>
        <item m="1" x="3792"/>
        <item m="1" x="4061"/>
        <item m="1" x="6195"/>
        <item m="1" x="6465"/>
        <item m="1" x="3554"/>
        <item m="1" x="4228"/>
        <item m="1" x="3478"/>
        <item m="1" x="4153"/>
        <item m="1" x="7918"/>
        <item m="1" x="3340"/>
        <item m="1" x="3640"/>
        <item m="1" x="3311"/>
        <item m="1" x="4525"/>
        <item m="1" x="5503"/>
        <item m="1" x="4947"/>
        <item m="1" x="7696"/>
        <item m="1" x="7390"/>
        <item m="1" x="7483"/>
        <item m="1" x="4750"/>
        <item m="1" x="5536"/>
        <item m="1" x="7298"/>
        <item m="1" x="5577"/>
        <item m="1" x="6556"/>
        <item m="1" x="4745"/>
        <item m="1" x="7478"/>
        <item m="1" x="7957"/>
        <item m="1" x="6808"/>
        <item m="1" x="6901"/>
        <item m="1" x="7492"/>
        <item m="1" x="4136"/>
        <item m="1" x="7500"/>
        <item m="1" x="5721"/>
        <item m="1" x="6367"/>
        <item m="1" x="7748"/>
        <item m="1" x="7698"/>
        <item m="1" x="4490"/>
        <item m="1" x="5481"/>
        <item m="1" x="5774"/>
        <item m="1" x="4990"/>
        <item m="1" x="7927"/>
        <item m="1" x="5382"/>
        <item m="1" x="3404"/>
        <item m="1" x="5161"/>
        <item m="1" x="4724"/>
        <item m="1" x="4327"/>
        <item m="1" x="7251"/>
        <item m="1" x="3762"/>
        <item m="1" x="5183"/>
        <item m="1" x="3943"/>
        <item m="1" x="3935"/>
        <item m="1" x="3952"/>
        <item m="1" x="5075"/>
        <item m="1" x="4130"/>
        <item m="1" x="4272"/>
        <item m="1" x="3317"/>
        <item m="1" x="4137"/>
        <item m="1" x="7990"/>
        <item m="1" x="3510"/>
        <item m="1" x="6299"/>
        <item m="1" x="7484"/>
        <item m="1" x="3957"/>
        <item m="1" x="6722"/>
        <item m="1" x="4440"/>
        <item m="1" x="7129"/>
        <item m="1" x="7376"/>
        <item m="1" x="4403"/>
        <item m="1" x="7467"/>
        <item m="1" x="4521"/>
        <item m="1" x="6957"/>
        <item m="1" x="6923"/>
        <item m="1" x="7048"/>
        <item m="1" x="7003"/>
        <item m="1" x="4036"/>
        <item m="1" x="6668"/>
        <item m="1" x="4653"/>
        <item m="1" x="7240"/>
        <item m="1" x="5087"/>
        <item m="1" x="4198"/>
        <item m="1" x="7169"/>
        <item m="1" x="4340"/>
        <item m="1" x="6300"/>
        <item m="1" x="3350"/>
        <item m="1" x="7197"/>
        <item m="1" x="4737"/>
        <item m="1" x="6571"/>
        <item m="1" x="4738"/>
        <item m="1" x="4743"/>
        <item m="1" x="5350"/>
        <item m="1" x="7106"/>
        <item m="1" x="4528"/>
        <item m="1" x="6313"/>
        <item m="1" x="7489"/>
        <item m="1" x="4529"/>
        <item m="1" x="4532"/>
        <item m="1" x="6909"/>
        <item m="1" x="3814"/>
        <item m="1" x="5665"/>
        <item m="1" x="7547"/>
        <item m="1" x="4592"/>
        <item m="1" x="6387"/>
        <item m="1" x="5658"/>
        <item m="1" x="6265"/>
        <item m="1" x="5120"/>
        <item m="1" x="7426"/>
        <item m="1" x="5732"/>
        <item m="1" x="4840"/>
        <item m="1" x="6926"/>
        <item m="1" x="7454"/>
        <item m="1" x="6983"/>
        <item m="1" x="7161"/>
        <item m="1" x="3276"/>
        <item m="1" x="5779"/>
        <item m="1" x="6155"/>
        <item m="1" x="4906"/>
        <item m="1" x="5920"/>
        <item m="1" x="5926"/>
        <item m="1" x="4899"/>
        <item m="1" x="4176"/>
        <item m="1" x="5595"/>
        <item m="1" x="5305"/>
        <item m="1" x="5915"/>
        <item m="1" x="6378"/>
        <item m="1" x="7473"/>
        <item m="1" x="7096"/>
        <item m="1" x="6027"/>
        <item m="1" x="7572"/>
        <item m="1" x="7196"/>
        <item m="1" x="5747"/>
        <item m="1" x="5762"/>
        <item m="1" x="5978"/>
        <item m="1" x="6028"/>
        <item m="1" x="6081"/>
        <item m="1" x="4241"/>
        <item m="1" x="3412"/>
        <item m="1" x="4972"/>
        <item m="1" x="7702"/>
        <item m="1" x="6700"/>
        <item m="1" x="3890"/>
        <item m="1" x="5934"/>
        <item m="1" x="5417"/>
        <item m="1" x="7825"/>
        <item m="1" x="5424"/>
        <item m="1" x="6894"/>
        <item m="1" x="5092"/>
        <item m="1" x="3891"/>
        <item m="1" x="6227"/>
        <item m="1" x="5942"/>
        <item m="1" x="4992"/>
        <item m="1" x="7326"/>
        <item m="1" x="4539"/>
        <item m="1" x="7086"/>
        <item m="1" x="7899"/>
        <item m="1" x="4649"/>
        <item m="1" x="3587"/>
        <item m="1" x="6963"/>
        <item m="1" x="6696"/>
        <item m="1" x="5413"/>
        <item m="1" x="6385"/>
        <item m="1" x="5971"/>
        <item m="1" x="6819"/>
        <item m="1" x="3219"/>
        <item m="1" x="7392"/>
        <item m="1" x="6262"/>
        <item m="1" x="4694"/>
        <item m="1" x="7947"/>
        <item m="1" x="4243"/>
        <item m="1" x="4640"/>
        <item m="1" x="6232"/>
        <item m="1" x="4623"/>
        <item m="1" x="5852"/>
        <item m="1" x="5117"/>
        <item m="1" x="4408"/>
        <item m="1" x="6353"/>
        <item m="1" x="4892"/>
        <item m="1" x="7152"/>
        <item m="1" x="4400"/>
        <item m="1" x="5544"/>
        <item m="1" x="7491"/>
        <item m="1" x="4112"/>
        <item m="1" x="7838"/>
        <item m="1" x="7693"/>
        <item m="1" x="3392"/>
        <item m="1" x="3924"/>
        <item m="1" x="7843"/>
        <item m="1" x="4246"/>
        <item m="1" x="7207"/>
        <item m="1" x="7464"/>
        <item m="1" x="4363"/>
        <item m="1" x="3436"/>
        <item m="1" x="6343"/>
        <item m="1" x="4232"/>
        <item m="1" x="4088"/>
        <item m="1" x="3251"/>
        <item m="1" x="4284"/>
        <item m="1" x="4378"/>
        <item m="1" x="4505"/>
        <item m="1" x="4765"/>
        <item m="1" x="3371"/>
        <item m="1" x="7073"/>
        <item m="1" x="3697"/>
        <item m="1" x="6479"/>
        <item m="1" x="5615"/>
        <item m="1" x="7413"/>
        <item m="1" x="7556"/>
        <item m="1" x="5967"/>
        <item m="1" x="5242"/>
        <item m="1" x="4111"/>
        <item m="1" x="6623"/>
        <item m="1" x="3266"/>
        <item m="1" x="6020"/>
        <item m="1" x="5446"/>
        <item m="1" x="6032"/>
        <item m="1" x="6655"/>
        <item m="1" x="7975"/>
        <item m="1" x="5620"/>
        <item m="1" x="4660"/>
        <item m="1" x="4861"/>
        <item m="1" x="5403"/>
        <item m="1" x="7873"/>
        <item m="1" x="7525"/>
        <item m="1" x="6769"/>
        <item m="1" x="7414"/>
        <item m="1" x="7529"/>
        <item m="1" x="6964"/>
        <item m="1" x="6590"/>
        <item m="1" x="7037"/>
        <item m="1" x="5960"/>
        <item m="1" x="7347"/>
        <item m="1" x="5770"/>
        <item m="1" x="7956"/>
        <item m="1" x="4692"/>
        <item m="1" x="5460"/>
        <item m="1" x="6366"/>
        <item m="1" x="6659"/>
        <item m="1" x="4916"/>
        <item m="1" x="6380"/>
        <item m="1" x="5517"/>
        <item m="1" x="7808"/>
        <item m="1" x="7007"/>
        <item m="1" x="3845"/>
        <item m="1" x="5200"/>
        <item m="1" x="6240"/>
        <item m="1" x="5593"/>
        <item m="1" x="6377"/>
        <item m="1" x="5512"/>
        <item m="1" x="6476"/>
        <item m="1" x="5599"/>
        <item m="1" x="7064"/>
        <item m="1" x="6205"/>
        <item m="1" x="3625"/>
        <item m="1" x="7569"/>
        <item m="1" x="5357"/>
        <item m="1" x="4483"/>
        <item m="1" x="7613"/>
        <item m="1" x="6967"/>
        <item m="1" x="7375"/>
        <item m="1" x="4381"/>
        <item m="1" x="4384"/>
        <item m="1" x="4055"/>
        <item m="1" x="6330"/>
        <item m="1" x="6530"/>
        <item m="1" x="6410"/>
        <item m="1" x="6411"/>
        <item m="1" x="6285"/>
        <item m="1" x="6287"/>
        <item m="1" x="6754"/>
        <item m="1" x="6521"/>
        <item m="1" x="6546"/>
        <item m="1" x="4053"/>
        <item m="1" x="4041"/>
        <item m="1" x="4042"/>
        <item m="1" x="4264"/>
        <item m="1" x="5073"/>
        <item m="1" x="3277"/>
        <item m="1" x="6533"/>
        <item m="1" x="6409"/>
        <item m="1" x="6289"/>
        <item m="1" x="6332"/>
        <item m="1" x="6291"/>
        <item m="1" x="6275"/>
        <item m="1" x="4253"/>
        <item m="1" x="4162"/>
        <item m="1" x="7661"/>
        <item m="1" x="4255"/>
        <item m="1" x="6408"/>
        <item m="1" x="3895"/>
        <item m="1" x="3700"/>
        <item m="1" x="4370"/>
        <item m="1" x="6535"/>
        <item m="1" x="6639"/>
        <item m="1" x="4160"/>
        <item m="1" x="6792"/>
        <item m="1" x="6316"/>
        <item m="1" x="4383"/>
        <item m="1" x="3897"/>
        <item m="1" x="3936"/>
        <item m="1" x="6755"/>
        <item m="1" x="3907"/>
        <item m="1" x="6436"/>
        <item m="1" x="6335"/>
        <item m="1" x="6455"/>
        <item m="1" x="6328"/>
        <item m="1" x="6418"/>
        <item m="1" x="3918"/>
        <item m="1" x="6419"/>
        <item m="1" x="6810"/>
        <item m="1" x="3919"/>
        <item m="1" x="4270"/>
        <item m="1" x="4240"/>
        <item m="1" x="4188"/>
        <item m="1" x="5720"/>
        <item m="1" x="5532"/>
        <item m="1" x="4333"/>
        <item m="1" x="4223"/>
        <item m="1" x="3984"/>
        <item m="1" x="6283"/>
        <item m="1" x="4178"/>
        <item m="1" x="6781"/>
        <item m="1" x="4070"/>
        <item m="1" x="3927"/>
        <item m="1" x="6229"/>
        <item m="1" x="4622"/>
        <item m="1" x="3416"/>
        <item m="1" x="7814"/>
        <item m="1" x="6697"/>
        <item m="1" x="3874"/>
        <item m="1" x="3227"/>
        <item m="1" x="5582"/>
        <item m="1" x="3970"/>
        <item m="1" x="6658"/>
        <item m="1" x="5410"/>
        <item m="1" x="5137"/>
        <item m="1" x="5346"/>
        <item m="1" x="6662"/>
        <item m="1" x="4407"/>
        <item m="1" x="4201"/>
        <item m="1" x="3967"/>
        <item m="1" x="3723"/>
        <item m="1" x="3487"/>
        <item m="1" x="3233"/>
        <item m="1" x="7862"/>
        <item m="1" x="7681"/>
        <item m="1" x="7295"/>
        <item m="1" x="6146"/>
        <item m="1" x="6941"/>
        <item m="1" x="6075"/>
        <item m="1" x="4170"/>
        <item m="1" x="7403"/>
        <item m="1" x="3430"/>
        <item m="1" x="6468"/>
        <item m="1" x="4171"/>
        <item m="1" x="7100"/>
        <item m="1" x="7841"/>
        <item m="1" x="6390"/>
        <item m="1" x="4011"/>
        <item m="1" x="6843"/>
        <item m="1" x="6718"/>
        <item m="1" x="7723"/>
        <item m="1" x="7606"/>
        <item m="1" x="7754"/>
        <item m="1" x="7646"/>
        <item m="1" x="7765"/>
        <item m="1" x="7659"/>
        <item m="1" x="5987"/>
        <item m="1" x="5860"/>
        <item m="1" x="3576"/>
        <item m="1" x="4753"/>
        <item m="1" x="5809"/>
        <item m="1" x="5843"/>
        <item m="1" x="6296"/>
        <item m="1" x="3326"/>
        <item m="1" x="4881"/>
        <item m="1" x="6176"/>
        <item m="1" x="6513"/>
        <item m="1" x="3297"/>
        <item m="1" x="7658"/>
        <item m="1" x="3986"/>
        <item m="1" x="3255"/>
        <item m="1" x="4895"/>
        <item m="1" x="4682"/>
        <item m="1" x="4497"/>
        <item m="1" x="4271"/>
        <item m="1" x="7585"/>
        <item m="1" x="7657"/>
        <item m="1" x="7655"/>
        <item m="1" x="7586"/>
        <item m="1" x="7584"/>
        <item m="1" x="7727"/>
        <item m="1" x="7722"/>
        <item m="1" x="7033"/>
        <item m="1" x="7031"/>
        <item m="1" x="6862"/>
        <item m="1" x="6859"/>
        <item m="1" x="6038"/>
        <item m="1" x="6234"/>
        <item m="1" x="6946"/>
        <item m="1" x="7125"/>
        <item m="1" x="3742"/>
        <item m="1" x="3740"/>
        <item m="1" x="3507"/>
        <item m="1" x="3504"/>
        <item m="1" x="7840"/>
        <item m="1" x="3210"/>
        <item m="1" x="7024"/>
        <item m="1" x="7222"/>
        <item m="1" x="7231"/>
        <item m="1" x="7035"/>
        <item m="1" x="7232"/>
        <item m="1" x="3220"/>
        <item m="1" x="6657"/>
        <item m="1" x="6598"/>
        <item m="1" x="7935"/>
        <item m="1" x="7662"/>
        <item m="1" x="4357"/>
        <item m="1" x="7275"/>
        <item m="1" x="7383"/>
        <item m="1" x="7381"/>
        <item m="1" x="5370"/>
        <item m="1" x="6470"/>
        <item m="1" x="3264"/>
        <item m="1" x="7703"/>
        <item m="1" x="6277"/>
        <item m="1" x="6086"/>
        <item m="1" x="5884"/>
        <item m="1" x="5465"/>
        <item m="1" x="5237"/>
        <item m="1" x="4605"/>
        <item m="1" x="7882"/>
        <item m="1" x="6742"/>
        <item m="1" x="6526"/>
        <item m="1" x="6281"/>
        <item m="1" x="4273"/>
        <item m="1" x="4063"/>
        <item m="1" x="7926"/>
        <item m="1" x="7548"/>
        <item m="1" x="3802"/>
        <item m="1" x="7504"/>
        <item m="1" x="5177"/>
        <item m="1" x="4950"/>
        <item m="1" x="4733"/>
        <item m="1" x="4548"/>
        <item m="1" x="4330"/>
        <item m="1" x="3387"/>
        <item m="1" x="7974"/>
        <item m="1" x="5232"/>
        <item m="1" x="5409"/>
        <item m="1" x="5180"/>
        <item m="1" x="7367"/>
        <item m="1" x="3632"/>
        <item m="1" x="3856"/>
        <item m="1" x="5815"/>
        <item m="1" x="5600"/>
        <item m="1" x="5023"/>
        <item m="1" x="4789"/>
        <item m="1" x="4593"/>
        <item m="1" x="7406"/>
        <item m="1" x="7216"/>
        <item m="1" x="4375"/>
        <item m="1" x="4167"/>
        <item m="1" x="7593"/>
        <item m="1" x="7012"/>
        <item m="1" x="6841"/>
        <item m="1" x="5873"/>
        <item m="1" x="5457"/>
        <item m="1" x="5653"/>
        <item m="1" x="7320"/>
        <item m="1" x="7119"/>
        <item m="1" x="7771"/>
        <item m="1" x="4673"/>
        <item m="1" x="7624"/>
        <item m="1" x="6848"/>
        <item m="1" x="3840"/>
        <item m="1" x="3846"/>
        <item m="1" x="7090"/>
        <item m="1" x="7588"/>
        <item m="1" x="3394"/>
        <item m="1" x="7668"/>
        <item m="1" x="3482"/>
        <item m="1" x="5672"/>
        <item m="1" x="5243"/>
        <item m="1" x="5039"/>
        <item m="1" x="4803"/>
        <item m="1" x="4610"/>
        <item m="1" x="7179"/>
        <item m="1" x="7553"/>
        <item m="1" x="7953"/>
        <item m="1" x="5608"/>
        <item m="1" x="5700"/>
        <item m="1" x="6924"/>
        <item m="1" x="3356"/>
        <item m="1" x="5767"/>
        <item m="1" x="6732"/>
        <item m="1" x="6910"/>
        <item m="1" x="6469"/>
        <item m="1" x="7757"/>
        <item m="1" x="7982"/>
        <item m="1" x="4887"/>
        <item m="1" x="4929"/>
        <item m="1" x="4776"/>
        <item m="1" x="4823"/>
        <item m="1" x="5136"/>
        <item m="1" x="5184"/>
        <item m="1" x="4135"/>
        <item m="1" x="7981"/>
        <item m="1" x="6443"/>
        <item m="1" x="3192"/>
        <item m="1" x="6061"/>
        <item m="1" x="5684"/>
        <item m="1" x="4230"/>
        <item m="1" x="5361"/>
        <item m="1" x="6509"/>
        <item m="1" x="4574"/>
        <item m="1" x="5138"/>
        <item m="1" x="5256"/>
        <item m="1" x="5467"/>
        <item m="1" x="4336"/>
        <item m="1" x="4611"/>
        <item m="1" x="5510"/>
        <item m="1" x="6402"/>
        <item m="1" x="7263"/>
        <item m="1" x="5797"/>
        <item m="1" x="3591"/>
        <item m="1" x="3855"/>
        <item m="1" x="7562"/>
        <item m="1" x="3654"/>
        <item m="1" x="3262"/>
        <item m="1" x="3206"/>
        <item m="1" x="4216"/>
        <item m="1" x="7995"/>
        <item m="1" x="7270"/>
        <item m="1" x="5229"/>
        <item m="1" x="5001"/>
        <item m="1" x="5866"/>
        <item m="1" x="5728"/>
        <item m="1" x="5251"/>
        <item m="1" x="3454"/>
        <item m="1" x="6547"/>
        <item m="1" x="7146"/>
        <item m="1" x="7112"/>
        <item m="1" x="4907"/>
        <item m="1" x="6730"/>
        <item m="1" x="4507"/>
        <item m="1" x="7264"/>
        <item m="1" x="7735"/>
        <item m="1" x="7534"/>
        <item m="1" x="3566"/>
        <item m="1" x="3327"/>
        <item m="1" x="7755"/>
        <item m="1" x="7167"/>
        <item m="1" x="4117"/>
        <item m="1" x="7043"/>
        <item m="1" x="6818"/>
        <item m="1" x="5311"/>
        <item m="1" x="6838"/>
        <item m="1" x="3347"/>
        <item m="1" x="5062"/>
        <item m="1" x="3990"/>
        <item m="1" x="5513"/>
        <item m="1" x="3258"/>
        <item m="1" x="6918"/>
        <item m="1" x="7291"/>
        <item m="1" x="6925"/>
        <item m="1" x="6717"/>
        <item m="1" x="6503"/>
        <item m="1" x="6066"/>
        <item m="1" x="5862"/>
        <item m="1" x="5646"/>
        <item m="1" x="5451"/>
        <item m="1" x="3288"/>
        <item m="1" x="7910"/>
        <item m="1" x="7728"/>
        <item m="1" x="5515"/>
        <item m="1" x="5086"/>
        <item m="1" x="4865"/>
        <item m="1" x="4658"/>
        <item m="1" x="4464"/>
        <item m="1" x="4242"/>
        <item m="1" x="7034"/>
        <item m="1" x="7042"/>
        <item m="1" x="6867"/>
        <item m="1" x="6645"/>
        <item m="1" x="4612"/>
        <item m="1" x="4392"/>
        <item m="1" x="4186"/>
        <item m="1" x="3942"/>
        <item m="1" x="3712"/>
        <item m="1" x="3477"/>
        <item m="1" x="3222"/>
        <item m="1" x="7852"/>
        <item m="1" x="7675"/>
        <item m="1" x="7469"/>
        <item m="1" x="5511"/>
        <item m="1" x="5302"/>
        <item m="1" x="5083"/>
        <item m="1" x="4655"/>
        <item m="1" x="3637"/>
        <item m="1" x="7688"/>
        <item m="1" x="5272"/>
        <item m="1" x="5824"/>
        <item m="1" x="7432"/>
        <item m="1" x="3992"/>
        <item m="1" x="6506"/>
        <item m="1" x="6636"/>
        <item m="1" x="6898"/>
        <item m="1" x="7734"/>
        <item m="1" x="4121"/>
        <item m="1" x="7176"/>
        <item m="1" x="4524"/>
        <item m="1" x="6414"/>
        <item m="1" x="7844"/>
        <item m="1" x="5842"/>
        <item m="1" x="5851"/>
        <item m="1" x="3355"/>
        <item m="1" x="7163"/>
        <item m="1" x="7171"/>
        <item m="1" x="4805"/>
        <item m="1" x="4841"/>
        <item m="1" x="5108"/>
        <item m="1" x="6601"/>
        <item m="1" x="7323"/>
        <item m="1" x="6356"/>
        <item m="1" x="3739"/>
        <item m="1" x="7076"/>
        <item m="1" x="5372"/>
        <item m="1" x="3783"/>
        <item m="1" x="3221"/>
        <item m="1" x="6093"/>
        <item m="1" x="3619"/>
        <item m="1" x="5253"/>
        <item m="1" x="7944"/>
        <item m="1" x="5550"/>
        <item m="1" x="7790"/>
        <item m="1" x="3601"/>
        <item m="1" x="7885"/>
        <item m="1" x="5810"/>
        <item m="1" x="7075"/>
        <item m="1" x="4777"/>
        <item m="1" x="4205"/>
        <item m="1" x="3777"/>
        <item m="1" x="3737"/>
        <item m="1" x="3790"/>
        <item m="1" x="4068"/>
        <item m="1" x="3503"/>
        <item m="1" x="3557"/>
        <item m="1" x="3626"/>
        <item m="1" x="3689"/>
        <item m="1" x="4551"/>
        <item m="1" x="4856"/>
        <item m="1" x="5029"/>
        <item m="1" x="7377"/>
        <item m="1" x="6827"/>
        <item m="1" x="7674"/>
        <item m="1" x="6806"/>
        <item m="1" x="6886"/>
        <item m="1" x="7800"/>
        <item m="1" x="3828"/>
        <item m="1" x="6446"/>
        <item m="1" x="6483"/>
        <item m="1" x="5757"/>
        <item m="1" x="6045"/>
        <item m="1" x="5364"/>
        <item m="1" x="5397"/>
        <item m="1" x="5766"/>
        <item m="1" x="7274"/>
        <item m="1" x="5945"/>
        <item m="1" x="3998"/>
        <item m="1" x="5199"/>
        <item m="1" x="6799"/>
        <item m="1" x="6582"/>
        <item m="1" x="6338"/>
        <item m="1" x="6347"/>
        <item m="1" x="5100"/>
        <item m="1" x="5106"/>
        <item m="1" x="7937"/>
        <item m="1" x="7928"/>
        <item m="1" x="7933"/>
        <item m="1" x="6797"/>
        <item m="1" x="6788"/>
        <item m="1" x="6795"/>
        <item m="1" x="3801"/>
        <item m="1" x="3795"/>
        <item m="1" x="3800"/>
        <item m="1" x="7095"/>
        <item m="1" x="7092"/>
        <item m="1" x="7094"/>
        <item m="1" x="6051"/>
        <item m="1" x="6044"/>
        <item m="1" x="6046"/>
        <item m="1" x="5282"/>
        <item m="1" x="6993"/>
        <item m="1" x="7770"/>
        <item m="1" x="7299"/>
        <item m="1" x="6106"/>
        <item m="1" x="4863"/>
        <item m="1" x="6193"/>
        <item m="1" x="5378"/>
        <item m="1" x="3883"/>
        <item m="1" x="6558"/>
        <item m="1" x="7025"/>
        <item m="1" x="4298"/>
        <item m="1" x="4404"/>
        <item m="1" x="3234"/>
        <item m="1" x="4517"/>
        <item m="1" x="5486"/>
        <item m="1" x="7172"/>
        <item m="1" x="5281"/>
        <item m="1" x="5285"/>
        <item m="1" x="5287"/>
        <item m="1" x="5288"/>
        <item m="1" x="5290"/>
        <item m="1" x="5167"/>
        <item m="1" x="5169"/>
        <item m="1" x="5181"/>
        <item m="1" x="5063"/>
        <item m="1" x="5065"/>
        <item m="1" x="7366"/>
        <item m="1" x="7368"/>
        <item m="1" x="7155"/>
        <item m="1" x="7212"/>
        <item m="1" x="7044"/>
        <item m="1" x="6882"/>
        <item m="1" x="5134"/>
        <item m="1" x="5479"/>
        <item m="1" x="5499"/>
        <item m="1" x="7936"/>
        <item m="1" x="5609"/>
        <item m="1" x="6304"/>
        <item m="1" x="4360"/>
        <item m="1" x="5209"/>
        <item m="1" x="4451"/>
        <item m="1" x="7909"/>
        <item m="1" x="6063"/>
        <item m="1" x="5119"/>
        <item m="1" x="7338"/>
        <item m="1" x="7046"/>
        <item m="1" x="6242"/>
        <item m="1" x="7273"/>
        <item m="1" x="7261"/>
        <item m="1" x="7331"/>
        <item m="1" x="6979"/>
        <item m="1" x="6968"/>
        <item m="1" x="6775"/>
        <item m="1" x="6952"/>
        <item m="1" x="7066"/>
        <item m="1" x="3844"/>
        <item m="1" x="7000"/>
        <item m="1" x="7026"/>
        <item m="1" x="7059"/>
        <item m="1" x="7091"/>
        <item m="1" x="7435"/>
        <item m="1" x="7458"/>
        <item m="1" x="7485"/>
        <item m="1" x="7513"/>
        <item m="1" x="4147"/>
        <item m="1" x="4175"/>
        <item m="1" x="4203"/>
        <item m="1" x="4237"/>
        <item m="1" x="5116"/>
        <item m="1" x="6301"/>
        <item m="1" x="6899"/>
        <item m="1" x="3798"/>
        <item m="1" x="4108"/>
      </items>
      <autoSortScope>
        <pivotArea dataOnly="0" outline="0" fieldPosition="0">
          <references count="1">
            <reference field="4294967294" count="1" selected="0">
              <x v="1"/>
            </reference>
          </references>
        </pivotArea>
      </autoSortScope>
    </pivotField>
    <pivotField axis="axisPage" compact="0" outline="0" showAll="0" sortType="descending" defaultSubtotal="0">
      <items count="9">
        <item x="2"/>
        <item x="1"/>
        <item x="0"/>
        <item x="3"/>
        <item x="5"/>
        <item x="6"/>
        <item x="7"/>
        <item x="4"/>
        <item m="1" x="8"/>
      </items>
      <autoSortScope>
        <pivotArea dataOnly="0" outline="0" fieldPosition="0">
          <references count="1">
            <reference field="4294967294" count="1" selected="0">
              <x v="0"/>
            </reference>
          </references>
        </pivotArea>
      </autoSortScope>
    </pivotField>
    <pivotField axis="axisRow" compact="0" outline="0" showAll="0" sortType="descending" defaultSubtotal="0">
      <items count="175">
        <item x="4"/>
        <item x="21"/>
        <item x="0"/>
        <item x="70"/>
        <item x="3"/>
        <item x="5"/>
        <item x="42"/>
        <item x="9"/>
        <item x="69"/>
        <item x="6"/>
        <item x="2"/>
        <item x="71"/>
        <item x="7"/>
        <item x="43"/>
        <item x="15"/>
        <item x="17"/>
        <item x="16"/>
        <item x="68"/>
        <item x="8"/>
        <item x="72"/>
        <item x="76"/>
        <item x="26"/>
        <item x="112"/>
        <item x="20"/>
        <item x="45"/>
        <item x="65"/>
        <item x="22"/>
        <item x="102"/>
        <item x="85"/>
        <item x="40"/>
        <item x="29"/>
        <item x="1"/>
        <item x="38"/>
        <item x="23"/>
        <item x="33"/>
        <item x="35"/>
        <item x="28"/>
        <item x="24"/>
        <item x="34"/>
        <item x="30"/>
        <item x="25"/>
        <item x="31"/>
        <item x="41"/>
        <item x="37"/>
        <item x="80"/>
        <item x="79"/>
        <item x="78"/>
        <item x="86"/>
        <item x="122"/>
        <item x="73"/>
        <item x="109"/>
        <item x="19"/>
        <item x="36"/>
        <item x="44"/>
        <item x="91"/>
        <item x="14"/>
        <item x="12"/>
        <item x="124"/>
        <item x="55"/>
        <item x="54"/>
        <item x="107"/>
        <item x="63"/>
        <item x="59"/>
        <item x="83"/>
        <item x="46"/>
        <item x="81"/>
        <item x="57"/>
        <item x="53"/>
        <item x="88"/>
        <item m="1" x="163"/>
        <item x="47"/>
        <item x="11"/>
        <item x="48"/>
        <item x="106"/>
        <item x="64"/>
        <item x="89"/>
        <item x="90"/>
        <item x="62"/>
        <item x="60"/>
        <item x="111"/>
        <item m="1" x="161"/>
        <item x="56"/>
        <item x="142"/>
        <item x="52"/>
        <item x="82"/>
        <item x="103"/>
        <item x="125"/>
        <item x="143"/>
        <item x="67"/>
        <item x="118"/>
        <item x="84"/>
        <item x="105"/>
        <item x="87"/>
        <item x="39"/>
        <item x="131"/>
        <item x="128"/>
        <item x="148"/>
        <item x="92"/>
        <item x="123"/>
        <item x="51"/>
        <item x="49"/>
        <item x="50"/>
        <item x="61"/>
        <item m="1" x="172"/>
        <item x="27"/>
        <item x="32"/>
        <item x="10"/>
        <item x="129"/>
        <item x="13"/>
        <item x="144"/>
        <item m="1" x="174"/>
        <item x="58"/>
        <item x="130"/>
        <item x="110"/>
        <item x="95"/>
        <item x="75"/>
        <item x="119"/>
        <item x="127"/>
        <item x="139"/>
        <item x="74"/>
        <item x="77"/>
        <item x="138"/>
        <item x="108"/>
        <item m="1" x="169"/>
        <item m="1" x="160"/>
        <item x="120"/>
        <item x="115"/>
        <item x="18"/>
        <item m="1" x="162"/>
        <item m="1" x="170"/>
        <item x="113"/>
        <item x="114"/>
        <item x="133"/>
        <item x="151"/>
        <item x="150"/>
        <item x="66"/>
        <item x="126"/>
        <item x="132"/>
        <item x="137"/>
        <item x="140"/>
        <item x="93"/>
        <item x="96"/>
        <item x="97"/>
        <item x="98"/>
        <item x="99"/>
        <item x="100"/>
        <item x="101"/>
        <item x="116"/>
        <item x="117"/>
        <item x="121"/>
        <item x="134"/>
        <item x="135"/>
        <item x="136"/>
        <item x="141"/>
        <item x="145"/>
        <item x="146"/>
        <item x="147"/>
        <item x="152"/>
        <item x="153"/>
        <item x="154"/>
        <item x="155"/>
        <item x="156"/>
        <item x="157"/>
        <item m="1" x="159"/>
        <item x="104"/>
        <item x="158"/>
        <item x="94"/>
        <item m="1" x="164"/>
        <item m="1" x="165"/>
        <item x="149"/>
        <item m="1" x="166"/>
        <item m="1" x="171"/>
        <item m="1" x="173"/>
        <item m="1" x="167"/>
        <item m="1" x="168"/>
      </items>
      <autoSortScope>
        <pivotArea dataOnly="0" outline="0" fieldPosition="0">
          <references count="1">
            <reference field="4294967294" count="1" selected="0">
              <x v="1"/>
            </reference>
          </references>
        </pivotArea>
      </autoSortScope>
    </pivotField>
    <pivotField axis="axisRow" compact="0" outline="0" showAll="0" defaultSubtotal="0">
      <items count="409">
        <item x="4"/>
        <item x="45"/>
        <item x="16"/>
        <item x="5"/>
        <item x="242"/>
        <item x="7"/>
        <item x="9"/>
        <item x="57"/>
        <item x="87"/>
        <item x="51"/>
        <item x="10"/>
        <item x="60"/>
        <item x="11"/>
        <item x="75"/>
        <item x="0"/>
        <item x="3"/>
        <item x="44"/>
        <item x="186"/>
        <item x="15"/>
        <item x="70"/>
        <item x="110"/>
        <item x="80"/>
        <item x="146"/>
        <item x="109"/>
        <item x="245"/>
        <item x="105"/>
        <item x="112"/>
        <item x="217"/>
        <item x="86"/>
        <item x="268"/>
        <item x="145"/>
        <item x="92"/>
        <item x="49"/>
        <item x="82"/>
        <item x="144"/>
        <item x="127"/>
        <item x="77"/>
        <item x="22"/>
        <item x="162"/>
        <item x="247"/>
        <item x="25"/>
        <item x="122"/>
        <item x="123"/>
        <item x="28"/>
        <item x="26"/>
        <item x="121"/>
        <item x="95"/>
        <item x="96"/>
        <item x="178"/>
        <item x="40"/>
        <item x="94"/>
        <item x="30"/>
        <item x="31"/>
        <item x="260"/>
        <item x="212"/>
        <item x="36"/>
        <item x="204"/>
        <item x="288"/>
        <item x="248"/>
        <item x="126"/>
        <item x="69"/>
        <item x="46"/>
        <item x="291"/>
        <item x="52"/>
        <item x="42"/>
        <item x="222"/>
        <item x="78"/>
        <item x="139"/>
        <item x="131"/>
        <item x="43"/>
        <item x="72"/>
        <item x="275"/>
        <item x="227"/>
        <item x="192"/>
        <item x="187"/>
        <item x="66"/>
        <item x="73"/>
        <item x="79"/>
        <item x="18"/>
        <item x="84"/>
        <item x="64"/>
        <item x="20"/>
        <item x="125"/>
        <item x="56"/>
        <item x="97"/>
        <item x="142"/>
        <item x="74"/>
        <item x="48"/>
        <item x="91"/>
        <item x="199"/>
        <item x="298"/>
        <item x="190"/>
        <item x="59"/>
        <item x="299"/>
        <item x="47"/>
        <item x="58"/>
        <item x="65"/>
        <item x="322"/>
        <item x="115"/>
        <item x="141"/>
        <item x="67"/>
        <item x="99"/>
        <item x="233"/>
        <item x="135"/>
        <item x="17"/>
        <item x="103"/>
        <item x="218"/>
        <item x="83"/>
        <item x="283"/>
        <item x="108"/>
        <item x="225"/>
        <item x="14"/>
        <item x="107"/>
        <item x="89"/>
        <item x="284"/>
        <item x="61"/>
        <item x="114"/>
        <item x="234"/>
        <item x="140"/>
        <item m="1" x="366"/>
        <item x="185"/>
        <item x="21"/>
        <item x="259"/>
        <item x="332"/>
        <item x="27"/>
        <item x="39"/>
        <item x="235"/>
        <item x="124"/>
        <item x="323"/>
        <item x="41"/>
        <item x="214"/>
        <item x="215"/>
        <item x="213"/>
        <item x="62"/>
        <item x="63"/>
        <item x="294"/>
        <item x="81"/>
        <item x="147"/>
        <item x="134"/>
        <item x="106"/>
        <item x="8"/>
        <item x="19"/>
        <item x="189"/>
        <item x="32"/>
        <item x="264"/>
        <item x="191"/>
        <item x="102"/>
        <item m="1" x="356"/>
        <item x="50"/>
        <item x="71"/>
        <item x="239"/>
        <item x="132"/>
        <item m="1" x="382"/>
        <item x="300"/>
        <item x="12"/>
        <item x="24"/>
        <item x="320"/>
        <item x="35"/>
        <item x="279"/>
        <item x="220"/>
        <item x="137"/>
        <item x="211"/>
        <item x="173"/>
        <item x="171"/>
        <item x="263"/>
        <item x="90"/>
        <item x="104"/>
        <item m="1" x="392"/>
        <item x="219"/>
        <item x="229"/>
        <item x="54"/>
        <item x="232"/>
        <item x="53"/>
        <item x="55"/>
        <item x="261"/>
        <item x="286"/>
        <item x="120"/>
        <item x="85"/>
        <item x="341"/>
        <item x="267"/>
        <item m="1" x="359"/>
        <item m="1" x="402"/>
        <item x="241"/>
        <item x="153"/>
        <item x="154"/>
        <item x="240"/>
        <item m="1" x="381"/>
        <item x="188"/>
        <item x="166"/>
        <item x="37"/>
        <item m="1" x="367"/>
        <item x="193"/>
        <item x="262"/>
        <item x="6"/>
        <item x="329"/>
        <item x="272"/>
        <item x="250"/>
        <item x="251"/>
        <item x="203"/>
        <item x="143"/>
        <item m="1" x="368"/>
        <item x="133"/>
        <item x="274"/>
        <item x="2"/>
        <item x="13"/>
        <item x="29"/>
        <item x="68"/>
        <item x="76"/>
        <item x="184"/>
        <item x="1"/>
        <item x="224"/>
        <item x="231"/>
        <item x="237"/>
        <item x="238"/>
        <item x="98"/>
        <item x="255"/>
        <item x="256"/>
        <item x="257"/>
        <item x="194"/>
        <item x="271"/>
        <item x="276"/>
        <item x="277"/>
        <item x="278"/>
        <item x="285"/>
        <item x="287"/>
        <item x="289"/>
        <item x="290"/>
        <item x="292"/>
        <item x="295"/>
        <item x="296"/>
        <item x="306"/>
        <item x="314"/>
        <item x="327"/>
        <item x="328"/>
        <item x="342"/>
        <item x="148"/>
        <item x="149"/>
        <item x="150"/>
        <item x="151"/>
        <item x="152"/>
        <item x="155"/>
        <item x="156"/>
        <item x="157"/>
        <item x="159"/>
        <item x="160"/>
        <item x="161"/>
        <item x="163"/>
        <item x="158"/>
        <item x="164"/>
        <item x="165"/>
        <item x="167"/>
        <item x="168"/>
        <item x="170"/>
        <item x="172"/>
        <item x="174"/>
        <item x="175"/>
        <item x="176"/>
        <item x="177"/>
        <item x="93"/>
        <item x="179"/>
        <item x="180"/>
        <item x="181"/>
        <item x="182"/>
        <item x="183"/>
        <item x="195"/>
        <item x="113"/>
        <item x="196"/>
        <item x="200"/>
        <item x="201"/>
        <item x="202"/>
        <item x="205"/>
        <item x="206"/>
        <item x="207"/>
        <item x="208"/>
        <item x="209"/>
        <item x="210"/>
        <item x="216"/>
        <item x="226"/>
        <item x="230"/>
        <item x="236"/>
        <item x="246"/>
        <item x="252"/>
        <item x="253"/>
        <item x="254"/>
        <item x="258"/>
        <item x="23"/>
        <item x="101"/>
        <item x="265"/>
        <item x="266"/>
        <item x="280"/>
        <item x="282"/>
        <item x="308"/>
        <item x="297"/>
        <item x="310"/>
        <item x="311"/>
        <item x="316"/>
        <item m="1" x="379"/>
        <item x="38"/>
        <item x="324"/>
        <item x="325"/>
        <item x="330"/>
        <item x="333"/>
        <item x="334"/>
        <item x="338"/>
        <item x="343"/>
        <item x="344"/>
        <item x="345"/>
        <item x="346"/>
        <item x="348"/>
        <item x="349"/>
        <item x="350"/>
        <item x="33"/>
        <item x="313"/>
        <item m="1" x="394"/>
        <item m="1" x="358"/>
        <item m="1" x="403"/>
        <item x="351"/>
        <item x="309"/>
        <item x="169"/>
        <item m="1" x="406"/>
        <item x="301"/>
        <item m="1" x="383"/>
        <item m="1" x="389"/>
        <item x="129"/>
        <item m="1" x="393"/>
        <item x="321"/>
        <item x="138"/>
        <item m="1" x="376"/>
        <item m="1" x="355"/>
        <item x="331"/>
        <item m="1" x="398"/>
        <item x="34"/>
        <item x="88"/>
        <item x="111"/>
        <item x="116"/>
        <item x="117"/>
        <item x="118"/>
        <item x="119"/>
        <item x="128"/>
        <item x="130"/>
        <item x="136"/>
        <item x="197"/>
        <item x="198"/>
        <item x="221"/>
        <item x="223"/>
        <item x="228"/>
        <item x="243"/>
        <item x="244"/>
        <item x="249"/>
        <item x="269"/>
        <item x="270"/>
        <item x="273"/>
        <item x="281"/>
        <item x="293"/>
        <item x="302"/>
        <item x="303"/>
        <item x="304"/>
        <item x="305"/>
        <item x="307"/>
        <item x="312"/>
        <item x="315"/>
        <item x="317"/>
        <item x="318"/>
        <item x="319"/>
        <item x="326"/>
        <item x="340"/>
        <item x="347"/>
        <item m="1" x="397"/>
        <item m="1" x="372"/>
        <item m="1" x="364"/>
        <item x="335"/>
        <item m="1" x="374"/>
        <item m="1" x="362"/>
        <item m="1" x="386"/>
        <item m="1" x="380"/>
        <item m="1" x="401"/>
        <item m="1" x="375"/>
        <item x="100"/>
        <item m="1" x="384"/>
        <item m="1" x="363"/>
        <item m="1" x="369"/>
        <item m="1" x="399"/>
        <item m="1" x="385"/>
        <item m="1" x="373"/>
        <item m="1" x="387"/>
        <item x="336"/>
        <item x="337"/>
        <item x="339"/>
        <item m="1" x="378"/>
        <item m="1" x="365"/>
        <item m="1" x="352"/>
        <item m="1" x="388"/>
        <item m="1" x="360"/>
        <item m="1" x="408"/>
        <item m="1" x="407"/>
        <item m="1" x="390"/>
        <item m="1" x="400"/>
        <item m="1" x="404"/>
        <item m="1" x="354"/>
        <item m="1" x="405"/>
        <item m="1" x="371"/>
        <item m="1" x="391"/>
        <item m="1" x="361"/>
        <item m="1" x="370"/>
        <item m="1" x="396"/>
        <item m="1" x="377"/>
        <item m="1" x="357"/>
        <item m="1" x="395"/>
        <item m="1" x="353"/>
      </items>
    </pivotField>
    <pivotField compact="0" outline="0" showAll="0" defaultSubtotal="0"/>
    <pivotField axis="axisRow" compact="0" outline="0" showAll="0" sortType="descending" defaultSubtotal="0">
      <items count="77">
        <item sd="0" x="19"/>
        <item sd="0" x="21"/>
        <item sd="0" x="49"/>
        <item sd="0" x="51"/>
        <item sd="0" x="11"/>
        <item x="0"/>
        <item sd="0" x="22"/>
        <item sd="0" x="45"/>
        <item sd="0" x="24"/>
        <item sd="0" x="12"/>
        <item sd="0" x="20"/>
        <item sd="0" x="14"/>
        <item sd="0" m="1" x="58"/>
        <item sd="0" x="15"/>
        <item sd="0" x="5"/>
        <item sd="0" x="13"/>
        <item sd="0" x="10"/>
        <item sd="0" x="29"/>
        <item sd="0" x="25"/>
        <item sd="0" x="4"/>
        <item sd="0" x="43"/>
        <item sd="0" x="2"/>
        <item sd="0" x="8"/>
        <item sd="0" x="7"/>
        <item sd="0" x="52"/>
        <item sd="0" x="17"/>
        <item sd="0" x="26"/>
        <item sd="0" m="1" x="61"/>
        <item sd="0" x="40"/>
        <item sd="0" x="9"/>
        <item sd="0" x="36"/>
        <item sd="0" x="3"/>
        <item sd="0" x="23"/>
        <item sd="0" x="28"/>
        <item sd="0" x="27"/>
        <item x="30"/>
        <item x="42"/>
        <item m="1" x="76"/>
        <item m="1" x="70"/>
        <item m="1" x="63"/>
        <item m="1" x="68"/>
        <item x="18"/>
        <item x="16"/>
        <item x="32"/>
        <item x="6"/>
        <item x="41"/>
        <item m="1" x="74"/>
        <item m="1" x="56"/>
        <item x="1"/>
        <item x="31"/>
        <item x="33"/>
        <item x="44"/>
        <item x="46"/>
        <item x="50"/>
        <item m="1" x="65"/>
        <item m="1" x="57"/>
        <item m="1" x="71"/>
        <item x="34"/>
        <item x="35"/>
        <item x="37"/>
        <item x="38"/>
        <item m="1" x="73"/>
        <item x="39"/>
        <item m="1" x="72"/>
        <item x="55"/>
        <item x="47"/>
        <item m="1" x="60"/>
        <item m="1" x="75"/>
        <item m="1" x="62"/>
        <item x="53"/>
        <item x="54"/>
        <item m="1" x="64"/>
        <item m="1" x="66"/>
        <item m="1" x="69"/>
        <item x="48"/>
        <item m="1" x="67"/>
        <item m="1" x="59"/>
      </items>
      <autoSortScope>
        <pivotArea dataOnly="0" outline="0" fieldPosition="0">
          <references count="1">
            <reference field="4294967294" count="1" selected="0">
              <x v="0"/>
            </reference>
          </references>
        </pivotArea>
      </autoSortScope>
    </pivotField>
    <pivotField axis="axisRow" compact="0" outline="0" showAll="0" sortType="descending" defaultSubtotal="0">
      <items count="36">
        <item x="0"/>
        <item x="11"/>
        <item x="12"/>
        <item x="13"/>
        <item x="20"/>
        <item x="27"/>
        <item x="16"/>
        <item x="24"/>
        <item x="25"/>
        <item x="14"/>
        <item x="5"/>
        <item x="2"/>
        <item x="22"/>
        <item x="3"/>
        <item x="19"/>
        <item x="17"/>
        <item x="4"/>
        <item x="8"/>
        <item x="21"/>
        <item x="7"/>
        <item x="6"/>
        <item x="15"/>
        <item x="9"/>
        <item x="30"/>
        <item x="26"/>
        <item m="1" x="31"/>
        <item x="10"/>
        <item x="23"/>
        <item x="1"/>
        <item x="29"/>
        <item x="18"/>
        <item m="1" x="32"/>
        <item m="1" x="34"/>
        <item x="28"/>
        <item m="1" x="35"/>
        <item m="1" x="33"/>
      </items>
      <autoSortScope>
        <pivotArea dataOnly="0" outline="0" fieldPosition="0">
          <references count="1">
            <reference field="4294967294" count="1" selected="0">
              <x v="1"/>
            </reference>
          </references>
        </pivotArea>
      </autoSortScope>
    </pivotField>
    <pivotField compact="0" outline="0" showAll="0" sortType="descending" defaultSubtotal="0">
      <autoSortScope>
        <pivotArea dataOnly="0" outline="0" fieldPosition="0">
          <references count="1">
            <reference field="4294967294" count="1" selected="0">
              <x v="0"/>
            </reference>
          </references>
        </pivotArea>
      </autoSortScope>
    </pivotField>
    <pivotField dataField="1" compact="0" outline="0" showAll="0" defaultSubtotal="0"/>
  </pivotFields>
  <rowFields count="7">
    <field x="1"/>
    <field x="10"/>
    <field x="11"/>
    <field x="5"/>
    <field x="4"/>
    <field x="7"/>
    <field x="8"/>
  </rowFields>
  <rowItems count="924">
    <i>
      <x/>
    </i>
    <i>
      <x v="1"/>
      <x v="5"/>
      <x/>
      <x v="5116"/>
      <x v="56"/>
      <x v="23"/>
      <x/>
    </i>
    <i r="3">
      <x v="486"/>
      <x v="72"/>
    </i>
    <i r="3">
      <x v="165"/>
      <x v="25"/>
      <x v="29"/>
      <x v="80"/>
    </i>
    <i r="3">
      <x v="566"/>
      <x v="2"/>
      <x v="29"/>
      <x v="80"/>
    </i>
    <i r="3">
      <x v="438"/>
      <x v="72"/>
    </i>
    <i r="3">
      <x v="565"/>
      <x v="2"/>
      <x v="33"/>
      <x v="81"/>
    </i>
    <i r="3">
      <x v="433"/>
      <x v="72"/>
    </i>
    <i r="3">
      <x v="194"/>
      <x v="3"/>
      <x v="23"/>
      <x v="86"/>
    </i>
    <i r="3">
      <x v="191"/>
      <x v="3"/>
      <x v="35"/>
      <x v="26"/>
    </i>
    <i r="3">
      <x v="2866"/>
      <x v="78"/>
      <x v="23"/>
      <x v="76"/>
    </i>
    <i r="3">
      <x v="3038"/>
      <x v="2"/>
      <x v="16"/>
      <x v="32"/>
    </i>
    <i r="3">
      <x v="5117"/>
      <x v="56"/>
      <x v="23"/>
      <x/>
    </i>
    <i r="3">
      <x v="489"/>
      <x v="72"/>
    </i>
    <i r="3">
      <x v="2865"/>
      <x v="78"/>
      <x v="23"/>
      <x v="76"/>
    </i>
    <i r="3">
      <x v="2195"/>
      <x v="75"/>
      <x v="23"/>
      <x v="33"/>
    </i>
    <i r="3">
      <x v="3207"/>
      <x v="78"/>
      <x v="40"/>
      <x/>
    </i>
    <i r="3">
      <x v="193"/>
      <x v="3"/>
      <x v="24"/>
      <x v="87"/>
    </i>
    <i r="3">
      <x v="1191"/>
      <x v="75"/>
      <x v="33"/>
      <x v="31"/>
    </i>
    <i r="3">
      <x v="1300"/>
      <x v="31"/>
      <x v="33"/>
      <x/>
    </i>
    <i r="3">
      <x v="1113"/>
      <x v="2"/>
      <x v="53"/>
      <x v="17"/>
    </i>
    <i r="3">
      <x v="3236"/>
      <x v="78"/>
      <x v="34"/>
      <x/>
    </i>
    <i r="3">
      <x v="823"/>
      <x v="18"/>
      <x v="16"/>
      <x/>
    </i>
    <i r="3">
      <x v="3076"/>
      <x v="78"/>
      <x v="35"/>
      <x/>
    </i>
    <i r="3">
      <x v="485"/>
      <x v="72"/>
    </i>
    <i r="3">
      <x v="826"/>
      <x v="18"/>
      <x v="23"/>
      <x/>
    </i>
    <i r="3">
      <x v="3235"/>
      <x v="78"/>
      <x v="29"/>
      <x v="35"/>
    </i>
    <i r="3">
      <x v="320"/>
      <x v="68"/>
      <x v="29"/>
      <x v="2"/>
    </i>
    <i r="3">
      <x v="4064"/>
      <x v="78"/>
      <x v="24"/>
      <x/>
    </i>
    <i r="3">
      <x v="825"/>
      <x v="18"/>
      <x v="33"/>
      <x/>
    </i>
    <i r="3">
      <x v="1427"/>
      <x v="35"/>
      <x v="23"/>
      <x/>
    </i>
    <i r="3">
      <x v="440"/>
      <x v="72"/>
    </i>
    <i r="3">
      <x v="1301"/>
      <x v="31"/>
      <x v="29"/>
      <x v="66"/>
    </i>
    <i r="3">
      <x v="234"/>
      <x v="35"/>
      <x v="33"/>
      <x/>
    </i>
    <i r="3">
      <x v="2783"/>
      <x v="14"/>
      <x v="23"/>
      <x/>
    </i>
    <i r="3">
      <x v="328"/>
      <x v="68"/>
      <x v="16"/>
      <x v="95"/>
    </i>
    <i r="3">
      <x v="3077"/>
      <x v="78"/>
      <x v="35"/>
      <x/>
    </i>
    <i r="3">
      <x v="1424"/>
      <x v="2"/>
      <x v="33"/>
      <x v="81"/>
    </i>
    <i r="3">
      <x v="2435"/>
      <x v="2"/>
      <x v="29"/>
      <x v="80"/>
    </i>
    <i r="3">
      <x v="188"/>
      <x v="68"/>
      <x v="33"/>
      <x/>
    </i>
    <i r="3">
      <x v="5341"/>
      <x v="18"/>
      <x v="63"/>
      <x/>
    </i>
    <i r="3">
      <x v="5374"/>
      <x v="18"/>
      <x v="23"/>
      <x v="35"/>
    </i>
    <i r="3">
      <x v="3219"/>
      <x v="78"/>
      <x v="36"/>
      <x/>
    </i>
    <i r="3">
      <x v="1966"/>
      <x v="2"/>
      <x v="33"/>
      <x v="81"/>
    </i>
    <i r="3">
      <x v="2784"/>
      <x v="14"/>
      <x v="24"/>
      <x/>
    </i>
    <i r="3">
      <x v="2139"/>
      <x v="72"/>
    </i>
    <i r="3">
      <x v="2338"/>
      <x v="75"/>
      <x v="16"/>
      <x v="26"/>
    </i>
    <i r="3">
      <x v="2750"/>
      <x v="75"/>
      <x v="23"/>
      <x/>
    </i>
    <i r="3">
      <x v="2751"/>
      <x v="75"/>
      <x/>
      <x/>
    </i>
    <i r="3">
      <x v="5422"/>
      <x v="2"/>
      <x v="23"/>
      <x/>
    </i>
    <i r="3">
      <x v="3470"/>
      <x v="39"/>
      <x v="23"/>
      <x/>
    </i>
    <i r="3">
      <x v="439"/>
      <x v="72"/>
    </i>
    <i r="3">
      <x v="3082"/>
      <x v="78"/>
      <x v="34"/>
      <x/>
    </i>
    <i r="3">
      <x v="2746"/>
      <x v="75"/>
      <x v="35"/>
      <x v="94"/>
    </i>
    <i r="3">
      <x v="822"/>
      <x v="18"/>
      <x v="16"/>
      <x/>
    </i>
    <i r="3">
      <x v="5448"/>
      <x v="98"/>
      <x v="29"/>
      <x v="2"/>
    </i>
    <i r="3">
      <x v="6004"/>
      <x v="138"/>
      <x v="40"/>
      <x v="87"/>
    </i>
    <i r="3">
      <x v="2152"/>
      <x v="2"/>
      <x v="53"/>
      <x v="17"/>
    </i>
    <i r="3">
      <x v="1507"/>
      <x v="25"/>
      <x v="33"/>
      <x/>
    </i>
    <i r="3">
      <x v="5302"/>
      <x v="9"/>
      <x v="24"/>
      <x v="27"/>
    </i>
    <i r="3">
      <x v="6002"/>
      <x v="138"/>
      <x v="29"/>
      <x v="86"/>
    </i>
    <i r="3">
      <x v="3216"/>
      <x v="78"/>
      <x v="90"/>
      <x/>
    </i>
    <i r="3">
      <x v="2602"/>
      <x v="25"/>
      <x v="16"/>
      <x/>
    </i>
    <i r="3">
      <x v="2196"/>
      <x v="75"/>
      <x v="23"/>
      <x v="33"/>
    </i>
    <i r="3">
      <x v="1878"/>
      <x v="2"/>
      <x v="29"/>
      <x v="80"/>
    </i>
    <i r="3">
      <x v="1838"/>
      <x v="2"/>
      <x v="16"/>
      <x v="32"/>
    </i>
    <i r="3">
      <x v="235"/>
      <x v="35"/>
      <x v="36"/>
      <x/>
    </i>
    <i r="3">
      <x v="174"/>
      <x v="31"/>
      <x v="34"/>
      <x v="100"/>
    </i>
    <i r="3">
      <x v="488"/>
      <x v="72"/>
    </i>
    <i r="3">
      <x v="233"/>
      <x v="35"/>
      <x v="33"/>
      <x/>
    </i>
    <i r="3">
      <x v="6006"/>
      <x v="138"/>
      <x v="65"/>
      <x v="377"/>
    </i>
    <i r="3">
      <x v="491"/>
      <x v="72"/>
    </i>
    <i r="3">
      <x v="1389"/>
      <x v="42"/>
      <x v="70"/>
      <x v="63"/>
    </i>
    <i r="3">
      <x v="1428"/>
      <x v="35"/>
      <x v="23"/>
      <x/>
    </i>
    <i r="3">
      <x v="3206"/>
      <x v="78"/>
      <x v="40"/>
      <x/>
    </i>
    <i r="3">
      <x v="827"/>
      <x v="18"/>
      <x v="16"/>
      <x/>
    </i>
    <i r="3">
      <x v="185"/>
      <x v="31"/>
      <x v="16"/>
      <x v="32"/>
    </i>
    <i r="3">
      <x v="5358"/>
      <x v="9"/>
      <x v="70"/>
      <x/>
    </i>
    <i r="3">
      <x v="492"/>
      <x v="72"/>
    </i>
    <i r="3">
      <x v="3209"/>
      <x v="78"/>
      <x v="65"/>
      <x/>
    </i>
    <i r="3">
      <x v="5476"/>
      <x v="18"/>
      <x v="24"/>
      <x v="25"/>
    </i>
    <i r="3">
      <x v="6005"/>
      <x v="138"/>
      <x v="40"/>
      <x v="101"/>
    </i>
    <i r="3">
      <x v="1602"/>
      <x v="42"/>
      <x v="77"/>
      <x v="60"/>
    </i>
    <i r="3">
      <x v="3210"/>
      <x v="78"/>
      <x v="65"/>
      <x/>
    </i>
    <i r="3">
      <x v="236"/>
      <x v="35"/>
      <x v="36"/>
      <x/>
    </i>
    <i r="3">
      <x v="3208"/>
      <x v="78"/>
      <x v="36"/>
      <x/>
    </i>
    <i r="3">
      <x v="897"/>
      <x v="6"/>
      <x v="34"/>
      <x v="353"/>
    </i>
    <i r="3">
      <x v="3234"/>
      <x v="78"/>
      <x v="38"/>
      <x/>
    </i>
    <i r="3">
      <x v="6007"/>
      <x v="138"/>
      <x v="65"/>
      <x v="104"/>
    </i>
    <i r="3">
      <x v="2492"/>
      <x v="25"/>
      <x v="29"/>
      <x/>
    </i>
    <i r="3">
      <x v="441"/>
      <x v="72"/>
    </i>
    <i r="3">
      <x v="5555"/>
      <x v="18"/>
      <x v="53"/>
      <x v="82"/>
    </i>
    <i r="3">
      <x v="2252"/>
      <x v="18"/>
      <x v="33"/>
      <x/>
    </i>
    <i r="3">
      <x v="3297"/>
      <x v="78"/>
      <x v="90"/>
      <x/>
    </i>
    <i r="3">
      <x v="795"/>
      <x v="47"/>
      <x v="53"/>
      <x/>
    </i>
    <i r="3">
      <x v="1967"/>
      <x v="2"/>
      <x v="41"/>
      <x v="197"/>
    </i>
    <i r="3">
      <x v="3233"/>
      <x v="78"/>
      <x v="38"/>
      <x/>
    </i>
    <i r="3">
      <x v="6008"/>
      <x v="138"/>
      <x v="16"/>
      <x v="286"/>
    </i>
    <i r="3">
      <x v="2803"/>
      <x v="14"/>
      <x v="23"/>
      <x/>
    </i>
    <i r="3">
      <x v="192"/>
      <x v="3"/>
      <x v="38"/>
      <x v="13"/>
    </i>
    <i r="3">
      <x v="1190"/>
      <x v="75"/>
      <x v="33"/>
      <x v="31"/>
    </i>
    <i r="3">
      <x v="5514"/>
      <x v="9"/>
      <x v="16"/>
      <x v="32"/>
    </i>
    <i r="3">
      <x v="905"/>
      <x v="6"/>
      <x v="29"/>
      <x v="35"/>
    </i>
    <i r="3">
      <x v="5110"/>
      <x v="9"/>
      <x v="33"/>
      <x v="81"/>
    </i>
    <i r="3">
      <x v="4065"/>
      <x v="44"/>
      <x v="24"/>
      <x v="25"/>
    </i>
    <i r="3">
      <x v="3217"/>
      <x v="78"/>
      <x v="90"/>
      <x/>
    </i>
    <i r="3">
      <x v="3227"/>
      <x v="78"/>
      <x v="29"/>
      <x v="35"/>
    </i>
    <i r="3">
      <x v="2132"/>
      <x v="50"/>
      <x v="34"/>
      <x v="84"/>
    </i>
    <i r="3">
      <x v="163"/>
      <x v="25"/>
      <x v="33"/>
      <x/>
    </i>
    <i r="3">
      <x v="5492"/>
      <x v="39"/>
      <x v="24"/>
      <x/>
    </i>
    <i r="3">
      <x v="3225"/>
      <x v="78"/>
      <x v="29"/>
      <x v="35"/>
    </i>
    <i r="3">
      <x v="5333"/>
      <x v="39"/>
      <x v="24"/>
      <x/>
    </i>
    <i r="3">
      <x v="5449"/>
      <x v="98"/>
      <x v="29"/>
      <x v="2"/>
    </i>
    <i r="3">
      <x v="1603"/>
      <x v="42"/>
      <x v="70"/>
      <x v="63"/>
    </i>
    <i r="3">
      <x v="487"/>
      <x v="72"/>
    </i>
    <i r="3">
      <x v="1413"/>
      <x v="75"/>
      <x v="53"/>
      <x v="64"/>
    </i>
    <i r="3">
      <x v="3296"/>
      <x v="78"/>
      <x v="65"/>
      <x/>
    </i>
    <i r="3">
      <x v="2493"/>
      <x v="25"/>
      <x v="29"/>
      <x/>
    </i>
    <i r="3">
      <x v="4093"/>
      <x v="44"/>
      <x v="42"/>
      <x v="134"/>
    </i>
    <i r="3">
      <x v="4096"/>
      <x v="44"/>
      <x v="24"/>
      <x v="22"/>
    </i>
    <i r="3">
      <x v="3806"/>
      <x v="44"/>
      <x v="42"/>
      <x v="2"/>
    </i>
    <i r="3">
      <x v="2802"/>
      <x v="14"/>
      <x v="24"/>
      <x/>
    </i>
    <i r="3">
      <x v="6003"/>
      <x v="138"/>
      <x v="29"/>
      <x v="214"/>
    </i>
    <i r="3">
      <x v="6001"/>
      <x v="138"/>
      <x v="29"/>
      <x v="33"/>
    </i>
    <i r="3">
      <x v="2734"/>
      <x v="50"/>
      <x v="34"/>
      <x v="22"/>
    </i>
    <i r="3">
      <x v="5378"/>
      <x v="18"/>
      <x v="15"/>
      <x v="98"/>
    </i>
    <i r="3">
      <x v="2027"/>
      <x v="68"/>
      <x v="29"/>
      <x v="2"/>
    </i>
    <i r="3">
      <x v="5004"/>
      <x v="2"/>
      <x v="36"/>
      <x/>
    </i>
    <i r="3">
      <x v="792"/>
      <x v="47"/>
      <x v="34"/>
      <x/>
    </i>
    <i r="3">
      <x v="6009"/>
      <x v="138"/>
      <x v="16"/>
      <x v="146"/>
    </i>
    <i r="3">
      <x v="2373"/>
      <x v="25"/>
      <x v="29"/>
      <x/>
    </i>
    <i r="3">
      <x v="5353"/>
      <x v="9"/>
      <x v="79"/>
      <x v="117"/>
    </i>
    <i r="3">
      <x v="1299"/>
      <x v="31"/>
      <x v="29"/>
      <x v="66"/>
    </i>
    <i r="3">
      <x v="1388"/>
      <x v="42"/>
      <x v="77"/>
      <x v="60"/>
    </i>
    <i r="3">
      <x v="5402"/>
      <x v="18"/>
      <x v="30"/>
      <x v="216"/>
    </i>
    <i r="3">
      <x v="89"/>
      <x v="50"/>
      <x v="29"/>
      <x v="2"/>
    </i>
    <i r="3">
      <x v="793"/>
      <x v="47"/>
      <x v="23"/>
      <x/>
    </i>
    <i r="3">
      <x v="5560"/>
      <x v="18"/>
      <x v="63"/>
      <x v="102"/>
    </i>
    <i r="3">
      <x v="5293"/>
      <x v="39"/>
      <x v="38"/>
      <x v="20"/>
    </i>
    <i r="3">
      <x v="5233"/>
      <x v="39"/>
      <x v="35"/>
      <x v="30"/>
    </i>
    <i r="3">
      <x v="5231"/>
      <x v="39"/>
      <x v="38"/>
      <x/>
    </i>
    <i r="3">
      <x v="5232"/>
      <x v="39"/>
      <x v="35"/>
      <x/>
    </i>
    <i r="3">
      <x v="2405"/>
      <x v="6"/>
      <x v="16"/>
      <x/>
    </i>
    <i r="3">
      <x v="796"/>
      <x v="47"/>
      <x v="53"/>
      <x/>
    </i>
    <i r="3">
      <x v="1794"/>
      <x v="75"/>
      <x v="16"/>
      <x/>
    </i>
    <i r="3">
      <x v="5377"/>
      <x v="18"/>
      <x v="15"/>
      <x v="106"/>
    </i>
    <i r="3">
      <x v="88"/>
      <x v="50"/>
      <x v="34"/>
      <x v="22"/>
    </i>
    <i r="3">
      <x v="3469"/>
      <x v="39"/>
      <x v="23"/>
      <x/>
    </i>
    <i r="3">
      <x v="1647"/>
      <x v="18"/>
      <x v="24"/>
      <x/>
    </i>
    <i r="3">
      <x v="4892"/>
      <x v="14"/>
      <x v="16"/>
      <x/>
    </i>
    <i r="3">
      <x v="794"/>
      <x v="47"/>
      <x v="23"/>
      <x/>
    </i>
    <i r="3">
      <x v="177"/>
      <x v="31"/>
      <x v="33"/>
      <x/>
    </i>
    <i r="3">
      <x v="1793"/>
      <x v="75"/>
      <x v="16"/>
      <x/>
    </i>
    <i r="3">
      <x v="2392"/>
      <x v="6"/>
      <x v="29"/>
      <x/>
    </i>
    <i r="3">
      <x v="5305"/>
      <x v="9"/>
      <x v="24"/>
      <x v="27"/>
    </i>
    <i r="3">
      <x v="5401"/>
      <x v="18"/>
      <x v="30"/>
      <x v="215"/>
    </i>
    <i r="3">
      <x v="5403"/>
      <x v="18"/>
      <x v="30"/>
      <x v="217"/>
    </i>
    <i r="3">
      <x v="765"/>
      <x v="47"/>
      <x v="34"/>
      <x v="84"/>
    </i>
    <i r="3">
      <x v="5375"/>
      <x v="18"/>
      <x v="33"/>
      <x/>
    </i>
    <i r="3">
      <x v="5379"/>
      <x v="18"/>
      <x v="15"/>
      <x v="133"/>
    </i>
    <i r="3">
      <x v="87"/>
      <x v="50"/>
      <x v="33"/>
      <x v="77"/>
    </i>
    <i r="3">
      <x v="5119"/>
      <x v="56"/>
      <x v="35"/>
      <x/>
    </i>
    <i r="3">
      <x v="186"/>
      <x v="31"/>
      <x v="16"/>
      <x v="32"/>
    </i>
    <i r="3">
      <x v="2787"/>
      <x v="14"/>
      <x v="65"/>
      <x/>
    </i>
    <i r="3">
      <x v="5284"/>
      <x v="39"/>
      <x v="53"/>
      <x/>
    </i>
    <i r="3">
      <x v="4063"/>
      <x v="78"/>
      <x v="24"/>
      <x/>
    </i>
    <i r="3">
      <x v="5301"/>
      <x v="9"/>
      <x v="24"/>
      <x/>
    </i>
    <i r="3">
      <x v="1484"/>
      <x v="87"/>
      <x v="16"/>
      <x v="184"/>
    </i>
    <i r="3">
      <x v="906"/>
      <x v="6"/>
      <x v="29"/>
      <x v="30"/>
    </i>
    <i r="3">
      <x v="584"/>
      <x v="42"/>
      <x v="98"/>
      <x v="1"/>
    </i>
    <i r="3">
      <x v="5581"/>
      <x v="9"/>
      <x v="82"/>
      <x/>
    </i>
    <i r="3">
      <x v="900"/>
      <x v="6"/>
      <x v="42"/>
      <x/>
    </i>
    <i r="3">
      <x v="1877"/>
      <x v="63"/>
      <x v="16"/>
      <x v="136"/>
    </i>
    <i r="3">
      <x v="159"/>
      <x v="25"/>
      <x v="53"/>
      <x v="17"/>
    </i>
    <i r="3">
      <x v="1485"/>
      <x v="87"/>
      <x v="36"/>
      <x v="183"/>
    </i>
    <i r="3">
      <x v="1746"/>
      <x v="6"/>
      <x v="33"/>
      <x v="159"/>
    </i>
    <i r="3">
      <x v="878"/>
      <x v="6"/>
      <x v="65"/>
      <x v="103"/>
    </i>
    <i r="3">
      <x v="4552"/>
      <x v="75"/>
      <x v="53"/>
      <x v="64"/>
    </i>
    <i r="3">
      <x v="5818"/>
      <x v="138"/>
      <x v="15"/>
      <x v="370"/>
    </i>
    <i r="3">
      <x v="5768"/>
      <x v="138"/>
      <x v="16"/>
      <x v="146"/>
    </i>
    <i r="3">
      <x v="5115"/>
      <x v="56"/>
      <x v="23"/>
      <x v="86"/>
    </i>
    <i r="3">
      <x v="5120"/>
      <x v="56"/>
      <x v="35"/>
      <x/>
    </i>
    <i r="3">
      <x v="3807"/>
      <x v="44"/>
      <x v="42"/>
      <x v="24"/>
    </i>
    <i r="3">
      <x v="4095"/>
      <x v="44"/>
      <x v="26"/>
      <x v="13"/>
    </i>
    <i r="3">
      <x v="86"/>
      <x v="50"/>
      <x v="16"/>
      <x v="141"/>
    </i>
    <i r="3">
      <x v="2369"/>
      <x v="42"/>
      <x v="78"/>
      <x v="108"/>
    </i>
    <i r="3">
      <x v="2427"/>
      <x v="72"/>
    </i>
    <i r="3">
      <x v="327"/>
      <x v="68"/>
      <x v="15"/>
      <x v="133"/>
    </i>
    <i r="3">
      <x v="2011"/>
      <x v="68"/>
      <x v="33"/>
      <x/>
    </i>
    <i r="3">
      <x v="5243"/>
      <x v="56"/>
      <x v="35"/>
      <x/>
    </i>
    <i r="3">
      <x v="1840"/>
      <x v="2"/>
      <x v="41"/>
      <x v="197"/>
    </i>
    <i r="3">
      <x v="5303"/>
      <x v="9"/>
      <x v="24"/>
      <x/>
    </i>
    <i r="3">
      <x v="5674"/>
      <x v="78"/>
      <x v="35"/>
      <x/>
    </i>
    <i r="3">
      <x v="4233"/>
      <x v="44"/>
      <x v="26"/>
      <x v="82"/>
    </i>
    <i r="3">
      <x v="745"/>
      <x v="47"/>
      <x v="66"/>
      <x v="76"/>
    </i>
    <i r="3">
      <x v="899"/>
      <x v="6"/>
      <x v="42"/>
      <x/>
    </i>
    <i r="3">
      <x v="6026"/>
      <x v="138"/>
      <x v="34"/>
      <x/>
    </i>
    <i r="3">
      <x v="5599"/>
      <x v="9"/>
      <x v="65"/>
      <x/>
    </i>
    <i r="3">
      <x v="971"/>
      <x v="6"/>
      <x v="23"/>
      <x v="343"/>
    </i>
    <i r="3">
      <x v="2839"/>
      <x v="14"/>
      <x v="24"/>
      <x/>
    </i>
    <i r="3">
      <x v="2479"/>
      <x v="6"/>
      <x v="16"/>
      <x/>
    </i>
    <i r="3">
      <x v="5468"/>
      <x v="39"/>
      <x v="53"/>
      <x/>
    </i>
    <i r="3">
      <x v="1483"/>
      <x v="87"/>
      <x v="36"/>
      <x v="183"/>
    </i>
    <i r="3">
      <x v="972"/>
      <x v="6"/>
      <x v="23"/>
      <x v="86"/>
    </i>
    <i r="3">
      <x v="1511"/>
      <x v="6"/>
      <x v="33"/>
      <x v="118"/>
    </i>
    <i r="3">
      <x v="2404"/>
      <x v="6"/>
      <x v="16"/>
      <x v="227"/>
    </i>
    <i r="3">
      <x v="158"/>
      <x v="25"/>
      <x v="42"/>
      <x v="59"/>
    </i>
    <i r="3">
      <x v="2735"/>
      <x v="6"/>
      <x v="34"/>
      <x/>
    </i>
    <i r="3">
      <x v="2601"/>
      <x v="25"/>
      <x v="34"/>
      <x/>
    </i>
    <i r="3">
      <x v="819"/>
      <x v="63"/>
      <x v="33"/>
      <x/>
    </i>
    <i r="3">
      <x v="5352"/>
      <x v="9"/>
      <x v="79"/>
      <x v="117"/>
    </i>
    <i r="3">
      <x v="2606"/>
      <x v="56"/>
      <x v="23"/>
      <x v="86"/>
    </i>
    <i r="3">
      <x v="1839"/>
      <x v="2"/>
      <x v="41"/>
      <x v="197"/>
    </i>
    <i r="3">
      <x v="5357"/>
      <x v="9"/>
      <x v="70"/>
      <x v="177"/>
    </i>
    <i r="3">
      <x v="2150"/>
      <x v="68"/>
      <x v="16"/>
      <x/>
    </i>
    <i r="3">
      <x v="5572"/>
      <x v="56"/>
      <x v="23"/>
      <x v="86"/>
    </i>
    <i r="3">
      <x v="1457"/>
      <x v="56"/>
      <x v="38"/>
      <x v="82"/>
    </i>
    <i r="3">
      <x v="2246"/>
      <x v="75"/>
      <x v="23"/>
      <x/>
    </i>
    <i r="3">
      <x v="2245"/>
      <x v="75"/>
      <x v="53"/>
      <x v="64"/>
    </i>
    <i r="3">
      <x v="4094"/>
      <x v="44"/>
      <x v="42"/>
      <x v="26"/>
    </i>
    <i r="3">
      <x v="232"/>
      <x v="35"/>
      <x v="33"/>
      <x/>
    </i>
    <i r="3">
      <x v="2836"/>
      <x v="14"/>
      <x v="23"/>
      <x/>
    </i>
    <i r="3">
      <x v="5109"/>
      <x v="9"/>
      <x v="33"/>
      <x v="81"/>
    </i>
    <i r="3">
      <x v="879"/>
      <x v="6"/>
      <x v="65"/>
      <x v="366"/>
    </i>
    <i r="3">
      <x v="1674"/>
      <x v="42"/>
      <x v="62"/>
      <x v="61"/>
    </i>
    <i r="3">
      <x v="166"/>
      <x v="25"/>
      <x v="29"/>
      <x v="80"/>
    </i>
    <i r="3">
      <x v="836"/>
      <x v="87"/>
      <x v="42"/>
      <x v="60"/>
    </i>
    <i r="3">
      <x v="2234"/>
      <x v="47"/>
      <x v="15"/>
      <x v="136"/>
    </i>
    <i r="3">
      <x v="595"/>
      <x v="42"/>
      <x v="38"/>
      <x v="60"/>
    </i>
    <i r="3">
      <x v="1387"/>
      <x v="42"/>
      <x v="38"/>
      <x v="61"/>
    </i>
    <i r="3">
      <x v="1675"/>
      <x v="42"/>
      <x v="63"/>
      <x v="30"/>
    </i>
    <i r="3">
      <x v="5475"/>
      <x v="9"/>
      <x v="53"/>
      <x v="6"/>
    </i>
    <i r="3">
      <x v="290"/>
      <x v="9"/>
      <x v="24"/>
      <x/>
    </i>
    <i r="3">
      <x v="898"/>
      <x v="6"/>
      <x v="34"/>
      <x v="353"/>
    </i>
    <i r="3">
      <x v="2068"/>
      <x v="50"/>
      <x v="15"/>
      <x v="136"/>
    </i>
    <i r="3">
      <x v="2490"/>
      <x v="25"/>
      <x v="42"/>
      <x/>
    </i>
    <i r="3">
      <x v="1036"/>
      <x v="9"/>
      <x v="33"/>
      <x/>
    </i>
    <i r="3">
      <x v="5644"/>
      <x v="9"/>
      <x v="82"/>
      <x v="11"/>
    </i>
    <i r="3">
      <x v="2419"/>
      <x v="63"/>
      <x v="26"/>
      <x/>
    </i>
    <i r="3">
      <x v="2020"/>
      <x v="90"/>
      <x v="40"/>
      <x v="100"/>
    </i>
    <i r="3">
      <x v="2644"/>
      <x v="63"/>
      <x v="42"/>
      <x v="35"/>
    </i>
    <i r="3">
      <x v="3270"/>
      <x v="78"/>
      <x v="33"/>
      <x v="104"/>
    </i>
    <i r="3">
      <x v="547"/>
      <x v="27"/>
      <x v="53"/>
      <x v="17"/>
    </i>
    <i r="3">
      <x v="2409"/>
      <x v="63"/>
      <x v="26"/>
      <x/>
    </i>
    <i r="3">
      <x v="2410"/>
      <x v="63"/>
      <x v="53"/>
      <x/>
    </i>
    <i r="3">
      <x v="2411"/>
      <x v="63"/>
      <x v="53"/>
      <x/>
    </i>
    <i r="3">
      <x v="2418"/>
      <x v="63"/>
      <x v="26"/>
      <x/>
    </i>
    <i r="3">
      <x v="3195"/>
      <x v="42"/>
      <x v="53"/>
      <x/>
    </i>
    <i r="3">
      <x v="2250"/>
      <x v="27"/>
      <x v="26"/>
      <x v="36"/>
    </i>
    <i r="3">
      <x v="1189"/>
      <x v="75"/>
      <x v="28"/>
      <x/>
    </i>
    <i r="3">
      <x v="5767"/>
      <x v="138"/>
      <x v="16"/>
      <x v="286"/>
    </i>
    <i r="3">
      <x v="5515"/>
      <x v="9"/>
      <x v="16"/>
      <x v="32"/>
    </i>
    <i r="3">
      <x v="5817"/>
      <x v="138"/>
      <x v="15"/>
      <x v="136"/>
    </i>
    <i r="3">
      <x v="3196"/>
      <x v="42"/>
      <x v="53"/>
      <x/>
    </i>
    <i r="3">
      <x v="5006"/>
      <x v="2"/>
      <x v="40"/>
      <x/>
    </i>
    <i r="3">
      <x v="5005"/>
      <x v="2"/>
      <x v="36"/>
      <x/>
    </i>
    <i r="3">
      <x v="548"/>
      <x v="27"/>
      <x v="53"/>
      <x v="17"/>
    </i>
    <i r="3">
      <x v="2408"/>
      <x v="63"/>
      <x v="26"/>
      <x/>
    </i>
    <i r="3">
      <x v="5304"/>
      <x v="9"/>
      <x v="24"/>
      <x v="27"/>
    </i>
    <i r="3">
      <x v="834"/>
      <x v="87"/>
      <x v="34"/>
      <x v="62"/>
    </i>
    <i r="3">
      <x v="5600"/>
      <x v="9"/>
      <x v="65"/>
      <x/>
    </i>
    <i r="3">
      <x v="3086"/>
      <x v="2"/>
      <x v="16"/>
      <x v="32"/>
    </i>
    <i r="3">
      <x v="863"/>
      <x v="6"/>
      <x v="65"/>
      <x v="340"/>
    </i>
    <i r="3">
      <x v="766"/>
      <x v="47"/>
      <x v="26"/>
      <x v="70"/>
    </i>
    <i r="3">
      <x v="5332"/>
      <x v="39"/>
      <x v="24"/>
      <x/>
    </i>
    <i r="3">
      <x v="5607"/>
      <x v="18"/>
      <x v="23"/>
      <x v="194"/>
    </i>
    <i r="3">
      <x v="2847"/>
      <x v="14"/>
      <x v="65"/>
      <x/>
    </i>
    <i r="3">
      <x v="1807"/>
      <x v="42"/>
      <x v="63"/>
      <x v="60"/>
    </i>
    <i r="3">
      <x v="1671"/>
      <x v="42"/>
      <x v="63"/>
      <x v="60"/>
    </i>
    <i r="3">
      <x v="6025"/>
      <x v="138"/>
      <x v="34"/>
      <x/>
    </i>
    <i r="3">
      <x v="5191"/>
      <x v="18"/>
      <x v="38"/>
      <x v="1"/>
    </i>
    <i r="3">
      <x v="976"/>
      <x v="6"/>
      <x v="53"/>
      <x v="102"/>
    </i>
    <i r="3">
      <x v="5118"/>
      <x v="56"/>
      <x v="35"/>
      <x v="76"/>
    </i>
    <i r="3">
      <x v="969"/>
      <x v="6"/>
      <x v="24"/>
      <x v="363"/>
    </i>
    <i r="3">
      <x v="2374"/>
      <x v="25"/>
      <x v="42"/>
      <x/>
    </i>
    <i r="3">
      <x v="5513"/>
      <x v="9"/>
      <x v="16"/>
      <x/>
    </i>
    <i r="3">
      <x v="2845"/>
      <x v="14"/>
      <x v="16"/>
      <x/>
    </i>
    <i r="3">
      <x v="3471"/>
      <x v="39"/>
      <x v="23"/>
      <x/>
    </i>
    <i r="3">
      <x v="1188"/>
      <x v="75"/>
      <x v="23"/>
      <x/>
    </i>
    <i r="3">
      <x v="833"/>
      <x v="87"/>
      <x v="34"/>
      <x v="62"/>
    </i>
    <i r="3">
      <x v="767"/>
      <x v="47"/>
      <x v="26"/>
      <x v="70"/>
    </i>
    <i r="3">
      <x v="5483"/>
      <x v="18"/>
      <x v="23"/>
      <x v="16"/>
    </i>
    <i r="3">
      <x v="1851"/>
      <x v="35"/>
      <x v="42"/>
      <x/>
    </i>
    <i r="3">
      <x v="3177"/>
      <x v="78"/>
      <x v="53"/>
      <x v="64"/>
    </i>
    <i r="3">
      <x v="3072"/>
      <x v="78"/>
      <x v="42"/>
      <x v="26"/>
    </i>
    <i r="3">
      <x v="3073"/>
      <x v="78"/>
      <x v="42"/>
      <x v="26"/>
    </i>
    <i r="3">
      <x v="1805"/>
      <x v="42"/>
      <x v="85"/>
      <x v="61"/>
    </i>
    <i r="3">
      <x v="1637"/>
      <x v="87"/>
      <x v="62"/>
      <x v="107"/>
    </i>
    <i r="3">
      <x v="6024"/>
      <x v="138"/>
      <x v="23"/>
      <x/>
    </i>
    <i r="3">
      <x v="2643"/>
      <x v="63"/>
      <x v="42"/>
      <x v="35"/>
    </i>
    <i r="3">
      <x v="5788"/>
      <x v="138"/>
      <x v="34"/>
      <x/>
    </i>
    <i r="3">
      <x v="1727"/>
      <x v="9"/>
      <x v="24"/>
      <x/>
    </i>
    <i r="3">
      <x v="2539"/>
      <x v="42"/>
      <x v="35"/>
      <x v="60"/>
    </i>
    <i r="3">
      <x v="5192"/>
      <x v="18"/>
      <x v="38"/>
      <x v="1"/>
    </i>
    <i r="3">
      <x v="1876"/>
      <x v="63"/>
      <x v="16"/>
      <x v="136"/>
    </i>
    <i r="3">
      <x v="2071"/>
      <x v="50"/>
      <x v="23"/>
      <x/>
    </i>
    <i r="3">
      <x v="1747"/>
      <x v="6"/>
      <x v="33"/>
      <x v="150"/>
    </i>
    <i r="3">
      <x v="5193"/>
      <x v="18"/>
      <x v="35"/>
      <x v="177"/>
    </i>
    <i r="3">
      <x v="2067"/>
      <x v="50"/>
      <x v="15"/>
      <x v="136"/>
    </i>
    <i r="3">
      <x v="4291"/>
      <x v="44"/>
      <x v="35"/>
      <x/>
    </i>
    <i r="3">
      <x v="744"/>
      <x v="47"/>
      <x v="66"/>
      <x v="76"/>
    </i>
    <i r="3">
      <x v="2603"/>
      <x v="25"/>
      <x v="53"/>
      <x/>
    </i>
    <i r="3">
      <x v="5608"/>
      <x v="18"/>
      <x v="23"/>
      <x v="65"/>
    </i>
    <i r="3">
      <x v="2491"/>
      <x v="25"/>
      <x v="42"/>
      <x/>
    </i>
    <i r="3">
      <x v="5482"/>
      <x v="18"/>
      <x v="23"/>
      <x v="65"/>
    </i>
    <i r="3">
      <x v="2844"/>
      <x v="14"/>
      <x v="16"/>
      <x/>
    </i>
    <i r="3">
      <x v="2846"/>
      <x v="14"/>
      <x v="65"/>
      <x/>
    </i>
    <i r="3">
      <x v="2278"/>
      <x v="6"/>
      <x v="42"/>
      <x v="214"/>
    </i>
    <i r="3">
      <x v="5778"/>
      <x v="138"/>
      <x v="34"/>
      <x/>
    </i>
    <i r="3">
      <x v="5661"/>
      <x v="18"/>
      <x v="23"/>
      <x v="35"/>
    </i>
    <i r="3">
      <x v="2386"/>
      <x v="6"/>
      <x v="42"/>
      <x v="226"/>
    </i>
    <i r="3">
      <x v="164"/>
      <x v="25"/>
      <x v="33"/>
      <x/>
    </i>
    <i r="3">
      <x v="737"/>
      <x v="47"/>
      <x v="16"/>
      <x v="171"/>
    </i>
    <i r="3">
      <x v="2128"/>
      <x v="50"/>
      <x v="23"/>
      <x/>
    </i>
    <i r="3">
      <x v="157"/>
      <x v="25"/>
      <x v="42"/>
      <x v="59"/>
    </i>
    <i r="3">
      <x v="5474"/>
      <x v="9"/>
      <x v="53"/>
      <x v="6"/>
    </i>
    <i r="3">
      <x v="1592"/>
      <x v="42"/>
      <x v="42"/>
      <x/>
    </i>
    <i r="3">
      <x v="2691"/>
      <x v="50"/>
      <x v="26"/>
      <x v="79"/>
    </i>
    <i r="3">
      <x v="1432"/>
      <x v="25"/>
      <x v="34"/>
      <x/>
    </i>
    <i r="3">
      <x v="6016"/>
      <x v="138"/>
      <x v="34"/>
      <x/>
    </i>
    <i r="3">
      <x v="5598"/>
      <x v="9"/>
      <x v="65"/>
      <x v="150"/>
    </i>
    <i r="3">
      <x v="5171"/>
      <x v="39"/>
      <x v="16"/>
      <x v="77"/>
    </i>
    <i r="3">
      <x v="5538"/>
      <x v="56"/>
      <x v="35"/>
      <x/>
    </i>
    <i r="3">
      <x v="5606"/>
      <x v="18"/>
      <x v="23"/>
      <x v="148"/>
    </i>
    <i r="3">
      <x v="2692"/>
      <x v="50"/>
      <x v="26"/>
      <x v="13"/>
    </i>
    <i r="3">
      <x v="6055"/>
      <x v="138"/>
      <x v="34"/>
      <x/>
    </i>
    <i r="3">
      <x v="6023"/>
      <x v="138"/>
      <x v="23"/>
      <x v="214"/>
    </i>
    <i r="3">
      <x v="5537"/>
      <x v="56"/>
      <x v="35"/>
      <x/>
    </i>
    <i r="3">
      <x v="4236"/>
      <x v="44"/>
      <x v="26"/>
      <x v="10"/>
    </i>
    <i r="3">
      <x v="4235"/>
      <x v="44"/>
      <x v="26"/>
      <x v="7"/>
    </i>
    <i r="3">
      <x v="1123"/>
      <x v="35"/>
      <x v="23"/>
      <x/>
    </i>
    <i r="3">
      <x v="2737"/>
      <x v="6"/>
      <x v="53"/>
      <x v="140"/>
    </i>
    <i r="3">
      <x v="5554"/>
      <x v="44"/>
      <x v="62"/>
      <x v="61"/>
    </i>
    <i r="3">
      <x v="5194"/>
      <x v="18"/>
      <x v="35"/>
      <x v="28"/>
    </i>
    <i r="3">
      <x v="3477"/>
      <x v="44"/>
      <x v="35"/>
      <x/>
    </i>
    <i r="3">
      <x v="2396"/>
      <x v="31"/>
      <x v="23"/>
      <x v="86"/>
    </i>
    <i r="3">
      <x v="5663"/>
      <x v="18"/>
      <x v="29"/>
      <x v="80"/>
    </i>
    <i r="3">
      <x v="5662"/>
      <x v="18"/>
      <x v="29"/>
      <x v="27"/>
    </i>
    <i r="3">
      <x v="1850"/>
      <x v="35"/>
      <x v="42"/>
      <x/>
    </i>
    <i r="3">
      <x v="5664"/>
      <x v="18"/>
      <x v="53"/>
      <x v="102"/>
    </i>
    <i r="3">
      <x v="1849"/>
      <x v="35"/>
      <x v="53"/>
      <x/>
    </i>
    <i r="3">
      <x v="2710"/>
      <x v="31"/>
      <x v="16"/>
      <x/>
    </i>
    <i r="3">
      <x v="2708"/>
      <x v="31"/>
      <x v="34"/>
      <x/>
    </i>
    <i r="3">
      <x v="2709"/>
      <x v="31"/>
      <x v="33"/>
      <x/>
    </i>
    <i r="3">
      <x v="2707"/>
      <x v="31"/>
      <x v="29"/>
      <x/>
    </i>
    <i r="3">
      <x v="5609"/>
      <x v="18"/>
      <x v="23"/>
      <x v="16"/>
    </i>
    <i r="3">
      <x v="162"/>
      <x v="25"/>
      <x v="16"/>
      <x/>
    </i>
    <i r="3">
      <x v="161"/>
      <x v="25"/>
      <x v="16"/>
      <x/>
    </i>
    <i r="3">
      <x v="738"/>
      <x v="47"/>
      <x v="16"/>
      <x v="77"/>
    </i>
    <i r="3">
      <x v="6027"/>
      <x v="138"/>
      <x v="34"/>
      <x/>
    </i>
    <i r="3">
      <x v="6054"/>
      <x v="138"/>
      <x v="23"/>
      <x/>
    </i>
    <i r="3">
      <x v="1431"/>
      <x v="25"/>
      <x v="34"/>
      <x/>
    </i>
    <i r="3">
      <x v="924"/>
      <x v="6"/>
      <x v="35"/>
      <x/>
    </i>
    <i r="3">
      <x v="572"/>
      <x v="42"/>
      <x v="70"/>
      <x v="63"/>
    </i>
    <i r="3">
      <x v="1657"/>
      <x v="42"/>
      <x v="78"/>
      <x/>
    </i>
    <i r="3">
      <x v="5680"/>
      <x v="39"/>
      <x v="53"/>
      <x/>
    </i>
    <i r="3">
      <x v="6021"/>
      <x v="138"/>
      <x v="16"/>
      <x/>
    </i>
    <i r="3">
      <x v="6022"/>
      <x v="138"/>
      <x v="16"/>
      <x/>
    </i>
    <i r="3">
      <x v="160"/>
      <x v="25"/>
      <x v="53"/>
      <x v="17"/>
    </i>
    <i r="3">
      <x v="2697"/>
      <x v="18"/>
      <x/>
      <x/>
    </i>
    <i r="3">
      <x v="2698"/>
      <x v="18"/>
      <x/>
      <x/>
    </i>
    <i r="3">
      <x v="1198"/>
      <x v="24"/>
      <x v="35"/>
      <x/>
    </i>
    <i r="3">
      <x v="6062"/>
      <x v="138"/>
      <x v="16"/>
      <x/>
    </i>
    <i r="3">
      <x v="2828"/>
      <x v="42"/>
      <x v="85"/>
      <x/>
    </i>
    <i r="3">
      <x v="6040"/>
      <x v="138"/>
      <x v="23"/>
      <x/>
    </i>
    <i r="3">
      <x v="6061"/>
      <x v="138"/>
      <x v="16"/>
      <x/>
    </i>
    <i r="3">
      <x v="5170"/>
      <x v="39"/>
      <x v="35"/>
      <x v="134"/>
    </i>
    <i r="3">
      <x v="3050"/>
      <x v="44"/>
      <x v="23"/>
      <x v="63"/>
    </i>
    <i r="3">
      <x v="2506"/>
      <x v="25"/>
      <x v="16"/>
      <x/>
    </i>
    <i r="3">
      <x v="1950"/>
      <x v="42"/>
      <x v="85"/>
      <x v="83"/>
    </i>
    <i r="3">
      <x v="2764"/>
      <x v="90"/>
      <x v="36"/>
      <x/>
    </i>
    <i r="3">
      <x v="3130"/>
      <x v="44"/>
      <x v="26"/>
      <x v="61"/>
    </i>
    <i r="3">
      <x v="5104"/>
      <x v="44"/>
      <x v="33"/>
      <x v="62"/>
    </i>
    <i r="3">
      <x v="2556"/>
      <x v="24"/>
      <x v="40"/>
      <x/>
    </i>
    <i r="3">
      <x v="3157"/>
      <x v="44"/>
      <x v="66"/>
      <x v="60"/>
    </i>
    <i r="3">
      <x v="3155"/>
      <x v="44"/>
      <x v="38"/>
      <x v="61"/>
    </i>
    <i r="3">
      <x v="1745"/>
      <x v="42"/>
      <x v="62"/>
      <x v="61"/>
    </i>
    <i r="3">
      <x v="1884"/>
      <x v="42"/>
      <x v="23"/>
      <x v="108"/>
    </i>
    <i r="3">
      <x v="1716"/>
      <x v="42"/>
      <x v="35"/>
      <x v="63"/>
    </i>
    <i r="3">
      <x v="2468"/>
      <x v="42"/>
      <x v="70"/>
      <x/>
    </i>
    <i r="3">
      <x v="602"/>
      <x v="42"/>
      <x v="39"/>
      <x/>
    </i>
    <i r="3">
      <x v="1688"/>
      <x v="42"/>
      <x v="63"/>
      <x v="60"/>
    </i>
    <i r="3">
      <x v="2304"/>
      <x v="42"/>
      <x v="42"/>
      <x/>
    </i>
    <i r="3">
      <x v="2537"/>
      <x v="42"/>
      <x v="29"/>
      <x/>
    </i>
    <i r="3">
      <x v="3152"/>
      <x v="44"/>
      <x v="23"/>
      <x v="63"/>
    </i>
    <i r="3">
      <x v="2759"/>
      <x v="42"/>
      <x v="35"/>
      <x/>
    </i>
    <i r="3">
      <x v="2772"/>
      <x v="42"/>
      <x v="29"/>
      <x/>
    </i>
    <i r="3">
      <x v="599"/>
      <x v="42"/>
      <x v="73"/>
      <x/>
    </i>
    <i r="3">
      <x v="604"/>
      <x v="42"/>
      <x v="16"/>
      <x/>
    </i>
    <i r="3">
      <x v="2766"/>
      <x v="42"/>
      <x v="40"/>
      <x/>
    </i>
    <i r="3">
      <x v="2820"/>
      <x v="42"/>
      <x v="66"/>
      <x/>
    </i>
    <i r="2">
      <x v="9"/>
      <x v="442"/>
      <x v="72"/>
    </i>
    <i r="3">
      <x v="458"/>
      <x v="72"/>
    </i>
    <i r="3">
      <x v="2489"/>
      <x v="25"/>
      <x v="53"/>
      <x/>
    </i>
    <i r="3">
      <x v="5350"/>
      <x v="18"/>
      <x v="38"/>
      <x v="36"/>
    </i>
    <i r="3">
      <x v="820"/>
      <x v="63"/>
      <x v="35"/>
      <x/>
    </i>
    <i r="3">
      <x v="816"/>
      <x v="63"/>
      <x v="35"/>
      <x/>
    </i>
    <i r="3">
      <x v="2331"/>
      <x v="2"/>
      <x v="58"/>
      <x v="71"/>
    </i>
    <i r="3">
      <x v="2650"/>
      <x v="2"/>
      <x v="23"/>
      <x v="2"/>
    </i>
    <i r="3">
      <x v="443"/>
      <x v="72"/>
    </i>
    <i r="3">
      <x v="2488"/>
      <x v="25"/>
      <x v="53"/>
      <x/>
    </i>
    <i r="3">
      <x v="1445"/>
      <x v="3"/>
      <x v="62"/>
      <x/>
    </i>
    <i r="3">
      <x v="331"/>
      <x v="68"/>
      <x v="58"/>
      <x v="1"/>
    </i>
    <i r="3">
      <x v="2806"/>
      <x v="14"/>
      <x v="53"/>
      <x/>
    </i>
    <i r="3">
      <x v="324"/>
      <x v="68"/>
      <x v="66"/>
      <x v="134"/>
    </i>
    <i r="3">
      <x v="4196"/>
      <x v="44"/>
      <x v="63"/>
      <x v="8"/>
    </i>
    <i r="3">
      <x v="459"/>
      <x v="72"/>
    </i>
    <i r="3">
      <x v="869"/>
      <x v="6"/>
      <x v="35"/>
      <x v="67"/>
    </i>
    <i r="3">
      <x v="230"/>
      <x v="35"/>
      <x v="23"/>
      <x/>
    </i>
    <i r="3">
      <x v="5132"/>
      <x v="56"/>
      <x v="38"/>
      <x/>
    </i>
    <i r="3">
      <x v="133"/>
      <x v="25"/>
      <x v="53"/>
      <x v="17"/>
    </i>
    <i r="3">
      <x v="1606"/>
      <x v="68"/>
      <x v="23"/>
      <x/>
    </i>
    <i r="3">
      <x v="75"/>
      <x v="50"/>
      <x v="53"/>
      <x v="1"/>
    </i>
    <i r="3">
      <x v="5566"/>
      <x v="56"/>
      <x v="38"/>
      <x/>
    </i>
    <i r="3">
      <x v="1874"/>
      <x v="35"/>
      <x v="53"/>
      <x/>
    </i>
    <i r="3">
      <x v="2808"/>
      <x v="14"/>
      <x v="53"/>
      <x/>
    </i>
    <i r="3">
      <x v="5349"/>
      <x v="18"/>
      <x v="38"/>
      <x v="70"/>
    </i>
    <i r="3">
      <x v="5242"/>
      <x v="18"/>
      <x v="35"/>
      <x v="82"/>
    </i>
    <i r="3">
      <x v="3264"/>
      <x v="78"/>
      <x v="35"/>
      <x/>
    </i>
    <i r="3">
      <x v="197"/>
      <x v="31"/>
      <x v="58"/>
      <x/>
    </i>
    <i r="3">
      <x v="2007"/>
      <x v="68"/>
      <x v="59"/>
      <x v="92"/>
    </i>
    <i r="3">
      <x v="76"/>
      <x v="50"/>
      <x v="53"/>
      <x v="8"/>
    </i>
    <i r="3">
      <x v="891"/>
      <x v="6"/>
      <x v="53"/>
      <x/>
    </i>
    <i r="3">
      <x v="2788"/>
      <x v="14"/>
      <x v="42"/>
      <x/>
    </i>
    <i r="3">
      <x v="207"/>
      <x v="31"/>
      <x v="63"/>
      <x/>
    </i>
    <i r="3">
      <x v="1560"/>
      <x v="31"/>
      <x v="66"/>
      <x/>
    </i>
    <i r="3">
      <x v="131"/>
      <x v="25"/>
      <x v="53"/>
      <x v="17"/>
    </i>
    <i r="3">
      <x v="5182"/>
      <x v="39"/>
      <x v="53"/>
      <x/>
    </i>
    <i r="3">
      <x v="1742"/>
      <x v="2"/>
      <x v="53"/>
      <x/>
    </i>
    <i r="3">
      <x v="2648"/>
      <x v="2"/>
      <x v="23"/>
      <x v="2"/>
    </i>
    <i r="3">
      <x v="5311"/>
      <x v="39"/>
      <x v="26"/>
      <x/>
    </i>
    <i r="3">
      <x v="4142"/>
      <x v="35"/>
      <x v="35"/>
      <x/>
    </i>
    <i r="3">
      <x v="494"/>
      <x v="72"/>
    </i>
    <i r="3">
      <x v="1740"/>
      <x v="2"/>
      <x v="25"/>
      <x v="10"/>
    </i>
    <i r="3">
      <x v="798"/>
      <x v="47"/>
      <x v="26"/>
      <x/>
    </i>
    <i r="3">
      <x v="911"/>
      <x v="6"/>
      <x v="26"/>
      <x v="182"/>
    </i>
    <i r="3">
      <x v="1559"/>
      <x v="31"/>
      <x v="66"/>
      <x/>
    </i>
    <i r="3">
      <x v="493"/>
      <x v="72"/>
    </i>
    <i r="3">
      <x v="3137"/>
      <x v="98"/>
      <x v="38"/>
      <x/>
    </i>
    <i r="3">
      <x v="77"/>
      <x v="50"/>
      <x v="26"/>
      <x v="9"/>
    </i>
    <i r="3">
      <x v="893"/>
      <x v="6"/>
      <x v="53"/>
      <x/>
    </i>
    <i r="3">
      <x v="913"/>
      <x v="6"/>
      <x v="26"/>
      <x v="23"/>
    </i>
    <i r="3">
      <x v="5368"/>
      <x v="18"/>
      <x v="35"/>
      <x v="102"/>
    </i>
    <i r="3">
      <x v="5125"/>
      <x v="98"/>
      <x v="35"/>
      <x v="1"/>
    </i>
    <i r="3">
      <x v="5127"/>
      <x v="98"/>
      <x v="35"/>
      <x v="1"/>
    </i>
    <i r="3">
      <x v="5222"/>
      <x v="39"/>
      <x v="26"/>
      <x/>
    </i>
    <i r="3">
      <x v="5556"/>
      <x v="18"/>
      <x v="38"/>
      <x/>
    </i>
    <i r="3">
      <x v="3262"/>
      <x v="78"/>
      <x v="35"/>
      <x/>
    </i>
    <i r="3">
      <x v="768"/>
      <x v="47"/>
      <x v="53"/>
      <x v="1"/>
    </i>
    <i r="3">
      <x v="2789"/>
      <x v="14"/>
      <x v="42"/>
      <x/>
    </i>
    <i r="3">
      <x v="769"/>
      <x v="47"/>
      <x v="53"/>
      <x v="1"/>
    </i>
    <i r="3">
      <x v="2804"/>
      <x v="14"/>
      <x v="53"/>
      <x/>
    </i>
    <i r="3">
      <x v="3179"/>
      <x v="78"/>
      <x v="53"/>
      <x/>
    </i>
    <i r="3">
      <x v="2630"/>
      <x v="27"/>
      <x v="53"/>
      <x v="17"/>
    </i>
    <i r="3">
      <x v="2647"/>
      <x v="2"/>
      <x v="58"/>
      <x v="71"/>
    </i>
    <i r="3">
      <x v="797"/>
      <x v="47"/>
      <x v="26"/>
      <x/>
    </i>
    <i r="3">
      <x v="5292"/>
      <x v="39"/>
      <x v="62"/>
      <x/>
    </i>
    <i r="3">
      <x v="2233"/>
      <x v="87"/>
      <x v="40"/>
      <x/>
    </i>
    <i r="3">
      <x v="5648"/>
      <x v="18"/>
      <x v="23"/>
      <x/>
    </i>
    <i r="3">
      <x v="2291"/>
      <x v="31"/>
      <x v="63"/>
      <x/>
    </i>
    <i r="3">
      <x v="3161"/>
      <x v="78"/>
      <x v="53"/>
      <x/>
    </i>
    <i r="3">
      <x v="5351"/>
      <x v="18"/>
      <x v="35"/>
      <x/>
    </i>
    <i r="3">
      <x v="13"/>
      <x v="78"/>
      <x v="53"/>
      <x v="1"/>
    </i>
    <i r="3">
      <x v="5209"/>
      <x v="9"/>
      <x v="53"/>
      <x v="6"/>
    </i>
    <i r="3">
      <x v="5210"/>
      <x v="9"/>
      <x v="53"/>
      <x v="6"/>
    </i>
    <i r="3">
      <x v="5456"/>
      <x v="98"/>
      <x v="38"/>
      <x v="36"/>
    </i>
    <i r="3">
      <x v="2475"/>
      <x v="50"/>
      <x v="26"/>
      <x v="7"/>
    </i>
    <i r="3">
      <x v="5458"/>
      <x v="98"/>
      <x v="38"/>
      <x v="36"/>
    </i>
    <i r="3">
      <x v="5647"/>
      <x v="18"/>
      <x v="23"/>
      <x v="196"/>
    </i>
    <i r="3">
      <x v="5294"/>
      <x v="39"/>
      <x v="62"/>
      <x v="116"/>
    </i>
    <i r="3">
      <x v="3272"/>
      <x v="78"/>
      <x v="53"/>
      <x v="1"/>
    </i>
    <i r="3">
      <x v="74"/>
      <x v="50"/>
      <x v="66"/>
      <x v="76"/>
    </i>
    <i r="3">
      <x v="5938"/>
      <x v="138"/>
      <x v="23"/>
      <x/>
    </i>
    <i r="3">
      <x v="5649"/>
      <x v="18"/>
      <x v="24"/>
      <x/>
    </i>
    <i r="3">
      <x v="5469"/>
      <x v="39"/>
      <x v="53"/>
      <x/>
    </i>
    <i r="3">
      <x v="580"/>
      <x v="42"/>
      <x v="72"/>
      <x v="61"/>
    </i>
    <i r="3">
      <x v="2940"/>
      <x v="78"/>
      <x v="42"/>
      <x/>
    </i>
    <i r="3">
      <x v="2632"/>
      <x v="27"/>
      <x v="53"/>
      <x v="17"/>
    </i>
    <i r="3">
      <x v="5245"/>
      <x v="56"/>
      <x v="38"/>
      <x v="13"/>
    </i>
    <i r="3">
      <x v="734"/>
      <x v="47"/>
      <x v="42"/>
      <x v="76"/>
    </i>
    <i r="3">
      <x v="1544"/>
      <x v="31"/>
      <x v="35"/>
      <x v="28"/>
    </i>
    <i r="3">
      <x v="963"/>
      <x v="6"/>
      <x v="64"/>
      <x v="5"/>
    </i>
    <i r="3">
      <x v="965"/>
      <x v="6"/>
      <x v="64"/>
      <x v="207"/>
    </i>
    <i r="3">
      <x v="5362"/>
      <x v="18"/>
      <x v="32"/>
      <x v="137"/>
    </i>
    <i r="3">
      <x v="5206"/>
      <x v="9"/>
      <x v="72"/>
      <x/>
    </i>
    <i r="3">
      <x v="5922"/>
      <x v="138"/>
      <x v="23"/>
      <x/>
    </i>
    <i r="3">
      <x v="137"/>
      <x v="25"/>
      <x v="26"/>
      <x v="36"/>
    </i>
    <i r="3">
      <x v="3190"/>
      <x v="78"/>
      <x v="53"/>
      <x/>
    </i>
    <i r="3">
      <x v="5185"/>
      <x v="39"/>
      <x v="66"/>
      <x v="134"/>
    </i>
    <i r="3">
      <x v="3188"/>
      <x v="78"/>
      <x v="53"/>
      <x/>
    </i>
    <i r="3">
      <x v="1735"/>
      <x v="50"/>
      <x v="36"/>
      <x v="137"/>
    </i>
    <i r="3">
      <x v="2335"/>
      <x v="2"/>
      <x v="26"/>
      <x v="36"/>
    </i>
    <i r="3">
      <x v="1730"/>
      <x v="9"/>
      <x v="53"/>
      <x/>
    </i>
    <i r="3">
      <x v="2801"/>
      <x v="14"/>
      <x v="26"/>
      <x/>
    </i>
    <i r="3">
      <x v="2658"/>
      <x v="68"/>
      <x v="66"/>
      <x v="134"/>
    </i>
    <i r="3">
      <x v="1741"/>
      <x v="2"/>
      <x v="53"/>
      <x/>
    </i>
    <i r="3">
      <x v="3265"/>
      <x v="78"/>
      <x v="42"/>
      <x/>
    </i>
    <i r="3">
      <x v="2336"/>
      <x v="2"/>
      <x v="26"/>
      <x v="36"/>
    </i>
    <i r="3">
      <x v="549"/>
      <x v="27"/>
      <x v="26"/>
      <x v="36"/>
    </i>
    <i r="3">
      <x v="2642"/>
      <x v="63"/>
      <x v="53"/>
      <x v="134"/>
    </i>
    <i r="3">
      <x v="1460"/>
      <x v="56"/>
      <x v="38"/>
      <x v="93"/>
    </i>
    <i r="3">
      <x v="2584"/>
      <x v="50"/>
      <x v="53"/>
      <x/>
    </i>
    <i r="3">
      <x v="2588"/>
      <x v="50"/>
      <x v="53"/>
      <x/>
    </i>
    <i r="3">
      <x v="2589"/>
      <x v="50"/>
      <x v="53"/>
      <x/>
    </i>
    <i r="3">
      <x v="5816"/>
      <x v="138"/>
      <x v="23"/>
      <x/>
    </i>
    <i r="3">
      <x v="3273"/>
      <x v="78"/>
      <x v="53"/>
      <x/>
    </i>
    <i r="3">
      <x v="5039"/>
      <x v="35"/>
      <x v="35"/>
      <x/>
    </i>
    <i r="3">
      <x v="3186"/>
      <x v="78"/>
      <x v="26"/>
      <x v="9"/>
    </i>
    <i r="3">
      <x v="3184"/>
      <x v="78"/>
      <x v="26"/>
      <x v="9"/>
    </i>
    <i r="3">
      <x v="1801"/>
      <x v="75"/>
      <x v="53"/>
      <x/>
    </i>
    <i r="3">
      <x v="176"/>
      <x v="31"/>
      <x v="58"/>
      <x/>
    </i>
    <i r="3">
      <x v="1736"/>
      <x v="50"/>
      <x v="36"/>
      <x v="85"/>
    </i>
    <i r="3">
      <x v="5361"/>
      <x v="18"/>
      <x v="28"/>
      <x v="150"/>
    </i>
    <i r="3">
      <x v="1802"/>
      <x v="75"/>
      <x v="53"/>
      <x/>
    </i>
    <i r="3">
      <x v="1458"/>
      <x v="56"/>
      <x v="35"/>
      <x v="134"/>
    </i>
    <i r="3">
      <x v="735"/>
      <x v="47"/>
      <x v="42"/>
      <x v="71"/>
    </i>
    <i r="3">
      <x v="4140"/>
      <x v="35"/>
      <x v="35"/>
      <x/>
    </i>
    <i r="3">
      <x v="960"/>
      <x v="6"/>
      <x v="63"/>
      <x v="64"/>
    </i>
    <i r="3">
      <x v="958"/>
      <x v="6"/>
      <x v="63"/>
      <x v="99"/>
    </i>
    <i r="3">
      <x v="2848"/>
      <x v="14"/>
      <x v="42"/>
      <x/>
    </i>
    <i r="3">
      <x v="2148"/>
      <x v="35"/>
      <x v="23"/>
      <x/>
    </i>
    <i r="3">
      <x v="5360"/>
      <x v="18"/>
      <x v="28"/>
      <x v="213"/>
    </i>
    <i r="3">
      <x v="5215"/>
      <x v="9"/>
      <x v="72"/>
      <x v="18"/>
    </i>
    <i r="3">
      <x v="1543"/>
      <x v="31"/>
      <x v="35"/>
      <x v="28"/>
    </i>
    <i r="3">
      <x v="2739"/>
      <x v="6"/>
      <x v="53"/>
      <x/>
    </i>
    <i r="3">
      <x v="5461"/>
      <x v="98"/>
      <x v="38"/>
      <x v="36"/>
    </i>
    <i r="3">
      <x v="2363"/>
      <x v="47"/>
      <x v="53"/>
      <x v="19"/>
    </i>
    <i r="3">
      <x v="2641"/>
      <x v="63"/>
      <x v="53"/>
      <x v="134"/>
    </i>
    <i r="3">
      <x v="2441"/>
      <x v="68"/>
      <x v="58"/>
      <x v="1"/>
    </i>
    <i r="3">
      <x v="5544"/>
      <x v="56"/>
      <x v="38"/>
      <x/>
    </i>
    <i r="3">
      <x v="2551"/>
      <x v="56"/>
      <x v="38"/>
      <x/>
    </i>
    <i r="3">
      <x v="1496"/>
      <x v="31"/>
      <x v="53"/>
      <x v="64"/>
    </i>
    <i r="3">
      <x v="933"/>
      <x v="6"/>
      <x v="58"/>
      <x/>
    </i>
    <i r="3">
      <x v="135"/>
      <x v="25"/>
      <x v="26"/>
      <x v="36"/>
    </i>
    <i r="3">
      <x v="2297"/>
      <x v="31"/>
      <x v="58"/>
      <x/>
    </i>
    <i r="3">
      <x v="5359"/>
      <x v="18"/>
      <x v="32"/>
      <x v="212"/>
    </i>
    <i r="3">
      <x v="2703"/>
      <x v="50"/>
      <x v="53"/>
      <x v="8"/>
    </i>
    <i r="3">
      <x v="2704"/>
      <x v="50"/>
      <x v="53"/>
      <x v="1"/>
    </i>
    <i r="3">
      <x v="5205"/>
      <x v="9"/>
      <x v="72"/>
      <x v="173"/>
    </i>
    <i r="3">
      <x v="2390"/>
      <x v="6"/>
      <x v="26"/>
      <x v="102"/>
    </i>
    <i r="3">
      <x v="2384"/>
      <x v="6"/>
      <x v="26"/>
      <x v="13"/>
    </i>
    <i r="3">
      <x v="6060"/>
      <x v="138"/>
      <x v="35"/>
      <x/>
    </i>
    <i r="3">
      <x v="5330"/>
      <x v="39"/>
      <x v="24"/>
      <x/>
    </i>
    <i r="3">
      <x v="5211"/>
      <x v="9"/>
      <x v="53"/>
      <x/>
    </i>
    <i r="3">
      <x v="931"/>
      <x v="6"/>
      <x v="58"/>
      <x/>
    </i>
    <i r="3">
      <x v="2365"/>
      <x v="47"/>
      <x v="26"/>
      <x/>
    </i>
    <i r="3">
      <x v="5214"/>
      <x v="9"/>
      <x v="72"/>
      <x v="18"/>
    </i>
    <i r="3">
      <x v="5217"/>
      <x v="9"/>
      <x v="26"/>
      <x v="10"/>
    </i>
    <i r="3">
      <x v="195"/>
      <x v="31"/>
      <x v="53"/>
      <x/>
    </i>
    <i r="3">
      <x v="2391"/>
      <x v="6"/>
      <x v="23"/>
      <x v="84"/>
    </i>
    <i r="3">
      <x v="2385"/>
      <x v="6"/>
      <x v="23"/>
      <x v="225"/>
    </i>
    <i r="3">
      <x v="6030"/>
      <x v="138"/>
      <x v="35"/>
      <x/>
    </i>
    <i r="3">
      <x v="6031"/>
      <x v="138"/>
      <x v="35"/>
      <x/>
    </i>
    <i r="3">
      <x v="935"/>
      <x v="6"/>
      <x v="63"/>
      <x v="364"/>
    </i>
    <i r="3">
      <x v="5678"/>
      <x v="39"/>
      <x v="36"/>
      <x/>
    </i>
    <i r="3">
      <x v="936"/>
      <x v="6"/>
      <x v="63"/>
      <x v="69"/>
    </i>
    <i r="3">
      <x v="5616"/>
      <x v="39"/>
      <x v="24"/>
      <x/>
    </i>
    <i r="3">
      <x v="5486"/>
      <x v="18"/>
      <x v="26"/>
      <x v="70"/>
    </i>
    <i r="3">
      <x v="5180"/>
      <x v="39"/>
      <x v="53"/>
      <x/>
    </i>
    <i r="3">
      <x v="2568"/>
      <x v="31"/>
      <x v="66"/>
      <x/>
    </i>
    <i r="3">
      <x v="139"/>
      <x v="25"/>
      <x v="64"/>
      <x v="73"/>
    </i>
    <i r="3">
      <x v="848"/>
      <x v="87"/>
      <x v="62"/>
      <x v="61"/>
    </i>
    <i r="3">
      <x v="1443"/>
      <x v="87"/>
      <x v="24"/>
      <x v="63"/>
    </i>
    <i r="3">
      <x v="5857"/>
      <x v="138"/>
      <x v="38"/>
      <x/>
    </i>
    <i r="3">
      <x v="5858"/>
      <x v="138"/>
      <x v="38"/>
      <x/>
    </i>
    <i r="3">
      <x v="2984"/>
      <x v="42"/>
      <x v="42"/>
      <x v="60"/>
    </i>
    <i r="3">
      <x v="5487"/>
      <x v="18"/>
      <x v="26"/>
      <x v="36"/>
    </i>
    <i r="3">
      <x v="1204"/>
      <x v="35"/>
      <x v="53"/>
      <x/>
    </i>
    <i r="3">
      <x v="2553"/>
      <x v="56"/>
      <x v="58"/>
      <x/>
    </i>
    <i r="3">
      <x v="5183"/>
      <x v="39"/>
      <x v="66"/>
      <x v="94"/>
    </i>
    <i r="3">
      <x v="2555"/>
      <x v="56"/>
      <x v="58"/>
      <x/>
    </i>
    <i r="3">
      <x v="5856"/>
      <x v="138"/>
      <x v="23"/>
      <x/>
    </i>
    <i r="3">
      <x v="141"/>
      <x v="25"/>
      <x v="64"/>
      <x v="73"/>
    </i>
    <i r="3">
      <x v="3085"/>
      <x v="42"/>
      <x v="38"/>
      <x/>
    </i>
    <i r="3">
      <x v="2702"/>
      <x v="18"/>
      <x/>
      <x/>
    </i>
    <i r="3">
      <x v="2701"/>
      <x v="18"/>
      <x/>
      <x/>
    </i>
    <i r="3">
      <x v="5519"/>
      <x v="44"/>
      <x v="53"/>
      <x v="17"/>
    </i>
    <i r="3">
      <x v="588"/>
      <x v="42"/>
      <x v="62"/>
      <x/>
    </i>
    <i r="3">
      <x v="5553"/>
      <x v="44"/>
      <x v="63"/>
      <x v="325"/>
    </i>
    <i r="3">
      <x v="6067"/>
      <x v="138"/>
      <x v="53"/>
      <x/>
    </i>
    <i r="3">
      <x v="6068"/>
      <x v="138"/>
      <x v="35"/>
      <x/>
    </i>
    <i r="3">
      <x v="2467"/>
      <x v="42"/>
      <x v="94"/>
      <x/>
    </i>
    <i r="3">
      <x v="1201"/>
      <x v="24"/>
      <x v="26"/>
      <x/>
    </i>
    <i r="3">
      <x v="5218"/>
      <x v="9"/>
      <x v="26"/>
      <x/>
    </i>
    <i r="3">
      <x v="1202"/>
      <x v="24"/>
      <x v="53"/>
      <x/>
    </i>
    <i r="3">
      <x v="2023"/>
      <x v="42"/>
      <x v="29"/>
      <x/>
    </i>
    <i r="3">
      <x v="5792"/>
      <x v="138"/>
      <x v="35"/>
      <x/>
    </i>
    <i r="3">
      <x v="598"/>
      <x v="42"/>
      <x v="24"/>
      <x/>
    </i>
    <i r="3">
      <x v="3156"/>
      <x v="44"/>
      <x v="62"/>
      <x v="83"/>
    </i>
    <i r="3">
      <x v="573"/>
      <x v="42"/>
      <x v="38"/>
      <x v="60"/>
    </i>
    <i r="3">
      <x v="3146"/>
      <x v="42"/>
      <x v="62"/>
      <x v="61"/>
    </i>
    <i r="3">
      <x v="2569"/>
      <x v="42"/>
      <x v="53"/>
      <x/>
    </i>
    <i r="3">
      <x v="1883"/>
      <x v="42"/>
      <x v="53"/>
      <x/>
    </i>
    <i r="3">
      <x v="2665"/>
      <x v="42"/>
      <x v="63"/>
      <x/>
    </i>
    <i r="2">
      <x v="2"/>
      <x v="451"/>
      <x v="72"/>
    </i>
    <i r="3">
      <x v="455"/>
      <x v="72"/>
    </i>
    <i r="3">
      <x v="2496"/>
      <x v="25"/>
      <x v="53"/>
      <x/>
    </i>
    <i r="3">
      <x v="2932"/>
      <x v="78"/>
      <x v="53"/>
      <x/>
    </i>
    <i r="3">
      <x v="1446"/>
      <x v="3"/>
      <x v="62"/>
      <x/>
    </i>
    <i r="3">
      <x v="2655"/>
      <x v="2"/>
      <x v="23"/>
      <x v="2"/>
    </i>
    <i r="3">
      <x v="333"/>
      <x v="68"/>
      <x v="58"/>
      <x v="1"/>
    </i>
    <i r="3">
      <x v="5241"/>
      <x v="18"/>
      <x v="35"/>
      <x v="82"/>
    </i>
    <i r="3">
      <x v="456"/>
      <x v="72"/>
    </i>
    <i r="3">
      <x v="501"/>
      <x v="72"/>
    </i>
    <i r="3">
      <x v="3284"/>
      <x v="78"/>
      <x v="29"/>
      <x/>
    </i>
    <i r="3">
      <x v="502"/>
      <x v="72"/>
    </i>
    <i r="3">
      <x v="229"/>
      <x v="35"/>
      <x v="23"/>
      <x/>
    </i>
    <i r="3">
      <x v="452"/>
      <x v="72"/>
    </i>
    <i r="3">
      <x v="1641"/>
      <x v="68"/>
      <x v="23"/>
      <x/>
    </i>
    <i r="3">
      <x v="873"/>
      <x v="6"/>
      <x v="35"/>
      <x v="67"/>
    </i>
    <i r="3">
      <x v="1552"/>
      <x v="31"/>
      <x v="66"/>
      <x/>
    </i>
    <i r="3">
      <x v="203"/>
      <x v="31"/>
      <x v="58"/>
      <x/>
    </i>
    <i r="3">
      <x v="3249"/>
      <x v="78"/>
      <x v="38"/>
      <x v="70"/>
    </i>
    <i r="3">
      <x v="2653"/>
      <x v="2"/>
      <x v="23"/>
      <x v="2"/>
    </i>
    <i r="3">
      <x v="5310"/>
      <x v="39"/>
      <x v="53"/>
      <x/>
    </i>
    <i r="3">
      <x v="840"/>
      <x v="87"/>
      <x v="38"/>
      <x v="61"/>
    </i>
    <i r="3">
      <x v="3226"/>
      <x v="78"/>
      <x v="42"/>
      <x/>
    </i>
    <i r="3">
      <x v="1203"/>
      <x v="35"/>
      <x v="53"/>
      <x/>
    </i>
    <i r="3">
      <x v="871"/>
      <x v="6"/>
      <x v="35"/>
      <x v="348"/>
    </i>
    <i r="3">
      <x v="2675"/>
      <x v="35"/>
      <x v="35"/>
      <x/>
    </i>
    <i r="3">
      <x v="2791"/>
      <x v="14"/>
      <x v="42"/>
      <x/>
    </i>
    <i r="3">
      <x v="3139"/>
      <x v="98"/>
      <x v="38"/>
      <x/>
    </i>
    <i r="3">
      <x v="322"/>
      <x v="68"/>
      <x v="66"/>
      <x v="134"/>
    </i>
    <i r="3">
      <x v="5343"/>
      <x v="18"/>
      <x v="38"/>
      <x v="36"/>
    </i>
    <i r="3">
      <x v="84"/>
      <x v="50"/>
      <x v="26"/>
      <x v="9"/>
    </i>
    <i r="3">
      <x v="885"/>
      <x v="6"/>
      <x v="53"/>
      <x/>
    </i>
    <i r="3">
      <x v="209"/>
      <x v="31"/>
      <x v="63"/>
      <x/>
    </i>
    <i r="3">
      <x v="841"/>
      <x v="87"/>
      <x v="38"/>
      <x v="61"/>
    </i>
    <i r="3">
      <x v="2009"/>
      <x v="68"/>
      <x v="59"/>
      <x v="92"/>
    </i>
    <i r="3">
      <x v="1551"/>
      <x v="31"/>
      <x v="66"/>
      <x/>
    </i>
    <i r="3">
      <x v="763"/>
      <x v="47"/>
      <x v="53"/>
      <x v="1"/>
    </i>
    <i r="3">
      <x v="5285"/>
      <x v="39"/>
      <x v="26"/>
      <x/>
    </i>
    <i r="3">
      <x v="204"/>
      <x v="31"/>
      <x v="58"/>
      <x/>
    </i>
    <i r="3">
      <x v="5300"/>
      <x v="9"/>
      <x v="53"/>
      <x/>
    </i>
    <i r="3">
      <x v="3269"/>
      <x v="78"/>
      <x v="53"/>
      <x v="1"/>
    </i>
    <i r="3">
      <x v="5172"/>
      <x v="39"/>
      <x v="53"/>
      <x/>
    </i>
    <i r="3">
      <x v="2099"/>
      <x v="47"/>
      <x v="26"/>
      <x v="70"/>
    </i>
    <i r="3">
      <x v="81"/>
      <x v="50"/>
      <x v="53"/>
      <x v="8"/>
    </i>
    <i r="3">
      <x v="2135"/>
      <x v="50"/>
      <x v="53"/>
      <x v="13"/>
    </i>
    <i r="3">
      <x v="2474"/>
      <x v="50"/>
      <x v="26"/>
      <x v="7"/>
    </i>
    <i r="3">
      <x v="1795"/>
      <x v="75"/>
      <x v="53"/>
      <x v="102"/>
    </i>
    <i r="3">
      <x v="2499"/>
      <x v="50"/>
      <x v="77"/>
      <x/>
    </i>
    <i r="3">
      <x v="2792"/>
      <x v="14"/>
      <x v="42"/>
      <x/>
    </i>
    <i r="3">
      <x v="874"/>
      <x v="6"/>
      <x v="35"/>
      <x v="26"/>
    </i>
    <i r="3">
      <x v="3182"/>
      <x v="78"/>
      <x v="53"/>
      <x/>
    </i>
    <i r="3">
      <x v="3181"/>
      <x v="78"/>
      <x v="53"/>
      <x/>
    </i>
    <i r="3">
      <x v="1796"/>
      <x v="75"/>
      <x v="53"/>
      <x v="102"/>
    </i>
    <i r="3">
      <x v="886"/>
      <x v="6"/>
      <x v="53"/>
      <x/>
    </i>
    <i r="3">
      <x v="2503"/>
      <x v="50"/>
      <x v="77"/>
      <x/>
    </i>
    <i r="3">
      <x v="789"/>
      <x v="47"/>
      <x v="26"/>
      <x v="70"/>
    </i>
    <i r="3">
      <x v="3141"/>
      <x v="98"/>
      <x v="38"/>
      <x/>
    </i>
    <i r="3">
      <x v="1536"/>
      <x v="31"/>
      <x v="35"/>
      <x v="28"/>
    </i>
    <i r="3">
      <x v="5309"/>
      <x v="39"/>
      <x v="26"/>
      <x/>
    </i>
    <i r="3">
      <x v="2587"/>
      <x v="50"/>
      <x v="53"/>
      <x/>
    </i>
    <i r="3">
      <x v="764"/>
      <x v="47"/>
      <x v="53"/>
      <x v="1"/>
    </i>
    <i r="3">
      <x v="155"/>
      <x v="25"/>
      <x v="26"/>
      <x v="36"/>
    </i>
    <i r="3">
      <x v="2754"/>
      <x v="47"/>
      <x v="42"/>
      <x v="76"/>
    </i>
    <i r="3">
      <x v="5121"/>
      <x v="98"/>
      <x v="35"/>
      <x v="1"/>
    </i>
    <i r="3">
      <x v="2753"/>
      <x v="47"/>
      <x v="42"/>
      <x v="71"/>
    </i>
    <i r="3">
      <x v="2415"/>
      <x v="63"/>
      <x v="26"/>
      <x/>
    </i>
    <i r="3">
      <x v="5123"/>
      <x v="98"/>
      <x v="35"/>
      <x v="1"/>
    </i>
    <i r="3">
      <x v="2586"/>
      <x v="50"/>
      <x v="53"/>
      <x/>
    </i>
    <i r="3">
      <x v="2635"/>
      <x v="63"/>
      <x v="26"/>
      <x v="36"/>
    </i>
    <i r="3">
      <x v="5451"/>
      <x v="98"/>
      <x v="38"/>
      <x v="36"/>
    </i>
    <i r="3">
      <x v="2414"/>
      <x v="63"/>
      <x v="26"/>
      <x/>
    </i>
    <i r="3">
      <x v="2502"/>
      <x v="50"/>
      <x v="77"/>
      <x/>
    </i>
    <i r="3">
      <x v="5342"/>
      <x v="18"/>
      <x v="38"/>
      <x v="70"/>
    </i>
    <i r="3">
      <x v="79"/>
      <x v="50"/>
      <x v="66"/>
      <x v="76"/>
    </i>
    <i r="3">
      <x v="5453"/>
      <x v="98"/>
      <x v="38"/>
      <x v="36"/>
    </i>
    <i r="3">
      <x v="5937"/>
      <x v="138"/>
      <x v="23"/>
      <x/>
    </i>
    <i r="3">
      <x v="3287"/>
      <x v="78"/>
      <x v="29"/>
      <x/>
    </i>
    <i r="3">
      <x v="5765"/>
      <x v="138"/>
      <x v="23"/>
      <x/>
    </i>
    <i r="3">
      <x v="5766"/>
      <x v="138"/>
      <x v="23"/>
      <x/>
    </i>
    <i r="3">
      <x v="5346"/>
      <x v="18"/>
      <x v="35"/>
      <x v="102"/>
    </i>
    <i r="3">
      <x v="5175"/>
      <x v="39"/>
      <x v="66"/>
      <x v="94"/>
    </i>
    <i r="3">
      <x v="5613"/>
      <x v="9"/>
      <x v="26"/>
      <x/>
    </i>
    <i r="3">
      <x v="5177"/>
      <x v="39"/>
      <x v="66"/>
      <x v="134"/>
    </i>
    <i r="3">
      <x v="3166"/>
      <x v="78"/>
      <x v="26"/>
      <x/>
    </i>
    <i r="3">
      <x v="2682"/>
      <x v="35"/>
      <x v="35"/>
      <x/>
    </i>
    <i r="3">
      <x v="6045"/>
      <x v="138"/>
      <x v="53"/>
      <x/>
    </i>
    <i r="3">
      <x v="3165"/>
      <x v="78"/>
      <x v="26"/>
      <x/>
    </i>
    <i r="3">
      <x v="2073"/>
      <x v="50"/>
      <x v="26"/>
      <x/>
    </i>
    <i r="3">
      <x v="1535"/>
      <x v="31"/>
      <x v="35"/>
      <x v="28"/>
    </i>
    <i r="3">
      <x v="153"/>
      <x v="25"/>
      <x v="26"/>
      <x v="36"/>
    </i>
    <i r="3">
      <x v="2599"/>
      <x v="75"/>
      <x v="53"/>
      <x v="102"/>
    </i>
    <i r="3">
      <x v="2070"/>
      <x v="50"/>
      <x v="66"/>
      <x v="76"/>
    </i>
    <i r="3">
      <x v="5460"/>
      <x v="98"/>
      <x v="35"/>
      <x v="1"/>
    </i>
    <i r="3">
      <x v="2574"/>
      <x v="6"/>
      <x v="53"/>
      <x/>
    </i>
    <i r="3">
      <x v="2115"/>
      <x v="47"/>
      <x v="53"/>
      <x/>
    </i>
    <i r="3">
      <x v="1315"/>
      <x v="31"/>
      <x v="53"/>
      <x v="64"/>
    </i>
    <i r="3">
      <x v="5394"/>
      <x v="39"/>
      <x v="66"/>
      <x v="21"/>
    </i>
    <i r="3">
      <x v="3468"/>
      <x v="39"/>
      <x v="53"/>
      <x/>
    </i>
    <i r="3">
      <x v="5612"/>
      <x v="9"/>
      <x v="26"/>
      <x v="10"/>
    </i>
    <i r="3">
      <x v="5299"/>
      <x v="9"/>
      <x v="53"/>
      <x/>
    </i>
    <i r="3">
      <x v="2851"/>
      <x v="14"/>
      <x v="42"/>
      <x/>
    </i>
    <i r="3">
      <x v="5173"/>
      <x v="39"/>
      <x v="53"/>
      <x/>
    </i>
    <i r="3">
      <x v="927"/>
      <x v="6"/>
      <x v="58"/>
      <x/>
    </i>
    <i r="3">
      <x v="5108"/>
      <x v="9"/>
      <x v="53"/>
      <x/>
    </i>
    <i r="3">
      <x v="2131"/>
      <x v="50"/>
      <x v="26"/>
      <x/>
    </i>
    <i r="3">
      <x v="2367"/>
      <x v="9"/>
      <x v="53"/>
      <x/>
    </i>
    <i r="3">
      <x v="929"/>
      <x v="6"/>
      <x v="58"/>
      <x/>
    </i>
    <i r="3">
      <x v="2364"/>
      <x v="47"/>
      <x v="26"/>
      <x/>
    </i>
    <i r="3">
      <x v="2444"/>
      <x v="68"/>
      <x v="58"/>
      <x v="1"/>
    </i>
    <i r="3">
      <x v="1430"/>
      <x v="35"/>
      <x v="53"/>
      <x/>
    </i>
    <i r="3">
      <x v="225"/>
      <x v="35"/>
      <x v="23"/>
      <x/>
    </i>
    <i r="3">
      <x v="2676"/>
      <x v="35"/>
      <x v="35"/>
      <x/>
    </i>
    <i r="3">
      <x v="6044"/>
      <x v="138"/>
      <x v="53"/>
      <x/>
    </i>
    <i r="3">
      <x v="6046"/>
      <x v="138"/>
      <x v="53"/>
      <x/>
    </i>
    <i r="3">
      <x v="6056"/>
      <x v="138"/>
      <x v="35"/>
      <x/>
    </i>
    <i r="3">
      <x v="6032"/>
      <x v="138"/>
      <x v="35"/>
      <x/>
    </i>
    <i r="3">
      <x v="149"/>
      <x v="25"/>
      <x v="53"/>
      <x/>
    </i>
    <i r="3">
      <x v="151"/>
      <x v="25"/>
      <x v="53"/>
      <x/>
    </i>
    <i r="3">
      <x v="5679"/>
      <x v="39"/>
      <x v="26"/>
      <x/>
    </i>
    <i r="3">
      <x v="2114"/>
      <x v="47"/>
      <x v="53"/>
      <x v="79"/>
    </i>
    <i r="3">
      <x v="1314"/>
      <x v="31"/>
      <x v="53"/>
      <x v="82"/>
    </i>
    <i r="3">
      <x v="1687"/>
      <x v="24"/>
      <x v="53"/>
      <x/>
    </i>
    <i r="3">
      <x v="1199"/>
      <x v="24"/>
      <x v="26"/>
      <x/>
    </i>
    <i r="2">
      <x v="16"/>
      <x v="2862"/>
      <x v="78"/>
      <x v="16"/>
      <x v="78"/>
    </i>
    <i r="3">
      <x v="2487"/>
      <x v="25"/>
      <x v="30"/>
      <x/>
    </i>
    <i r="3">
      <x v="3057"/>
      <x v="78"/>
      <x v="49"/>
      <x/>
    </i>
    <i r="3">
      <x v="2861"/>
      <x v="78"/>
      <x v="16"/>
      <x v="78"/>
    </i>
    <i r="3">
      <x v="2600"/>
      <x v="25"/>
      <x v="1"/>
      <x/>
    </i>
    <i r="3">
      <x v="3058"/>
      <x v="78"/>
      <x v="49"/>
      <x/>
    </i>
    <i r="3">
      <x v="69"/>
      <x v="50"/>
      <x v="30"/>
      <x v="96"/>
    </i>
    <i r="3">
      <x v="2486"/>
      <x v="25"/>
      <x v="30"/>
      <x/>
    </i>
    <i r="3">
      <x v="1505"/>
      <x v="25"/>
      <x v="30"/>
      <x/>
    </i>
    <i r="3">
      <x v="1116"/>
      <x v="78"/>
      <x v="30"/>
      <x v="111"/>
    </i>
    <i r="3">
      <x v="2867"/>
      <x v="78"/>
      <x v="2"/>
      <x v="154"/>
    </i>
    <i r="3">
      <x v="172"/>
      <x v="31"/>
      <x v="30"/>
      <x v="89"/>
    </i>
    <i r="3">
      <x v="171"/>
      <x v="31"/>
      <x v="2"/>
      <x v="90"/>
    </i>
    <i r="3">
      <x v="2868"/>
      <x v="78"/>
      <x v="2"/>
      <x v="154"/>
    </i>
    <i r="3">
      <x v="2235"/>
      <x v="47"/>
      <x v="9"/>
      <x v="96"/>
    </i>
    <i r="3">
      <x v="543"/>
      <x v="2"/>
      <x v="1"/>
      <x v="75"/>
    </i>
    <i r="3">
      <x v="5701"/>
      <x v="138"/>
      <x v="1"/>
      <x/>
    </i>
    <i r="3">
      <x v="68"/>
      <x v="50"/>
      <x v="30"/>
      <x v="96"/>
    </i>
    <i r="3">
      <x v="3069"/>
      <x v="78"/>
      <x v="30"/>
      <x v="111"/>
    </i>
    <i r="3">
      <x v="1506"/>
      <x v="25"/>
      <x v="1"/>
      <x/>
    </i>
    <i r="3">
      <x v="2236"/>
      <x v="47"/>
      <x v="1"/>
      <x v="211"/>
    </i>
    <i r="3">
      <x v="1788"/>
      <x v="35"/>
      <x v="1"/>
      <x v="145"/>
    </i>
    <i r="3">
      <x v="1973"/>
      <x v="47"/>
      <x v="2"/>
      <x v="163"/>
    </i>
    <i r="3">
      <x v="1833"/>
      <x v="47"/>
      <x v="30"/>
      <x v="111"/>
    </i>
    <i r="3">
      <x v="4867"/>
      <x v="61"/>
      <x v="2"/>
      <x/>
    </i>
    <i r="3">
      <x v="170"/>
      <x v="31"/>
      <x v="1"/>
      <x v="91"/>
    </i>
    <i r="3">
      <x v="5803"/>
      <x v="138"/>
      <x v="49"/>
      <x/>
    </i>
    <i r="3">
      <x v="5700"/>
      <x v="138"/>
      <x v="2"/>
      <x/>
    </i>
    <i r="3">
      <x v="5699"/>
      <x v="138"/>
      <x v="30"/>
      <x/>
    </i>
    <i r="3">
      <x v="2306"/>
      <x v="35"/>
      <x v="18"/>
      <x/>
    </i>
    <i r="3">
      <x v="5490"/>
      <x v="98"/>
      <x v="2"/>
      <x v="51"/>
    </i>
    <i r="3">
      <x v="67"/>
      <x v="50"/>
      <x v="1"/>
      <x v="75"/>
    </i>
    <i r="3">
      <x v="5702"/>
      <x v="138"/>
      <x v="30"/>
      <x/>
    </i>
    <i r="3">
      <x v="5703"/>
      <x v="138"/>
      <x v="2"/>
      <x/>
    </i>
    <i r="3">
      <x v="2151"/>
      <x v="2"/>
      <x v="27"/>
      <x v="112"/>
    </i>
    <i r="3">
      <x v="4868"/>
      <x v="61"/>
      <x v="1"/>
      <x/>
    </i>
    <i r="3">
      <x v="1786"/>
      <x v="35"/>
      <x v="30"/>
      <x v="142"/>
    </i>
    <i r="3">
      <x v="1787"/>
      <x v="35"/>
      <x v="2"/>
      <x v="91"/>
    </i>
    <i r="3">
      <x v="5489"/>
      <x v="98"/>
      <x v="2"/>
      <x v="51"/>
    </i>
    <i r="3">
      <x v="5470"/>
      <x v="29"/>
      <x v="30"/>
      <x v="142"/>
    </i>
    <i r="3">
      <x v="5488"/>
      <x v="98"/>
      <x v="30"/>
      <x v="120"/>
    </i>
    <i r="3">
      <x v="542"/>
      <x v="2"/>
      <x v="49"/>
      <x v="74"/>
    </i>
    <i r="3">
      <x v="6073"/>
      <x v="138"/>
      <x v="71"/>
      <x v="41"/>
    </i>
    <i r="3">
      <x v="2307"/>
      <x v="35"/>
      <x v="12"/>
      <x/>
    </i>
    <i r="3">
      <x v="3283"/>
      <x v="78"/>
      <x v="12"/>
      <x/>
    </i>
    <i r="3">
      <x v="3282"/>
      <x v="78"/>
      <x v="12"/>
      <x/>
    </i>
    <i r="3">
      <x v="2716"/>
      <x v="9"/>
      <x v="7"/>
      <x/>
    </i>
    <i r="3">
      <x v="1749"/>
      <x v="50"/>
      <x v="12"/>
      <x v="161"/>
    </i>
    <i r="3">
      <x v="2437"/>
      <x v="61"/>
      <x v="49"/>
      <x/>
    </i>
    <i r="3">
      <x v="66"/>
      <x v="50"/>
      <x v="1"/>
      <x v="75"/>
    </i>
    <i r="3">
      <x v="2109"/>
      <x v="6"/>
      <x v="30"/>
      <x v="323"/>
    </i>
    <i r="3">
      <x v="6070"/>
      <x v="138"/>
      <x v="31"/>
      <x v="385"/>
    </i>
    <i r="3">
      <x v="2715"/>
      <x v="9"/>
      <x v="7"/>
      <x/>
    </i>
    <i r="3">
      <x v="6071"/>
      <x v="138"/>
      <x v="141"/>
      <x v="272"/>
    </i>
    <i r="3">
      <x v="2243"/>
      <x v="50"/>
      <x v="12"/>
      <x/>
    </i>
    <i r="3">
      <x v="926"/>
      <x v="6"/>
      <x v="2"/>
      <x v="361"/>
    </i>
    <i r="3">
      <x v="2108"/>
      <x v="6"/>
      <x v="16"/>
      <x v="338"/>
    </i>
    <i r="3">
      <x v="2019"/>
      <x v="2"/>
      <x v="1"/>
      <x v="75"/>
    </i>
    <i r="3">
      <x v="6072"/>
      <x v="138"/>
      <x v="169"/>
      <x v="386"/>
    </i>
    <i r="3">
      <x v="5393"/>
      <x v="39"/>
      <x v="16"/>
      <x/>
    </i>
    <i r="3">
      <x v="1211"/>
      <x v="2"/>
      <x v="30"/>
      <x v="96"/>
    </i>
    <i r="3">
      <x v="2856"/>
      <x v="42"/>
      <x v="62"/>
      <x v="9"/>
    </i>
    <i r="3">
      <x v="1748"/>
      <x v="50"/>
      <x v="10"/>
      <x v="126"/>
    </i>
    <i r="3">
      <x v="1504"/>
      <x v="25"/>
      <x v="30"/>
      <x v="96"/>
    </i>
    <i r="2">
      <x v="14"/>
      <x v="434"/>
      <x v="72"/>
    </i>
    <i r="3">
      <x v="435"/>
      <x v="72"/>
    </i>
    <i r="3">
      <x v="218"/>
      <x v="35"/>
      <x v="42"/>
      <x/>
    </i>
    <i r="3">
      <x v="2942"/>
      <x v="78"/>
      <x v="35"/>
      <x v="67"/>
    </i>
    <i r="3">
      <x v="943"/>
      <x v="6"/>
      <x v="66"/>
      <x v="11"/>
    </i>
    <i r="3">
      <x v="5619"/>
      <x v="39"/>
      <x v="35"/>
      <x/>
    </i>
    <i r="3">
      <x v="772"/>
      <x v="47"/>
      <x v="35"/>
      <x v="1"/>
    </i>
    <i r="3">
      <x v="63"/>
      <x v="50"/>
      <x v="35"/>
      <x v="19"/>
    </i>
    <i r="3">
      <x v="2941"/>
      <x v="78"/>
      <x v="35"/>
      <x v="67"/>
    </i>
    <i r="3">
      <x v="2134"/>
      <x v="50"/>
      <x v="35"/>
      <x v="1"/>
    </i>
    <i r="3">
      <x v="2399"/>
      <x v="31"/>
      <x v="23"/>
      <x v="33"/>
    </i>
    <i r="3">
      <x v="5646"/>
      <x v="39"/>
      <x v="24"/>
      <x/>
    </i>
    <i r="3">
      <x v="773"/>
      <x v="47"/>
      <x v="35"/>
      <x v="1"/>
    </i>
    <i r="3">
      <x v="5552"/>
      <x v="6"/>
      <x v="42"/>
      <x/>
    </i>
    <i r="3">
      <x v="5334"/>
      <x v="39"/>
      <x v="26"/>
      <x/>
    </i>
    <i r="3">
      <x v="62"/>
      <x v="50"/>
      <x v="35"/>
      <x/>
    </i>
    <i r="3">
      <x v="2445"/>
      <x v="68"/>
      <x v="35"/>
      <x v="19"/>
    </i>
    <i r="3">
      <x v="944"/>
      <x v="6"/>
      <x v="66"/>
      <x v="64"/>
    </i>
    <i r="3">
      <x v="5693"/>
      <x v="39"/>
      <x v="35"/>
      <x/>
    </i>
    <i r="3">
      <x v="1817"/>
      <x v="42"/>
      <x v="62"/>
      <x v="14"/>
    </i>
    <i r="3">
      <x v="4288"/>
      <x v="44"/>
      <x v="53"/>
      <x v="26"/>
    </i>
    <i r="3">
      <x v="4604"/>
      <x v="6"/>
      <x v="42"/>
      <x/>
    </i>
    <i r="3">
      <x v="4287"/>
      <x v="44"/>
      <x v="53"/>
      <x v="134"/>
    </i>
    <i r="3">
      <x v="979"/>
      <x v="6"/>
      <x v="23"/>
      <x v="214"/>
    </i>
    <i r="3">
      <x v="4289"/>
      <x v="44"/>
      <x v="53"/>
      <x v="26"/>
    </i>
    <i r="3">
      <x v="4281"/>
      <x v="44"/>
      <x v="23"/>
      <x v="35"/>
    </i>
    <i r="3">
      <x v="4283"/>
      <x v="44"/>
      <x v="23"/>
      <x v="24"/>
    </i>
    <i r="3">
      <x v="4282"/>
      <x v="44"/>
      <x v="23"/>
      <x v="24"/>
    </i>
    <i r="3">
      <x v="586"/>
      <x v="42"/>
      <x v="26"/>
      <x/>
    </i>
    <i r="3">
      <x v="115"/>
      <x v="25"/>
      <x v="35"/>
      <x v="26"/>
    </i>
    <i r="3">
      <x v="2305"/>
      <x v="42"/>
      <x v="26"/>
      <x/>
    </i>
    <i r="3">
      <x v="3243"/>
      <x v="44"/>
      <x v="53"/>
      <x v="303"/>
    </i>
    <i r="3">
      <x v="114"/>
      <x v="25"/>
      <x v="35"/>
      <x v="26"/>
    </i>
    <i r="3">
      <x v="2504"/>
      <x v="25"/>
      <x v="26"/>
      <x v="36"/>
    </i>
    <i r="3">
      <x v="2168"/>
      <x v="25"/>
      <x v="26"/>
      <x v="36"/>
    </i>
    <i r="3">
      <x v="3049"/>
      <x v="44"/>
      <x v="86"/>
      <x v="187"/>
    </i>
    <i r="3">
      <x v="3053"/>
      <x v="42"/>
      <x v="53"/>
      <x/>
    </i>
    <i r="2">
      <x v="28"/>
      <x v="2991"/>
      <x v="44"/>
      <x v="63"/>
      <x v="8"/>
    </i>
    <i r="3">
      <x v="2945"/>
      <x v="18"/>
      <x v="26"/>
      <x/>
    </i>
    <i r="3">
      <x v="2563"/>
      <x v="31"/>
      <x v="29"/>
      <x/>
    </i>
    <i r="3">
      <x v="2471"/>
      <x v="31"/>
      <x v="33"/>
      <x/>
    </i>
    <i r="3">
      <x v="2276"/>
      <x v="42"/>
      <x v="53"/>
      <x/>
    </i>
    <i r="3">
      <x v="2166"/>
      <x v="18"/>
      <x v="62"/>
      <x/>
    </i>
    <i r="3">
      <x v="1309"/>
      <x v="42"/>
      <x v="53"/>
      <x/>
    </i>
    <i r="3">
      <x v="2944"/>
      <x v="18"/>
      <x v="62"/>
      <x/>
    </i>
    <i r="3">
      <x v="2562"/>
      <x v="31"/>
      <x v="29"/>
      <x/>
    </i>
    <i r="3">
      <x v="2470"/>
      <x v="31"/>
      <x v="33"/>
      <x/>
    </i>
    <i r="3">
      <x v="2277"/>
      <x v="42"/>
      <x v="63"/>
      <x/>
    </i>
    <i r="3">
      <x v="1178"/>
      <x v="42"/>
      <x v="62"/>
      <x/>
    </i>
    <i r="3">
      <x v="2476"/>
      <x v="42"/>
      <x v="35"/>
      <x/>
    </i>
    <i r="3">
      <x v="1307"/>
      <x v="42"/>
      <x v="53"/>
      <x/>
    </i>
    <i r="3">
      <x v="2024"/>
      <x v="42"/>
      <x v="35"/>
      <x/>
    </i>
    <i r="3">
      <x v="1340"/>
      <x v="42"/>
      <x v="23"/>
      <x/>
    </i>
    <i r="2">
      <x v="3"/>
      <x v="224"/>
      <x v="35"/>
      <x v="23"/>
      <x v="67"/>
    </i>
    <i r="3">
      <x v="2583"/>
      <x v="50"/>
      <x v="53"/>
      <x/>
    </i>
    <i r="3">
      <x v="1556"/>
      <x v="31"/>
      <x v="66"/>
      <x/>
    </i>
    <i r="3">
      <x v="2359"/>
      <x v="47"/>
      <x v="53"/>
      <x v="19"/>
    </i>
    <i r="3">
      <x v="2358"/>
      <x v="47"/>
      <x v="26"/>
      <x v="79"/>
    </i>
    <i r="3">
      <x v="1555"/>
      <x v="31"/>
      <x v="66"/>
      <x/>
    </i>
    <i r="3">
      <x v="200"/>
      <x v="31"/>
      <x v="58"/>
      <x/>
    </i>
    <i r="3">
      <x v="1540"/>
      <x v="31"/>
      <x v="35"/>
      <x v="28"/>
    </i>
    <i r="3">
      <x v="1539"/>
      <x v="31"/>
      <x v="35"/>
      <x v="28"/>
    </i>
    <i r="3">
      <x v="1871"/>
      <x v="31"/>
      <x v="53"/>
      <x v="64"/>
    </i>
    <i r="3">
      <x v="196"/>
      <x v="31"/>
      <x v="53"/>
      <x/>
    </i>
    <i r="3">
      <x v="146"/>
      <x v="25"/>
      <x v="26"/>
      <x/>
    </i>
    <i r="3">
      <x v="143"/>
      <x v="25"/>
      <x v="53"/>
      <x/>
    </i>
    <i r="3">
      <x v="2313"/>
      <x v="25"/>
      <x v="53"/>
      <x/>
    </i>
    <i r="3">
      <x v="2505"/>
      <x v="25"/>
      <x v="26"/>
      <x/>
    </i>
    <i r="2">
      <x v="15"/>
      <x v="1459"/>
      <x v="56"/>
      <x v="26"/>
      <x v="36"/>
    </i>
    <i r="3">
      <x v="6017"/>
      <x v="138"/>
      <x v="34"/>
      <x/>
    </i>
    <i r="3">
      <x v="544"/>
      <x v="27"/>
      <x v="53"/>
      <x v="17"/>
    </i>
    <i r="3">
      <x v="2251"/>
      <x v="27"/>
      <x v="26"/>
      <x v="36"/>
    </i>
    <i r="3">
      <x v="5551"/>
      <x v="39"/>
      <x v="26"/>
      <x v="9"/>
    </i>
    <i r="3">
      <x v="6039"/>
      <x v="138"/>
      <x v="34"/>
      <x/>
    </i>
    <i r="3">
      <x v="5859"/>
      <x v="138"/>
      <x v="53"/>
      <x/>
    </i>
    <i r="3">
      <x v="1585"/>
      <x v="87"/>
      <x v="64"/>
      <x/>
    </i>
    <i r="3">
      <x v="587"/>
      <x v="42"/>
      <x v="62"/>
      <x/>
    </i>
    <i r="3">
      <x v="3277"/>
      <x v="42"/>
      <x v="38"/>
      <x/>
    </i>
    <i r="3">
      <x v="3231"/>
      <x v="42"/>
      <x v="38"/>
      <x v="60"/>
    </i>
    <i r="3">
      <x v="2469"/>
      <x v="42"/>
      <x v="62"/>
      <x v="61"/>
    </i>
    <i r="3">
      <x v="2570"/>
      <x v="42"/>
      <x v="94"/>
      <x/>
    </i>
    <i r="3">
      <x v="574"/>
      <x v="42"/>
      <x v="53"/>
      <x/>
    </i>
    <i r="3">
      <x v="3083"/>
      <x v="42"/>
      <x v="94"/>
      <x/>
    </i>
    <i r="2">
      <x v="30"/>
      <x v="2858"/>
      <x v="98"/>
      <x v="15"/>
      <x v="121"/>
    </i>
    <i r="3">
      <x v="2859"/>
      <x v="98"/>
      <x v="30"/>
      <x v="121"/>
    </i>
    <i r="3">
      <x v="5575"/>
      <x v="56"/>
      <x v="30"/>
      <x v="323"/>
    </i>
    <i r="3">
      <x v="5576"/>
      <x v="56"/>
      <x v="18"/>
      <x v="273"/>
    </i>
    <i r="3">
      <x v="2860"/>
      <x v="98"/>
      <x v="9"/>
      <x v="121"/>
    </i>
    <i r="2">
      <x v="4"/>
      <x v="2357"/>
      <x v="47"/>
      <x v="53"/>
      <x v="19"/>
    </i>
    <i r="3">
      <x v="2356"/>
      <x v="47"/>
      <x v="26"/>
      <x v="79"/>
    </i>
    <i r="3">
      <x v="2565"/>
      <x v="31"/>
      <x v="66"/>
      <x/>
    </i>
    <i r="3">
      <x v="2294"/>
      <x v="31"/>
      <x v="58"/>
      <x/>
    </i>
    <i r="2">
      <x v="33"/>
      <x v="2699"/>
      <x v="18"/>
      <x/>
      <x/>
    </i>
    <i r="3">
      <x v="2700"/>
      <x v="18"/>
      <x/>
      <x/>
    </i>
    <i r="3">
      <x v="6069"/>
      <x v="138"/>
      <x v="35"/>
      <x/>
    </i>
    <i r="3">
      <x v="6063"/>
      <x v="138"/>
      <x v="35"/>
      <x/>
    </i>
    <i r="2">
      <x v="13"/>
      <x v="1593"/>
      <x v="42"/>
      <x v="26"/>
      <x/>
    </i>
    <i r="3">
      <x v="1473"/>
      <x v="42"/>
      <x v="35"/>
      <x/>
    </i>
    <i r="3">
      <x v="1486"/>
      <x v="42"/>
      <x v="74"/>
      <x/>
    </i>
    <i r="3">
      <x v="3707"/>
      <x v="44"/>
      <x v="34"/>
      <x v="312"/>
    </i>
    <i r="2">
      <x v="23"/>
      <x v="3295"/>
      <x v="42"/>
      <x v="35"/>
      <x v="308"/>
    </i>
    <i r="1">
      <x v="4"/>
    </i>
    <i r="1">
      <x v="48"/>
      <x v="28"/>
      <x v="1124"/>
      <x v="9"/>
      <x/>
      <x/>
    </i>
    <i r="4">
      <x v="18"/>
      <x/>
      <x/>
    </i>
    <i r="4">
      <x v="87"/>
      <x/>
      <x/>
    </i>
    <i r="4">
      <x v="50"/>
      <x/>
      <x/>
    </i>
    <i r="4">
      <x v="138"/>
      <x/>
      <x/>
    </i>
    <i r="4">
      <x v="78"/>
      <x/>
      <x/>
    </i>
    <i r="4">
      <x v="39"/>
      <x/>
      <x/>
    </i>
    <i r="4">
      <x v="31"/>
      <x/>
      <x/>
    </i>
    <i r="4">
      <x v="75"/>
      <x/>
      <x/>
    </i>
    <i r="4">
      <x v="47"/>
      <x/>
      <x/>
    </i>
    <i r="4">
      <x v="25"/>
      <x/>
      <x/>
    </i>
    <i r="4">
      <x v="57"/>
      <x/>
      <x/>
    </i>
    <i r="4">
      <x v="42"/>
      <x/>
      <x/>
    </i>
    <i r="3">
      <x v="2368"/>
      <x v="42"/>
      <x v="42"/>
      <x/>
    </i>
    <i r="3">
      <x v="2371"/>
      <x v="42"/>
      <x v="59"/>
      <x/>
    </i>
    <i r="3">
      <x v="2833"/>
      <x v="42"/>
      <x/>
      <x/>
    </i>
    <i r="3">
      <x v="2832"/>
      <x v="42"/>
      <x/>
      <x/>
    </i>
    <i r="3">
      <x v="3302"/>
      <x v="6"/>
      <x/>
      <x/>
    </i>
    <i r="3">
      <x v="2798"/>
      <x v="42"/>
      <x v="53"/>
      <x/>
    </i>
    <i r="2">
      <x v="11"/>
      <x v="1564"/>
      <x v="3"/>
      <x v="62"/>
      <x/>
    </i>
    <i r="1">
      <x v="23"/>
    </i>
    <i r="1">
      <x v="26"/>
    </i>
    <i r="1">
      <x v="9"/>
    </i>
    <i r="1">
      <x v="14"/>
    </i>
    <i r="1">
      <x v="21"/>
    </i>
    <i r="1">
      <x v="19"/>
    </i>
    <i r="1">
      <x v="6"/>
    </i>
    <i r="1">
      <x v="31"/>
    </i>
    <i r="1">
      <x v="15"/>
    </i>
    <i r="1">
      <x v="29"/>
    </i>
    <i r="1">
      <x v="16"/>
    </i>
    <i r="1">
      <x v="22"/>
    </i>
    <i r="1">
      <x v="53"/>
      <x v="11"/>
      <x v="2457"/>
      <x v="25"/>
      <x v="26"/>
      <x/>
    </i>
    <i r="1">
      <x v="36"/>
      <x v="27"/>
      <x v="2981"/>
      <x v="44"/>
      <x v="33"/>
      <x v="30"/>
    </i>
    <i r="3">
      <x v="3292"/>
      <x v="44"/>
      <x v="29"/>
      <x v="94"/>
    </i>
    <i r="3">
      <x v="2980"/>
      <x v="44"/>
      <x v="16"/>
      <x v="279"/>
    </i>
    <i r="1">
      <x v="11"/>
    </i>
    <i r="1">
      <x v="33"/>
    </i>
    <i r="1">
      <x v="34"/>
    </i>
    <i r="1">
      <x v="2"/>
    </i>
    <i r="1">
      <x v="13"/>
    </i>
  </rowItems>
  <colFields count="1">
    <field x="-2"/>
  </colFields>
  <colItems count="2">
    <i>
      <x/>
    </i>
    <i i="1">
      <x v="1"/>
    </i>
  </colItems>
  <pageFields count="1">
    <pageField fld="6" item="1" hier="-1"/>
  </pageFields>
  <dataFields count="2">
    <dataField name=" Количество" fld="13" baseField="6" baseItem="95"/>
    <dataField name="Доля" fld="13" showDataAs="percentOfTotal" baseField="9" baseItem="2" numFmtId="164"/>
  </dataFields>
  <formats count="4">
    <format dxfId="49">
      <pivotArea outline="0" collapsedLevelsAreSubtotals="1" fieldPosition="0"/>
    </format>
    <format dxfId="48">
      <pivotArea outline="0" fieldPosition="0">
        <references count="1">
          <reference field="4294967294" count="1">
            <x v="1"/>
          </reference>
        </references>
      </pivotArea>
    </format>
    <format dxfId="47">
      <pivotArea outline="0" fieldPosition="0">
        <references count="1">
          <reference field="4294967294" count="1">
            <x v="1"/>
          </reference>
        </references>
      </pivotArea>
    </format>
    <format dxfId="46">
      <pivotArea outline="0" fieldPosition="0">
        <references count="1">
          <reference field="4294967294" count="1">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A00-000000000000}" name="Сводная таблица2" cacheId="0" applyNumberFormats="0" applyBorderFormats="0" applyFontFormats="0" applyPatternFormats="0" applyAlignmentFormats="0" applyWidthHeightFormats="1" dataCaption="Значения" updatedVersion="6" minRefreshableVersion="3" rowGrandTotals="0" colGrandTotals="0" itemPrintTitles="1" createdVersion="4" indent="0" compact="0" compactData="0" multipleFieldFilters="0">
  <location ref="C3:G110" firstHeaderRow="0" firstDataRow="1" firstDataCol="3" rowPageCount="1" colPageCount="1"/>
  <pivotFields count="14">
    <pivotField compact="0" outline="0" showAll="0" defaultSubtotal="0"/>
    <pivotField axis="axisRow" compact="0" outline="0" showAll="0" defaultSubtotal="0">
      <items count="2">
        <item sd="0" x="1"/>
        <item x="0"/>
      </items>
    </pivotField>
    <pivotField compact="0" outline="0" showAll="0" defaultSubtotal="0"/>
    <pivotField compact="0" outline="0" showAll="0" defaultSubtotal="0"/>
    <pivotField compact="0" outline="0" multipleItemSelectionAllowed="1" showAll="0" sortType="descending" defaultSubtotal="0">
      <autoSortScope>
        <pivotArea dataOnly="0" outline="0" fieldPosition="0">
          <references count="1">
            <reference field="4294967294" count="1" selected="0">
              <x v="1"/>
            </reference>
          </references>
        </pivotArea>
      </autoSortScope>
    </pivotField>
    <pivotField compact="0" outline="0" showAll="0" sortType="descending" defaultSubtotal="0">
      <autoSortScope>
        <pivotArea dataOnly="0" outline="0" fieldPosition="0">
          <references count="1">
            <reference field="4294967294" count="1" selected="0">
              <x v="1"/>
            </reference>
          </references>
        </pivotArea>
      </autoSortScope>
    </pivotField>
    <pivotField axis="axisPage" compact="0" outline="0" showAll="0" sortType="descending" defaultSubtotal="0">
      <items count="9">
        <item x="2"/>
        <item x="1"/>
        <item x="0"/>
        <item x="3"/>
        <item x="5"/>
        <item x="6"/>
        <item x="7"/>
        <item x="4"/>
        <item m="1" x="8"/>
      </items>
      <autoSortScope>
        <pivotArea dataOnly="0" outline="0" fieldPosition="0">
          <references count="1">
            <reference field="4294967294" count="1" selected="0">
              <x v="0"/>
            </reference>
          </references>
        </pivotArea>
      </autoSortScope>
    </pivotField>
    <pivotField compact="0" outline="0" showAll="0" sortType="descending" defaultSubtotal="0">
      <autoSortScope>
        <pivotArea dataOnly="0" outline="0" fieldPosition="0">
          <references count="1">
            <reference field="4294967294" count="1" selected="0">
              <x v="1"/>
            </reference>
          </references>
        </pivotArea>
      </autoSortScope>
    </pivotField>
    <pivotField compact="0" outline="0" showAll="0" defaultSubtotal="0"/>
    <pivotField axis="axisRow" compact="0" outline="0" showAll="0" defaultSubtotal="0">
      <items count="42">
        <item m="1" x="38"/>
        <item x="9"/>
        <item x="17"/>
        <item m="1" x="36"/>
        <item x="19"/>
        <item x="30"/>
        <item x="0"/>
        <item x="15"/>
        <item x="2"/>
        <item x="16"/>
        <item x="3"/>
        <item x="34"/>
        <item x="25"/>
        <item x="29"/>
        <item x="32"/>
        <item x="26"/>
        <item x="8"/>
        <item x="4"/>
        <item x="7"/>
        <item x="12"/>
        <item x="10"/>
        <item x="33"/>
        <item x="13"/>
        <item x="6"/>
        <item x="14"/>
        <item x="23"/>
        <item x="22"/>
        <item x="27"/>
        <item x="11"/>
        <item x="28"/>
        <item x="21"/>
        <item m="1" x="40"/>
        <item x="18"/>
        <item x="5"/>
        <item m="1" x="35"/>
        <item x="1"/>
        <item x="20"/>
        <item x="24"/>
        <item x="31"/>
        <item m="1" x="37"/>
        <item m="1" x="41"/>
        <item m="1" x="39"/>
      </items>
    </pivotField>
    <pivotField axis="axisRow" compact="0" outline="0" showAll="0" sortType="descending" defaultSubtotal="0">
      <items count="77">
        <item x="19"/>
        <item x="21"/>
        <item x="49"/>
        <item x="51"/>
        <item x="11"/>
        <item x="0"/>
        <item x="22"/>
        <item x="45"/>
        <item x="24"/>
        <item x="12"/>
        <item x="20"/>
        <item x="14"/>
        <item m="1" x="58"/>
        <item x="15"/>
        <item x="5"/>
        <item x="13"/>
        <item x="10"/>
        <item x="29"/>
        <item x="25"/>
        <item x="4"/>
        <item x="43"/>
        <item x="2"/>
        <item x="8"/>
        <item x="7"/>
        <item x="52"/>
        <item x="17"/>
        <item x="26"/>
        <item m="1" x="61"/>
        <item x="40"/>
        <item x="9"/>
        <item x="36"/>
        <item x="3"/>
        <item x="23"/>
        <item x="28"/>
        <item x="27"/>
        <item x="30"/>
        <item x="42"/>
        <item m="1" x="76"/>
        <item m="1" x="70"/>
        <item m="1" x="63"/>
        <item m="1" x="68"/>
        <item x="18"/>
        <item x="16"/>
        <item x="32"/>
        <item x="6"/>
        <item x="41"/>
        <item m="1" x="74"/>
        <item m="1" x="56"/>
        <item x="1"/>
        <item x="31"/>
        <item x="33"/>
        <item x="44"/>
        <item x="46"/>
        <item x="50"/>
        <item m="1" x="65"/>
        <item m="1" x="57"/>
        <item m="1" x="71"/>
        <item x="34"/>
        <item x="35"/>
        <item x="37"/>
        <item x="38"/>
        <item m="1" x="73"/>
        <item x="39"/>
        <item m="1" x="72"/>
        <item x="55"/>
        <item x="47"/>
        <item m="1" x="60"/>
        <item m="1" x="75"/>
        <item m="1" x="62"/>
        <item x="53"/>
        <item x="54"/>
        <item m="1" x="64"/>
        <item m="1" x="66"/>
        <item m="1" x="69"/>
        <item x="48"/>
        <item m="1" x="67"/>
        <item m="1" x="59"/>
      </items>
      <autoSortScope>
        <pivotArea dataOnly="0" outline="0" fieldPosition="0">
          <references count="1">
            <reference field="4294967294" count="1" selected="0">
              <x v="0"/>
            </reference>
          </references>
        </pivotArea>
      </autoSortScope>
    </pivotField>
    <pivotField compact="0" outline="0" showAll="0" sortType="descending" defaultSubtotal="0">
      <autoSortScope>
        <pivotArea dataOnly="0" outline="0" fieldPosition="0">
          <references count="1">
            <reference field="4294967294" count="1" selected="0">
              <x v="1"/>
            </reference>
          </references>
        </pivotArea>
      </autoSortScope>
    </pivotField>
    <pivotField compact="0" outline="0" showAll="0" sortType="descending" defaultSubtotal="0">
      <autoSortScope>
        <pivotArea dataOnly="0" outline="0" fieldPosition="0">
          <references count="1">
            <reference field="4294967294" count="1" selected="0">
              <x v="0"/>
            </reference>
          </references>
        </pivotArea>
      </autoSortScope>
    </pivotField>
    <pivotField dataField="1" compact="0" outline="0" showAll="0" defaultSubtotal="0"/>
  </pivotFields>
  <rowFields count="3">
    <field x="1"/>
    <field x="10"/>
    <field x="9"/>
  </rowFields>
  <rowItems count="107">
    <i>
      <x/>
    </i>
    <i>
      <x v="1"/>
      <x v="5"/>
      <x v="2"/>
    </i>
    <i r="2">
      <x v="4"/>
    </i>
    <i r="2">
      <x v="5"/>
    </i>
    <i r="2">
      <x v="6"/>
    </i>
    <i r="2">
      <x v="10"/>
    </i>
    <i r="2">
      <x v="15"/>
    </i>
    <i r="2">
      <x v="17"/>
    </i>
    <i r="2">
      <x v="18"/>
    </i>
    <i r="2">
      <x v="22"/>
    </i>
    <i r="2">
      <x v="28"/>
    </i>
    <i r="2">
      <x v="33"/>
    </i>
    <i r="2">
      <x v="35"/>
    </i>
    <i r="2">
      <x v="38"/>
    </i>
    <i r="1">
      <x v="4"/>
      <x v="6"/>
    </i>
    <i r="2">
      <x v="7"/>
    </i>
    <i r="2">
      <x v="10"/>
    </i>
    <i r="2">
      <x v="17"/>
    </i>
    <i r="2">
      <x v="18"/>
    </i>
    <i r="2">
      <x v="20"/>
    </i>
    <i r="2">
      <x v="22"/>
    </i>
    <i r="2">
      <x v="28"/>
    </i>
    <i r="2">
      <x v="33"/>
    </i>
    <i r="2">
      <x v="35"/>
    </i>
    <i r="1">
      <x v="48"/>
      <x v="17"/>
    </i>
    <i r="2">
      <x v="35"/>
    </i>
    <i r="1">
      <x v="23"/>
      <x v="6"/>
    </i>
    <i r="2">
      <x v="7"/>
    </i>
    <i r="2">
      <x v="10"/>
    </i>
    <i r="2">
      <x v="17"/>
    </i>
    <i r="2">
      <x v="18"/>
    </i>
    <i r="2">
      <x v="20"/>
    </i>
    <i r="2">
      <x v="22"/>
    </i>
    <i r="2">
      <x v="23"/>
    </i>
    <i r="2">
      <x v="28"/>
    </i>
    <i r="2">
      <x v="33"/>
    </i>
    <i r="2">
      <x v="35"/>
    </i>
    <i r="1">
      <x v="26"/>
      <x v="6"/>
    </i>
    <i r="2">
      <x v="7"/>
    </i>
    <i r="2">
      <x v="10"/>
    </i>
    <i r="2">
      <x v="17"/>
    </i>
    <i r="2">
      <x v="18"/>
    </i>
    <i r="2">
      <x v="20"/>
    </i>
    <i r="2">
      <x v="22"/>
    </i>
    <i r="2">
      <x v="23"/>
    </i>
    <i r="2">
      <x v="28"/>
    </i>
    <i r="2">
      <x v="32"/>
    </i>
    <i r="2">
      <x v="33"/>
    </i>
    <i r="2">
      <x v="35"/>
    </i>
    <i r="1">
      <x v="9"/>
      <x v="6"/>
    </i>
    <i r="2">
      <x v="10"/>
    </i>
    <i r="2">
      <x v="17"/>
    </i>
    <i r="2">
      <x v="18"/>
    </i>
    <i r="2">
      <x v="22"/>
    </i>
    <i r="2">
      <x v="32"/>
    </i>
    <i r="2">
      <x v="33"/>
    </i>
    <i r="2">
      <x v="35"/>
    </i>
    <i r="1">
      <x v="14"/>
      <x v="6"/>
    </i>
    <i r="2">
      <x v="10"/>
    </i>
    <i r="2">
      <x v="17"/>
    </i>
    <i r="2">
      <x v="22"/>
    </i>
    <i r="2">
      <x v="25"/>
    </i>
    <i r="2">
      <x v="28"/>
    </i>
    <i r="2">
      <x v="33"/>
    </i>
    <i r="2">
      <x v="35"/>
    </i>
    <i r="1">
      <x v="21"/>
      <x v="6"/>
    </i>
    <i r="2">
      <x v="7"/>
    </i>
    <i r="2">
      <x v="10"/>
    </i>
    <i r="2">
      <x v="17"/>
    </i>
    <i r="2">
      <x v="18"/>
    </i>
    <i r="2">
      <x v="20"/>
    </i>
    <i r="2">
      <x v="22"/>
    </i>
    <i r="2">
      <x v="23"/>
    </i>
    <i r="2">
      <x v="33"/>
    </i>
    <i r="2">
      <x v="35"/>
    </i>
    <i r="1">
      <x v="19"/>
      <x v="6"/>
    </i>
    <i r="2">
      <x v="7"/>
    </i>
    <i r="2">
      <x v="10"/>
    </i>
    <i r="2">
      <x v="17"/>
    </i>
    <i r="2">
      <x v="20"/>
    </i>
    <i r="2">
      <x v="22"/>
    </i>
    <i r="2">
      <x v="33"/>
    </i>
    <i r="1">
      <x v="6"/>
      <x v="17"/>
    </i>
    <i r="2">
      <x v="22"/>
    </i>
    <i r="2">
      <x v="33"/>
    </i>
    <i r="1">
      <x v="31"/>
      <x v="6"/>
    </i>
    <i r="2">
      <x v="10"/>
    </i>
    <i r="2">
      <x v="17"/>
    </i>
    <i r="1">
      <x v="15"/>
      <x v="17"/>
    </i>
    <i r="2">
      <x v="33"/>
    </i>
    <i r="2">
      <x v="35"/>
    </i>
    <i r="1">
      <x v="29"/>
      <x v="6"/>
    </i>
    <i r="2">
      <x v="17"/>
    </i>
    <i r="1">
      <x v="16"/>
      <x v="6"/>
    </i>
    <i r="2">
      <x v="10"/>
    </i>
    <i r="2">
      <x v="17"/>
    </i>
    <i r="1">
      <x v="22"/>
      <x v="6"/>
    </i>
    <i r="2">
      <x v="10"/>
    </i>
    <i r="1">
      <x v="53"/>
      <x v="33"/>
    </i>
    <i r="1">
      <x v="36"/>
      <x v="10"/>
    </i>
    <i r="1">
      <x v="11"/>
      <x v="10"/>
    </i>
    <i r="2">
      <x v="17"/>
    </i>
    <i r="1">
      <x v="33"/>
      <x v="6"/>
    </i>
    <i r="1">
      <x v="34"/>
      <x v="6"/>
    </i>
    <i r="1">
      <x v="2"/>
      <x v="6"/>
    </i>
    <i r="1">
      <x v="13"/>
      <x v="10"/>
    </i>
    <i r="2">
      <x v="17"/>
    </i>
  </rowItems>
  <colFields count="1">
    <field x="-2"/>
  </colFields>
  <colItems count="2">
    <i>
      <x/>
    </i>
    <i i="1">
      <x v="1"/>
    </i>
  </colItems>
  <pageFields count="1">
    <pageField fld="6" item="1" hier="-1"/>
  </pageFields>
  <dataFields count="2">
    <dataField name=" Количество" fld="13" baseField="6" baseItem="95"/>
    <dataField name="Доля" fld="13" showDataAs="percentOfTotal" baseField="9" baseItem="2" numFmtId="10"/>
  </dataFields>
  <formats count="2">
    <format dxfId="45">
      <pivotArea outline="0" collapsedLevelsAreSubtotals="1" fieldPosition="0"/>
    </format>
    <format dxfId="44">
      <pivotArea outline="0" fieldPosition="0">
        <references count="1">
          <reference field="4294967294" count="1">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0000000-0007-0000-0B00-000000000000}" name="Сводная таблица2" cacheId="0" applyNumberFormats="0" applyBorderFormats="0" applyFontFormats="0" applyPatternFormats="0" applyAlignmentFormats="0" applyWidthHeightFormats="1" dataCaption="Значения" updatedVersion="6" minRefreshableVersion="3" rowGrandTotals="0" colGrandTotals="0" itemPrintTitles="1" createdVersion="4" indent="0" compact="0" compactData="0" multipleFieldFilters="0">
  <location ref="C4:J312" firstHeaderRow="0" firstDataRow="1" firstDataCol="6" rowPageCount="2" colPageCount="1"/>
  <pivotFields count="14">
    <pivotField compact="0" outline="0" showAll="0" defaultSubtotal="0"/>
    <pivotField axis="axisRow" compact="0" outline="0" showAll="0" defaultSubtotal="0">
      <items count="2">
        <item sd="0" x="1"/>
        <item x="0"/>
      </items>
    </pivotField>
    <pivotField compact="0" outline="0" showAll="0" defaultSubtotal="0"/>
    <pivotField compact="0" outline="0" showAll="0" defaultSubtotal="0"/>
    <pivotField axis="axisRow" compact="0" outline="0" multipleItemSelectionAllowed="1" showAll="0" sortType="descending" defaultSubtotal="0">
      <items count="178">
        <item x="61"/>
        <item x="88"/>
        <item x="0"/>
        <item x="5"/>
        <item x="60"/>
        <item x="20"/>
        <item x="37"/>
        <item x="29"/>
        <item x="65"/>
        <item x="9"/>
        <item x="82"/>
        <item x="42"/>
        <item x="28"/>
        <item x="103"/>
        <item x="38"/>
        <item m="1" x="131"/>
        <item x="70"/>
        <item x="86"/>
        <item x="8"/>
        <item x="3"/>
        <item m="1" x="153"/>
        <item x="78"/>
        <item x="62"/>
        <item x="87"/>
        <item x="63"/>
        <item x="6"/>
        <item x="41"/>
        <item x="68"/>
        <item x="76"/>
        <item x="51"/>
        <item x="33"/>
        <item x="16"/>
        <item x="105"/>
        <item x="24"/>
        <item x="110"/>
        <item x="52"/>
        <item x="104"/>
        <item x="69"/>
        <item x="115"/>
        <item x="18"/>
        <item m="1" x="167"/>
        <item m="1" x="156"/>
        <item x="4"/>
        <item x="44"/>
        <item x="46"/>
        <item x="45"/>
        <item x="101"/>
        <item x="13"/>
        <item m="1" x="132"/>
        <item x="125"/>
        <item x="10"/>
        <item x="39"/>
        <item x="67"/>
        <item x="21"/>
        <item x="35"/>
        <item x="30"/>
        <item x="14"/>
        <item x="54"/>
        <item x="58"/>
        <item x="80"/>
        <item x="81"/>
        <item x="92"/>
        <item x="83"/>
        <item x="47"/>
        <item x="107"/>
        <item m="1" x="157"/>
        <item x="23"/>
        <item x="31"/>
        <item x="11"/>
        <item x="73"/>
        <item x="91"/>
        <item x="111"/>
        <item x="7"/>
        <item x="19"/>
        <item x="36"/>
        <item x="49"/>
        <item x="96"/>
        <item x="57"/>
        <item x="25"/>
        <item m="1" x="143"/>
        <item x="17"/>
        <item x="71"/>
        <item x="117"/>
        <item x="64"/>
        <item x="40"/>
        <item x="109"/>
        <item m="1" x="170"/>
        <item x="32"/>
        <item x="1"/>
        <item x="119"/>
        <item x="12"/>
        <item m="1" x="163"/>
        <item x="55"/>
        <item x="48"/>
        <item x="74"/>
        <item x="59"/>
        <item m="1" x="129"/>
        <item m="1" x="150"/>
        <item x="15"/>
        <item x="116"/>
        <item x="2"/>
        <item x="26"/>
        <item x="27"/>
        <item x="34"/>
        <item x="50"/>
        <item x="53"/>
        <item x="79"/>
        <item x="84"/>
        <item x="85"/>
        <item x="89"/>
        <item x="90"/>
        <item x="75"/>
        <item x="94"/>
        <item x="95"/>
        <item x="97"/>
        <item x="99"/>
        <item x="100"/>
        <item x="102"/>
        <item x="106"/>
        <item m="1" x="146"/>
        <item x="112"/>
        <item x="113"/>
        <item x="114"/>
        <item x="108"/>
        <item x="118"/>
        <item x="93"/>
        <item x="120"/>
        <item x="123"/>
        <item x="124"/>
        <item x="56"/>
        <item x="66"/>
        <item x="72"/>
        <item x="77"/>
        <item x="98"/>
        <item x="122"/>
        <item x="43"/>
        <item x="121"/>
        <item m="1" x="159"/>
        <item x="22"/>
        <item m="1" x="144"/>
        <item m="1" x="165"/>
        <item m="1" x="130"/>
        <item m="1" x="134"/>
        <item m="1" x="149"/>
        <item m="1" x="135"/>
        <item m="1" x="148"/>
        <item m="1" x="169"/>
        <item m="1" x="152"/>
        <item m="1" x="155"/>
        <item m="1" x="171"/>
        <item m="1" x="160"/>
        <item m="1" x="154"/>
        <item m="1" x="127"/>
        <item m="1" x="151"/>
        <item m="1" x="161"/>
        <item m="1" x="138"/>
        <item m="1" x="162"/>
        <item m="1" x="175"/>
        <item m="1" x="126"/>
        <item m="1" x="172"/>
        <item m="1" x="133"/>
        <item m="1" x="166"/>
        <item m="1" x="177"/>
        <item m="1" x="136"/>
        <item m="1" x="158"/>
        <item m="1" x="137"/>
        <item m="1" x="141"/>
        <item m="1" x="145"/>
        <item m="1" x="142"/>
        <item m="1" x="147"/>
        <item m="1" x="174"/>
        <item m="1" x="128"/>
        <item m="1" x="164"/>
        <item m="1" x="140"/>
        <item m="1" x="139"/>
        <item m="1" x="176"/>
        <item m="1" x="168"/>
        <item m="1" x="173"/>
      </items>
      <autoSortScope>
        <pivotArea dataOnly="0" outline="0" fieldPosition="0">
          <references count="1">
            <reference field="4294967294" count="1" selected="0">
              <x v="1"/>
            </reference>
          </references>
        </pivotArea>
      </autoSortScope>
    </pivotField>
    <pivotField axis="axisRow" compact="0" outline="0" showAll="0" sortType="descending" defaultSubtotal="0">
      <items count="8000">
        <item x="1926"/>
        <item x="580"/>
        <item x="579"/>
        <item x="578"/>
        <item x="577"/>
        <item x="668"/>
        <item x="1639"/>
        <item x="1032"/>
        <item x="1034"/>
        <item x="670"/>
        <item x="669"/>
        <item x="1033"/>
        <item x="2996"/>
        <item x="3062"/>
        <item m="1" x="6138"/>
        <item m="1" x="6133"/>
        <item m="1" x="5854"/>
        <item m="1" x="5592"/>
        <item m="1" x="6452"/>
        <item m="1" x="6449"/>
        <item m="1" x="6441"/>
        <item m="1" x="6423"/>
        <item m="1" x="6417"/>
        <item m="1" x="6412"/>
        <item m="1" x="4620"/>
        <item m="1" x="4616"/>
        <item m="1" x="6740"/>
        <item m="1" x="6736"/>
        <item m="1" x="6731"/>
        <item m="1" x="6727"/>
        <item m="1" x="4054"/>
        <item m="1" x="4044"/>
        <item m="1" x="5553"/>
        <item m="1" x="6008"/>
        <item m="1" x="3680"/>
        <item m="1" x="4023"/>
        <item m="1" x="5799"/>
        <item m="1" x="3988"/>
        <item m="1" x="5761"/>
        <item m="1" x="5310"/>
        <item m="1" x="5280"/>
        <item m="1" x="4372"/>
        <item m="1" x="4396"/>
        <item m="1" x="5275"/>
        <item m="1" x="4368"/>
        <item m="1" x="4508"/>
        <item m="1" x="4492"/>
        <item m="1" x="5832"/>
        <item m="1" x="4911"/>
        <item m="1" x="5805"/>
        <item m="1" x="4889"/>
        <item m="1" x="4209"/>
        <item m="1" x="4182"/>
        <item m="1" x="3611"/>
        <item m="1" x="4953"/>
        <item m="1" x="5773"/>
        <item m="1" x="4979"/>
        <item m="1" x="5802"/>
        <item m="1" x="4945"/>
        <item m="1" x="5765"/>
        <item m="1" x="4462"/>
        <item m="1" x="5266"/>
        <item x="803"/>
        <item x="804"/>
        <item x="802"/>
        <item x="801"/>
        <item x="1192"/>
        <item x="1191"/>
        <item x="1190"/>
        <item x="1189"/>
        <item x="2562"/>
        <item x="383"/>
        <item x="384"/>
        <item x="2965"/>
        <item x="799"/>
        <item x="2286"/>
        <item x="2285"/>
        <item x="2284"/>
        <item x="793"/>
        <item x="391"/>
        <item x="389"/>
        <item x="2560"/>
        <item x="2278"/>
        <item x="2279"/>
        <item x="2282"/>
        <item x="2277"/>
        <item x="3082"/>
        <item x="795"/>
        <item x="798"/>
        <item x="796"/>
        <item x="576"/>
        <item m="1" x="5461"/>
        <item m="1" x="5434"/>
        <item x="143"/>
        <item x="142"/>
        <item m="1" x="3710"/>
        <item m="1" x="3681"/>
        <item m="1" x="6095"/>
        <item m="1" x="6499"/>
        <item m="1" x="6070"/>
        <item m="1" x="6463"/>
        <item m="1" x="5534"/>
        <item m="1" x="5501"/>
        <item m="1" x="6466"/>
        <item m="1" x="4991"/>
        <item x="1637"/>
        <item x="1015"/>
        <item m="1" x="7052"/>
        <item x="2900"/>
        <item x="2221"/>
        <item x="2225"/>
        <item x="2224"/>
        <item x="1004"/>
        <item x="2387"/>
        <item x="3145"/>
        <item x="1895"/>
        <item x="992"/>
        <item x="1894"/>
        <item x="1003"/>
        <item x="1810"/>
        <item x="1001"/>
        <item x="1649"/>
        <item m="1" x="6566"/>
        <item x="744"/>
        <item x="1834"/>
        <item x="1002"/>
        <item x="1648"/>
        <item x="1000"/>
        <item x="1647"/>
        <item x="999"/>
        <item x="1893"/>
        <item x="1014"/>
        <item x="1013"/>
        <item x="1500"/>
        <item x="1892"/>
        <item x="1012"/>
        <item x="1011"/>
        <item x="1659"/>
        <item x="1646"/>
        <item x="1010"/>
        <item x="1009"/>
        <item x="1658"/>
        <item x="1891"/>
        <item x="1652"/>
        <item x="1653"/>
        <item x="3144"/>
        <item x="996"/>
        <item x="1645"/>
        <item x="1657"/>
        <item x="998"/>
        <item x="997"/>
        <item x="2222"/>
        <item x="1499"/>
        <item x="995"/>
        <item x="994"/>
        <item x="1813"/>
        <item x="1644"/>
        <item x="1643"/>
        <item x="2198"/>
        <item x="1496"/>
        <item x="1656"/>
        <item x="1008"/>
        <item x="1651"/>
        <item x="1007"/>
        <item x="1650"/>
        <item x="1005"/>
        <item x="1642"/>
        <item x="2185"/>
        <item x="1833"/>
        <item x="741"/>
        <item x="2220"/>
        <item x="2219"/>
        <item x="2218"/>
        <item x="1605"/>
        <item x="1974"/>
        <item m="1" x="6576"/>
        <item x="1571"/>
        <item x="1975"/>
        <item x="61"/>
        <item x="342"/>
        <item m="1" x="3708"/>
        <item x="341"/>
        <item x="1537"/>
        <item x="557"/>
        <item x="1573"/>
        <item x="1978"/>
        <item x="1977"/>
        <item m="1" x="5974"/>
        <item x="187"/>
        <item x="2588"/>
        <item x="2781"/>
        <item x="1358"/>
        <item x="1357"/>
        <item x="419"/>
        <item x="418"/>
        <item x="1546"/>
        <item x="1542"/>
        <item x="556"/>
        <item x="555"/>
        <item x="1569"/>
        <item x="554"/>
        <item x="553"/>
        <item x="552"/>
        <item x="551"/>
        <item x="1566"/>
        <item x="550"/>
        <item x="549"/>
        <item x="1563"/>
        <item x="1560"/>
        <item x="1559"/>
        <item x="1558"/>
        <item m="1" x="7121"/>
        <item x="2745"/>
        <item x="2743"/>
        <item x="2744"/>
        <item x="960"/>
        <item x="959"/>
        <item x="958"/>
        <item x="962"/>
        <item x="961"/>
        <item x="956"/>
        <item x="955"/>
        <item x="2322"/>
        <item x="2321"/>
        <item x="947"/>
        <item x="1505"/>
        <item x="944"/>
        <item x="941"/>
        <item x="946"/>
        <item x="945"/>
        <item x="1504"/>
        <item x="943"/>
        <item x="2328"/>
        <item x="1510"/>
        <item x="1509"/>
        <item x="950"/>
        <item x="2583"/>
        <item m="1" x="3328"/>
        <item m="1" x="3567"/>
        <item m="1" x="3320"/>
        <item m="1" x="6131"/>
        <item m="1" x="6125"/>
        <item m="1" x="6337"/>
        <item m="1" x="6474"/>
        <item m="1" x="6439"/>
        <item m="1" x="5563"/>
        <item m="1" x="5529"/>
        <item m="1" x="4938"/>
        <item m="1" x="4961"/>
        <item m="1" x="5853"/>
        <item m="1" x="4930"/>
        <item m="1" x="4447"/>
        <item x="2212"/>
        <item x="118"/>
        <item x="2211"/>
        <item x="671"/>
        <item x="1923"/>
        <item x="675"/>
        <item x="674"/>
        <item x="673"/>
        <item x="672"/>
        <item x="1035"/>
        <item m="1" x="5396"/>
        <item m="1" x="5795"/>
        <item m="1" x="4052"/>
        <item m="1" x="5367"/>
        <item m="1" x="5759"/>
        <item m="1" x="4085"/>
        <item m="1" x="4047"/>
        <item m="1" x="5752"/>
        <item m="1" x="3420"/>
        <item m="1" x="3379"/>
        <item m="1" x="5691"/>
        <item m="1" x="5661"/>
        <item m="1" x="5648"/>
        <item m="1" x="5611"/>
        <item m="1" x="6694"/>
        <item m="1" x="4307"/>
        <item m="1" x="5385"/>
        <item m="1" x="6667"/>
        <item m="1" x="4274"/>
        <item m="1" x="5353"/>
        <item m="1" x="3720"/>
        <item m="1" x="4818"/>
        <item m="1" x="5777"/>
        <item m="1" x="5744"/>
        <item m="1" x="6346"/>
        <item m="1" x="5376"/>
        <item m="1" x="6307"/>
        <item m="1" x="5345"/>
        <item x="1147"/>
        <item m="1" x="4844"/>
        <item m="1" x="3479"/>
        <item x="1529"/>
        <item x="1531"/>
        <item m="1" x="6147"/>
        <item m="1" x="5644"/>
        <item m="1" x="6236"/>
        <item m="1" x="5141"/>
        <item m="1" x="5738"/>
        <item m="1" x="4633"/>
        <item m="1" x="4102"/>
        <item m="1" x="4076"/>
        <item m="1" x="5922"/>
        <item m="1" x="5885"/>
        <item m="1" x="5918"/>
        <item m="1" x="4989"/>
        <item m="1" x="5879"/>
        <item m="1" x="4955"/>
        <item m="1" x="6184"/>
        <item m="1" x="5299"/>
        <item m="1" x="5338"/>
        <item m="1" x="4429"/>
        <item m="1" x="5293"/>
        <item m="1" x="4385"/>
        <item m="1" x="6200"/>
        <item m="1" x="5327"/>
        <item m="1" x="6173"/>
        <item m="1" x="5292"/>
        <item m="1" x="4952"/>
        <item x="2172"/>
        <item x="2171"/>
        <item x="2688"/>
        <item x="2687"/>
        <item x="210"/>
        <item x="209"/>
        <item x="205"/>
        <item x="207"/>
        <item x="188"/>
        <item x="967"/>
        <item x="206"/>
        <item x="190"/>
        <item x="200"/>
        <item x="194"/>
        <item x="193"/>
        <item x="196"/>
        <item x="1414"/>
        <item x="1691"/>
        <item x="1413"/>
        <item x="2537"/>
        <item x="3021"/>
        <item m="1" x="6005"/>
        <item m="1" x="5096"/>
        <item m="1" x="4199"/>
        <item m="1" x="6333"/>
        <item m="1" x="6290"/>
        <item m="1" x="5423"/>
        <item m="1" x="3756"/>
        <item m="1" x="3735"/>
        <item m="1" x="5984"/>
        <item m="1" x="5066"/>
        <item m="1" x="5048"/>
        <item m="1" x="5296"/>
        <item m="1" x="5833"/>
        <item m="1" x="4912"/>
        <item m="1" x="4021"/>
        <item m="1" x="3600"/>
        <item m="1" x="6716"/>
        <item m="1" x="5769"/>
        <item m="1" x="3941"/>
        <item m="1" x="6104"/>
        <item m="1" x="5216"/>
        <item m="1" x="3533"/>
        <item m="1" x="3899"/>
        <item m="1" x="5369"/>
        <item m="1" x="3698"/>
        <item m="1" x="5868"/>
        <item m="1" x="4943"/>
        <item m="1" x="4056"/>
        <item m="1" x="6181"/>
        <item m="1" x="5295"/>
        <item m="1" x="3635"/>
        <item m="1" x="6744"/>
        <item m="1" x="5831"/>
        <item m="1" x="4909"/>
        <item m="1" x="4018"/>
        <item m="1" x="4888"/>
        <item m="1" x="3982"/>
        <item m="1" x="6142"/>
        <item m="1" x="5236"/>
        <item m="1" x="3564"/>
        <item m="1" x="6678"/>
        <item m="1" x="5768"/>
        <item m="1" x="4860"/>
        <item m="1" x="3940"/>
        <item m="1" x="6103"/>
        <item m="1" x="5214"/>
        <item m="1" x="3531"/>
        <item m="1" x="6653"/>
        <item m="1" x="5735"/>
        <item m="1" x="4830"/>
        <item m="1" x="3898"/>
        <item m="1" x="6083"/>
        <item m="1" x="5186"/>
        <item m="1" x="5863"/>
        <item m="1" x="6179"/>
        <item m="1" x="5830"/>
        <item m="1" x="5263"/>
        <item m="1" x="3596"/>
        <item m="1" x="6713"/>
        <item m="1" x="3563"/>
        <item m="1" x="4859"/>
        <item m="1" x="5210"/>
        <item m="1" x="3530"/>
        <item m="1" x="6649"/>
        <item m="1" x="5731"/>
        <item m="1" x="4829"/>
        <item m="1" x="3896"/>
        <item m="1" x="6080"/>
        <item m="1" x="5185"/>
        <item m="1" x="4195"/>
        <item m="1" x="6280"/>
        <item m="1" x="5962"/>
        <item m="1" x="5046"/>
        <item m="1" x="4146"/>
        <item m="1" x="6258"/>
        <item m="1" x="4970"/>
        <item m="1" x="4087"/>
        <item x="636"/>
        <item x="1409"/>
        <item x="1689"/>
        <item x="641"/>
        <item x="1047"/>
        <item x="640"/>
        <item x="2536"/>
        <item x="1688"/>
        <item x="639"/>
        <item x="637"/>
        <item m="1" x="3212"/>
        <item x="1081"/>
        <item m="1" x="3549"/>
        <item m="1" x="6196"/>
        <item m="1" x="5591"/>
        <item x="354"/>
        <item x="750"/>
        <item x="749"/>
        <item x="748"/>
        <item x="1199"/>
        <item x="1195"/>
        <item x="1469"/>
        <item x="144"/>
        <item x="145"/>
        <item x="150"/>
        <item x="357"/>
        <item x="356"/>
        <item x="1197"/>
        <item x="1468"/>
        <item x="2710"/>
        <item x="159"/>
        <item x="1467"/>
        <item x="2861"/>
        <item x="355"/>
        <item x="147"/>
        <item x="401"/>
        <item x="400"/>
        <item x="1466"/>
        <item x="1778"/>
        <item x="1196"/>
        <item x="155"/>
        <item x="154"/>
        <item x="152"/>
        <item x="151"/>
        <item x="2860"/>
        <item x="1492"/>
        <item m="1" x="4443"/>
        <item m="1" x="6578"/>
        <item m="1" x="6168"/>
        <item m="1" x="6060"/>
        <item m="1" x="6391"/>
        <item m="1" x="5496"/>
        <item m="1" x="4602"/>
        <item m="1" x="5408"/>
        <item m="1" x="6221"/>
        <item m="1" x="5349"/>
        <item m="1" x="4442"/>
        <item x="2420"/>
        <item x="657"/>
        <item x="644"/>
        <item x="1702"/>
        <item x="2656"/>
        <item x="2296"/>
        <item x="649"/>
        <item x="2297"/>
        <item m="1" x="4027"/>
        <item m="1" x="5194"/>
        <item x="358"/>
        <item x="158"/>
        <item x="1493"/>
        <item x="353"/>
        <item x="396"/>
        <item m="1" x="6962"/>
        <item x="157"/>
        <item x="146"/>
        <item x="402"/>
        <item x="156"/>
        <item x="835"/>
        <item x="153"/>
        <item x="352"/>
        <item x="351"/>
        <item x="160"/>
        <item x="1625"/>
        <item x="398"/>
        <item x="834"/>
        <item x="399"/>
        <item x="397"/>
        <item x="2990"/>
        <item x="2989"/>
        <item x="2987"/>
        <item x="2986"/>
        <item x="2985"/>
        <item x="1019"/>
        <item x="1876"/>
        <item x="1875"/>
        <item m="1" x="5677"/>
        <item m="1" x="5638"/>
        <item x="1064"/>
        <item x="2423"/>
        <item x="654"/>
        <item x="2422"/>
        <item x="656"/>
        <item x="1066"/>
        <item x="1060"/>
        <item x="1065"/>
        <item x="655"/>
        <item x="1264"/>
        <item x="1261"/>
        <item x="1272"/>
        <item m="1" x="5929"/>
        <item m="1" x="5928"/>
        <item m="1" x="5890"/>
        <item x="1265"/>
        <item x="1262"/>
        <item x="1270"/>
        <item x="1268"/>
        <item x="1267"/>
        <item x="1266"/>
        <item x="1263"/>
        <item x="1274"/>
        <item m="1" x="3787"/>
        <item x="1273"/>
        <item x="1271"/>
        <item x="2940"/>
        <item x="968"/>
        <item x="214"/>
        <item x="2751"/>
        <item m="1" x="6579"/>
        <item m="1" x="7514"/>
        <item x="1361"/>
        <item x="1360"/>
        <item x="2750"/>
        <item x="2749"/>
        <item m="1" x="5903"/>
        <item m="1" x="7709"/>
        <item x="1363"/>
        <item m="1" x="5203"/>
        <item x="1108"/>
        <item x="2568"/>
        <item m="1" x="7014"/>
        <item x="2567"/>
        <item x="2818"/>
        <item x="2981"/>
        <item m="1" x="6651"/>
        <item x="1745"/>
        <item x="1744"/>
        <item m="1" x="7276"/>
        <item x="953"/>
        <item x="211"/>
        <item x="2939"/>
        <item x="186"/>
        <item x="185"/>
        <item x="184"/>
        <item x="183"/>
        <item x="238"/>
        <item x="225"/>
        <item x="1597"/>
        <item x="177"/>
        <item x="175"/>
        <item x="182"/>
        <item x="181"/>
        <item x="179"/>
        <item x="2273"/>
        <item m="1" x="5820"/>
        <item x="174"/>
        <item m="1" x="3616"/>
        <item x="1861"/>
        <item m="1" x="3492"/>
        <item x="1293"/>
        <item x="220"/>
        <item x="219"/>
        <item x="1292"/>
        <item x="1030"/>
        <item x="1029"/>
        <item x="224"/>
        <item x="1439"/>
        <item x="1024"/>
        <item x="1023"/>
        <item x="239"/>
        <item m="1" x="4571"/>
        <item x="2254"/>
        <item x="1167"/>
        <item x="1175"/>
        <item x="1577"/>
        <item x="1446"/>
        <item x="1438"/>
        <item x="2934"/>
        <item x="2227"/>
        <item x="1295"/>
        <item x="2733"/>
        <item x="1449"/>
        <item x="233"/>
        <item x="1165"/>
        <item x="243"/>
        <item x="1162"/>
        <item x="1173"/>
        <item x="1719"/>
        <item x="1164"/>
        <item x="232"/>
        <item x="1836"/>
        <item x="92"/>
        <item x="1094"/>
        <item x="127"/>
        <item x="124"/>
        <item m="1" x="3770"/>
        <item x="126"/>
        <item x="524"/>
        <item x="523"/>
        <item x="1099"/>
        <item x="1407"/>
        <item x="1905"/>
        <item x="1406"/>
        <item x="1405"/>
        <item x="1906"/>
        <item x="1907"/>
        <item x="1583"/>
        <item x="54"/>
        <item x="2415"/>
        <item x="63"/>
        <item x="78"/>
        <item x="62"/>
        <item x="1699"/>
        <item x="36"/>
        <item x="1244"/>
        <item x="35"/>
        <item x="1396"/>
        <item x="55"/>
        <item x="1817"/>
        <item x="53"/>
        <item x="47"/>
        <item x="45"/>
        <item x="43"/>
        <item x="98"/>
        <item x="51"/>
        <item x="1582"/>
        <item x="46"/>
        <item x="48"/>
        <item x="1246"/>
        <item x="115"/>
        <item x="467"/>
        <item x="465"/>
        <item x="1430"/>
        <item x="117"/>
        <item x="116"/>
        <item x="496"/>
        <item x="1590"/>
        <item x="495"/>
        <item x="1676"/>
        <item x="107"/>
        <item x="1427"/>
        <item x="1425"/>
        <item x="110"/>
        <item x="492"/>
        <item x="501"/>
        <item x="469"/>
        <item x="490"/>
        <item x="487"/>
        <item x="1827"/>
        <item x="1380"/>
        <item x="2230"/>
        <item x="470"/>
        <item x="1077"/>
        <item x="1419"/>
        <item x="1999"/>
        <item x="133"/>
        <item x="1838"/>
        <item x="2215"/>
        <item x="1095"/>
        <item x="2244"/>
        <item x="1839"/>
        <item x="24"/>
        <item x="22"/>
        <item x="1933"/>
        <item x="2701"/>
        <item x="1932"/>
        <item x="2833"/>
        <item x="1096"/>
        <item x="125"/>
        <item x="1098"/>
        <item x="121"/>
        <item x="128"/>
        <item x="123"/>
        <item x="122"/>
        <item x="525"/>
        <item x="526"/>
        <item x="527"/>
        <item x="528"/>
        <item x="1593"/>
        <item x="1289"/>
        <item x="1594"/>
        <item x="1840"/>
        <item x="2447"/>
        <item m="1" x="7457"/>
        <item x="1100"/>
        <item x="130"/>
        <item x="1102"/>
        <item x="108"/>
        <item m="1" x="4885"/>
        <item m="1" x="4858"/>
        <item x="648"/>
        <item x="647"/>
        <item x="646"/>
        <item x="645"/>
        <item x="653"/>
        <item x="652"/>
        <item x="651"/>
        <item x="650"/>
        <item m="1" x="5005"/>
        <item m="1" x="4966"/>
        <item m="1" x="5000"/>
        <item m="1" x="4965"/>
        <item m="1" x="3259"/>
        <item x="2761"/>
        <item x="2762"/>
        <item x="617"/>
        <item x="2756"/>
        <item x="2196"/>
        <item x="2626"/>
        <item x="2625"/>
        <item x="1310"/>
        <item x="2391"/>
        <item m="1" x="3469"/>
        <item x="1326"/>
        <item x="1325"/>
        <item x="1324"/>
        <item x="1323"/>
        <item x="2195"/>
        <item x="786"/>
        <item x="2758"/>
        <item x="3019"/>
        <item x="3018"/>
        <item x="3017"/>
        <item x="3016"/>
        <item x="2757"/>
        <item x="3015"/>
        <item x="3014"/>
        <item x="2763"/>
        <item x="3179"/>
        <item m="1" x="7564"/>
        <item m="1" x="6770"/>
        <item x="3013"/>
        <item m="1" x="7540"/>
        <item x="836"/>
        <item x="252"/>
        <item x="616"/>
        <item x="609"/>
        <item x="608"/>
        <item x="3175"/>
        <item x="2623"/>
        <item x="785"/>
        <item x="615"/>
        <item x="614"/>
        <item x="3012"/>
        <item x="251"/>
        <item x="784"/>
        <item x="3178"/>
        <item x="783"/>
        <item x="2760"/>
        <item x="782"/>
        <item x="610"/>
        <item x="781"/>
        <item x="250"/>
        <item x="2622"/>
        <item x="2621"/>
        <item x="2759"/>
        <item x="2620"/>
        <item x="249"/>
        <item x="607"/>
        <item x="1465"/>
        <item x="1464"/>
        <item x="248"/>
        <item x="1463"/>
        <item x="247"/>
        <item x="605"/>
        <item x="1309"/>
        <item x="613"/>
        <item x="246"/>
        <item x="612"/>
        <item x="611"/>
        <item x="245"/>
        <item x="244"/>
        <item x="604"/>
        <item x="603"/>
        <item x="2428"/>
        <item x="2417"/>
        <item m="1" x="3351"/>
        <item x="2421"/>
        <item x="658"/>
        <item x="1068"/>
        <item x="1067"/>
        <item x="1701"/>
        <item x="634"/>
        <item x="633"/>
        <item x="1382"/>
        <item m="1" x="4157"/>
        <item m="1" x="6152"/>
        <item m="1" x="4931"/>
        <item x="824"/>
        <item x="828"/>
        <item x="827"/>
        <item m="1" x="3779"/>
        <item x="2545"/>
        <item x="826"/>
        <item x="825"/>
        <item x="164"/>
        <item x="163"/>
        <item m="1" x="4387"/>
        <item x="1311"/>
        <item x="1368"/>
        <item x="162"/>
        <item m="1" x="4365"/>
        <item x="2427"/>
        <item x="1400"/>
        <item x="1677"/>
        <item x="1018"/>
        <item x="3009"/>
        <item x="3010"/>
        <item m="1" x="6537"/>
        <item x="778"/>
        <item m="1" x="3594"/>
        <item x="780"/>
        <item x="779"/>
        <item x="573"/>
        <item x="572"/>
        <item m="1" x="3954"/>
        <item m="1" x="3809"/>
        <item m="1" x="4596"/>
        <item m="1" x="4426"/>
        <item m="1" x="4358"/>
        <item m="1" x="4415"/>
        <item x="2576"/>
        <item x="545"/>
        <item x="730"/>
        <item x="738"/>
        <item x="734"/>
        <item x="732"/>
        <item x="735"/>
        <item x="731"/>
        <item x="727"/>
        <item x="726"/>
        <item x="733"/>
        <item x="737"/>
        <item x="728"/>
        <item x="729"/>
        <item x="2681"/>
        <item x="702"/>
        <item x="2524"/>
        <item x="720"/>
        <item m="1" x="6786"/>
        <item x="719"/>
        <item x="1184"/>
        <item x="1456"/>
        <item x="710"/>
        <item x="1455"/>
        <item x="1454"/>
        <item x="713"/>
        <item x="712"/>
        <item x="714"/>
        <item x="1457"/>
        <item x="711"/>
        <item x="701"/>
        <item x="3100"/>
        <item x="1731"/>
        <item x="697"/>
        <item x="696"/>
        <item x="695"/>
        <item x="694"/>
        <item x="1960"/>
        <item x="1958"/>
        <item x="2312"/>
        <item x="2030"/>
        <item x="1959"/>
        <item x="1957"/>
        <item x="1956"/>
        <item x="1955"/>
        <item x="1954"/>
        <item x="1953"/>
        <item x="683"/>
        <item x="682"/>
        <item x="2032"/>
        <item x="2031"/>
        <item x="1962"/>
        <item x="1961"/>
        <item x="2315"/>
        <item x="1966"/>
        <item x="2307"/>
        <item x="2306"/>
        <item x="2313"/>
        <item x="3112"/>
        <item x="2311"/>
        <item x="2310"/>
        <item x="1952"/>
        <item x="1951"/>
        <item x="1950"/>
        <item x="1949"/>
        <item x="1948"/>
        <item x="2309"/>
        <item x="705"/>
        <item x="704"/>
        <item x="722"/>
        <item x="693"/>
        <item x="690"/>
        <item x="1733"/>
        <item x="1177"/>
        <item x="723"/>
        <item x="688"/>
        <item x="687"/>
        <item x="686"/>
        <item x="2513"/>
        <item x="3122"/>
        <item x="1182"/>
        <item x="3121"/>
        <item x="1181"/>
        <item x="3120"/>
        <item x="3119"/>
        <item x="1180"/>
        <item x="3118"/>
        <item x="2663"/>
        <item x="2662"/>
        <item m="1" x="3256"/>
        <item m="1" x="7257"/>
        <item x="2523"/>
        <item x="681"/>
        <item x="680"/>
        <item m="1" x="4787"/>
        <item x="2303"/>
        <item x="2661"/>
        <item x="2302"/>
        <item x="2301"/>
        <item x="2514"/>
        <item x="2314"/>
        <item x="2515"/>
        <item x="1965"/>
        <item x="1183"/>
        <item x="679"/>
        <item x="678"/>
        <item x="1738"/>
        <item x="2525"/>
        <item m="1" x="4647"/>
        <item x="1459"/>
        <item x="717"/>
        <item m="1" x="6813"/>
        <item x="1179"/>
        <item m="1" x="4294"/>
        <item m="1" x="7250"/>
        <item x="709"/>
        <item x="708"/>
        <item x="707"/>
        <item x="1460"/>
        <item x="1461"/>
        <item x="2298"/>
        <item x="2519"/>
        <item m="1" x="6624"/>
        <item x="1188"/>
        <item x="715"/>
        <item x="643"/>
        <item x="638"/>
        <item m="1" x="5699"/>
        <item x="3111"/>
        <item x="1736"/>
        <item x="718"/>
        <item x="3123"/>
        <item x="2305"/>
        <item x="2304"/>
        <item x="2317"/>
        <item x="1424"/>
        <item m="1" x="6884"/>
        <item x="2431"/>
        <item x="2430"/>
        <item m="1" x="6778"/>
        <item m="1" x="7877"/>
        <item m="1" x="5494"/>
        <item m="1" x="4600"/>
        <item x="2429"/>
        <item m="1" x="6404"/>
        <item m="1" x="6401"/>
        <item x="2426"/>
        <item m="1" x="3525"/>
        <item m="1" x="4472"/>
        <item m="1" x="4864"/>
        <item x="1213"/>
        <item x="1212"/>
        <item x="1214"/>
        <item m="1" x="5118"/>
        <item m="1" x="5561"/>
        <item m="1" x="5983"/>
        <item m="1" x="3279"/>
        <item m="1" x="5583"/>
        <item m="1" x="6182"/>
        <item m="1" x="6397"/>
        <item m="1" x="4597"/>
        <item m="1" x="4590"/>
        <item m="1" x="3515"/>
        <item m="1" x="5627"/>
        <item m="1" x="7598"/>
        <item m="1" x="7599"/>
        <item m="1" x="5418"/>
        <item m="1" x="5429"/>
        <item m="1" x="4940"/>
        <item m="1" x="4956"/>
        <item m="1" x="7683"/>
        <item m="1" x="7684"/>
        <item m="1" x="7488"/>
        <item m="1" x="7689"/>
        <item m="1" x="7493"/>
        <item m="1" x="7690"/>
        <item m="1" x="7494"/>
        <item m="1" x="7544"/>
        <item m="1" x="7550"/>
        <item m="1" x="7752"/>
        <item m="1" x="7552"/>
        <item m="1" x="4519"/>
        <item m="1" x="4536"/>
        <item m="1" x="4720"/>
        <item m="1" x="4736"/>
        <item m="1" x="6880"/>
        <item m="1" x="6779"/>
        <item m="1" x="5146"/>
        <item x="168"/>
        <item m="1" x="3476"/>
        <item m="1" x="7440"/>
        <item m="1" x="4603"/>
        <item m="1" x="7621"/>
        <item m="1" x="4719"/>
        <item m="1" x="6308"/>
        <item m="1" x="3501"/>
        <item m="1" x="5398"/>
        <item m="1" x="4576"/>
        <item m="1" x="4578"/>
        <item m="1" x="4849"/>
        <item m="1" x="6801"/>
        <item m="1" x="6906"/>
        <item m="1" x="3329"/>
        <item m="1" x="7466"/>
        <item m="1" x="3842"/>
        <item m="1" x="4770"/>
        <item m="1" x="5693"/>
        <item m="1" x="7679"/>
        <item m="1" x="3607"/>
        <item m="1" x="3612"/>
        <item m="1" x="6970"/>
        <item m="1" x="4059"/>
        <item m="1" x="6673"/>
        <item m="1" x="3699"/>
        <item m="1" x="7495"/>
        <item m="1" x="6771"/>
        <item m="1" x="4084"/>
        <item m="1" x="4126"/>
        <item m="1" x="4231"/>
        <item m="1" x="7654"/>
        <item x="1908"/>
        <item m="1" x="3794"/>
        <item x="20"/>
        <item m="1" x="5135"/>
        <item m="1" x="6626"/>
        <item m="1" x="6260"/>
        <item m="1" x="5130"/>
        <item m="1" x="6369"/>
        <item m="1" x="4754"/>
        <item m="1" x="6165"/>
        <item m="1" x="5602"/>
        <item m="1" x="4046"/>
        <item m="1" x="5414"/>
        <item m="1" x="3791"/>
        <item m="1" x="5188"/>
        <item m="1" x="6581"/>
        <item m="1" x="6585"/>
        <item m="1" x="5317"/>
        <item m="1" x="6690"/>
        <item m="1" x="6484"/>
        <item m="1" x="6231"/>
        <item m="1" x="4335"/>
        <item m="1" x="4234"/>
        <item m="1" x="6259"/>
        <item m="1" x="3558"/>
        <item m="1" x="5823"/>
        <item m="1" x="5415"/>
        <item m="1" x="4928"/>
        <item m="1" x="7279"/>
        <item m="1" x="7286"/>
        <item m="1" x="7309"/>
        <item m="1" x="6915"/>
        <item m="1" x="6916"/>
        <item m="1" x="6082"/>
        <item m="1" x="3527"/>
        <item m="1" x="3538"/>
        <item m="1" x="7575"/>
        <item m="1" x="6437"/>
        <item m="1" x="4820"/>
        <item m="1" x="4251"/>
        <item m="1" x="7471"/>
        <item m="1" x="5555"/>
        <item x="1685"/>
        <item x="2008"/>
        <item x="2869"/>
        <item x="951"/>
        <item m="1" x="4287"/>
        <item m="1" x="4339"/>
        <item x="2001"/>
        <item x="2162"/>
        <item x="2161"/>
        <item x="2160"/>
        <item x="3022"/>
        <item m="1" x="3973"/>
        <item x="2401"/>
        <item x="1841"/>
        <item x="4"/>
        <item x="500"/>
        <item x="502"/>
        <item x="103"/>
        <item x="504"/>
        <item x="507"/>
        <item x="1421"/>
        <item x="2242"/>
        <item x="493"/>
        <item x="494"/>
        <item x="94"/>
        <item x="2424"/>
        <item x="2425"/>
        <item x="497"/>
        <item x="498"/>
        <item x="1284"/>
        <item x="1588"/>
        <item x="102"/>
        <item x="134"/>
        <item x="1101"/>
        <item x="660"/>
        <item x="1914"/>
        <item x="489"/>
        <item x="66"/>
        <item x="67"/>
        <item x="68"/>
        <item x="1915"/>
        <item x="72"/>
        <item x="74"/>
        <item x="484"/>
        <item x="1416"/>
        <item x="79"/>
        <item x="485"/>
        <item x="81"/>
        <item x="2238"/>
        <item x="83"/>
        <item x="86"/>
        <item x="88"/>
        <item x="488"/>
        <item x="2657"/>
        <item x="12"/>
        <item x="15"/>
        <item x="453"/>
        <item x="1242"/>
        <item x="25"/>
        <item x="7"/>
        <item x="9"/>
        <item x="29"/>
        <item x="31"/>
        <item x="34"/>
        <item x="1902"/>
        <item x="52"/>
        <item x="59"/>
        <item x="227"/>
        <item x="1718"/>
        <item x="463"/>
        <item x="474"/>
        <item x="478"/>
        <item x="2783"/>
        <item m="1" x="5629"/>
        <item x="2782"/>
        <item m="1" x="6703"/>
        <item x="2784"/>
        <item x="2589"/>
        <item x="2591"/>
        <item x="2584"/>
        <item x="2592"/>
        <item x="1341"/>
        <item m="1" x="5784"/>
        <item m="1" x="4825"/>
        <item x="1250"/>
        <item x="1408"/>
        <item x="1252"/>
        <item x="1253"/>
        <item x="1298"/>
        <item x="2479"/>
        <item m="1" x="7507"/>
        <item x="2482"/>
        <item x="2483"/>
        <item x="1508"/>
        <item x="948"/>
        <item x="1507"/>
        <item x="255"/>
        <item m="1" x="5750"/>
        <item m="1" x="4847"/>
        <item m="1" x="7486"/>
        <item m="1" x="3548"/>
        <item x="212"/>
        <item x="1705"/>
        <item m="1" x="4039"/>
        <item x="1078"/>
        <item x="1283"/>
        <item x="100"/>
        <item x="499"/>
        <item x="136"/>
        <item x="2444"/>
        <item x="132"/>
        <item x="80"/>
        <item x="3154"/>
        <item x="87"/>
        <item x="1079"/>
        <item x="2239"/>
        <item x="508"/>
        <item x="1420"/>
        <item x="106"/>
        <item x="1080"/>
        <item x="65"/>
        <item x="1058"/>
        <item x="71"/>
        <item x="75"/>
        <item x="2929"/>
        <item x="522"/>
        <item x="113"/>
        <item x="11"/>
        <item x="14"/>
        <item x="17"/>
        <item x="19"/>
        <item x="32"/>
        <item x="1391"/>
        <item x="1393"/>
        <item m="1" x="7252"/>
        <item m="1" x="7559"/>
        <item m="1" x="4607"/>
        <item m="1" x="7461"/>
        <item x="461"/>
        <item x="458"/>
        <item m="1" x="7773"/>
        <item m="1" x="6393"/>
        <item x="1106"/>
        <item m="1" x="6434"/>
        <item m="1" x="4401"/>
        <item m="1" x="6654"/>
        <item m="1" x="7186"/>
        <item m="1" x="6757"/>
        <item m="1" x="4695"/>
        <item m="1" x="3819"/>
        <item m="1" x="4290"/>
        <item m="1" x="5923"/>
        <item m="1" x="5239"/>
        <item x="482"/>
        <item x="2992"/>
        <item x="2236"/>
        <item x="1824"/>
        <item x="2419"/>
        <item x="84"/>
        <item x="2228"/>
        <item x="18"/>
        <item x="26"/>
        <item x="30"/>
        <item x="466"/>
        <item x="1581"/>
        <item x="33"/>
        <item x="41"/>
        <item x="44"/>
        <item x="49"/>
        <item x="56"/>
        <item x="472"/>
        <item x="1394"/>
        <item x="481"/>
        <item x="229"/>
        <item m="1" x="6286"/>
        <item m="1" x="5906"/>
        <item m="1" x="6809"/>
        <item m="1" x="7409"/>
        <item m="1" x="5952"/>
        <item m="1" x="3752"/>
        <item m="1" x="3336"/>
        <item m="1" x="4017"/>
        <item m="1" x="3398"/>
        <item m="1" x="6172"/>
        <item m="1" x="3400"/>
        <item m="1" x="3661"/>
        <item x="90"/>
        <item x="109"/>
        <item x="1426"/>
        <item x="2976"/>
        <item x="1976"/>
        <item x="1973"/>
        <item x="2200"/>
        <item x="105"/>
        <item x="139"/>
        <item x="135"/>
        <item x="1057"/>
        <item x="1871"/>
        <item x="1720"/>
        <item x="1442"/>
        <item x="1444"/>
        <item x="3074"/>
        <item x="1734"/>
        <item x="457"/>
        <item x="1538"/>
        <item x="1539"/>
        <item x="2487"/>
        <item x="1536"/>
        <item m="1" x="7669"/>
        <item m="1" x="5438"/>
        <item m="1" x="5642"/>
        <item m="1" x="6580"/>
        <item m="1" x="5132"/>
        <item m="1" x="6035"/>
        <item x="1279"/>
        <item x="505"/>
        <item x="503"/>
        <item x="2241"/>
        <item x="1422"/>
        <item m="1" x="6124"/>
        <item x="1822"/>
        <item x="76"/>
        <item x="77"/>
        <item x="1240"/>
        <item x="1241"/>
        <item x="42"/>
        <item x="2229"/>
        <item x="2694"/>
        <item x="1903"/>
        <item m="1" x="6860"/>
        <item x="3150"/>
        <item x="236"/>
        <item x="1918"/>
        <item x="2240"/>
        <item x="486"/>
        <item x="635"/>
        <item x="16"/>
        <item x="1579"/>
        <item m="1" x="6711"/>
        <item m="1" x="3884"/>
        <item m="1" x="3857"/>
        <item m="1" x="3283"/>
        <item m="1" x="3888"/>
        <item m="1" x="3858"/>
        <item x="2852"/>
        <item x="1725"/>
        <item x="2853"/>
        <item m="1" x="3453"/>
        <item x="1726"/>
        <item m="1" x="5156"/>
        <item m="1" x="4922"/>
        <item m="1" x="7445"/>
        <item x="1587"/>
        <item m="1" x="4998"/>
        <item x="85"/>
        <item x="676"/>
        <item x="13"/>
        <item x="460"/>
        <item x="5"/>
        <item x="462"/>
        <item x="473"/>
        <item m="1" x="6110"/>
        <item m="1" x="5680"/>
        <item m="1" x="4235"/>
        <item m="1" x="3850"/>
        <item m="1" x="4786"/>
        <item m="1" x="5702"/>
        <item m="1" x="6607"/>
        <item x="509"/>
        <item x="6"/>
        <item x="129"/>
        <item x="1665"/>
        <item x="1989"/>
        <item x="2596"/>
        <item m="1" x="7622"/>
        <item x="1990"/>
        <item x="2289"/>
        <item x="1868"/>
        <item x="1863"/>
        <item x="173"/>
        <item x="1105"/>
        <item m="1" x="6148"/>
        <item m="1" x="5174"/>
        <item x="740"/>
        <item x="1919"/>
        <item x="1282"/>
        <item x="1716"/>
        <item x="529"/>
        <item m="1" x="7080"/>
        <item x="1816"/>
        <item x="1389"/>
        <item x="2532"/>
        <item x="2924"/>
        <item x="476"/>
        <item x="1148"/>
        <item m="1" x="3913"/>
        <item m="1" x="4845"/>
        <item m="1" x="5748"/>
        <item x="1402"/>
        <item x="1404"/>
        <item m="1" x="4572"/>
        <item m="1" x="4500"/>
        <item m="1" x="5265"/>
        <item x="1337"/>
        <item m="1" x="6334"/>
        <item m="1" x="4079"/>
        <item x="464"/>
        <item m="1" x="5746"/>
        <item x="104"/>
        <item x="1604"/>
        <item x="1607"/>
        <item x="1606"/>
        <item x="1609"/>
        <item x="1608"/>
        <item x="2274"/>
        <item m="1" x="3987"/>
        <item m="1" x="3991"/>
        <item x="1842"/>
        <item x="1843"/>
        <item x="1506"/>
        <item x="2326"/>
        <item x="1641"/>
        <item x="1006"/>
        <item m="1" x="6384"/>
        <item m="1" x="4624"/>
        <item x="1811"/>
        <item x="1654"/>
        <item x="1812"/>
        <item x="2197"/>
        <item m="1" x="3370"/>
        <item x="1220"/>
        <item x="1221"/>
        <item x="1017"/>
        <item x="3173"/>
        <item x="1503"/>
        <item x="2287"/>
        <item x="1502"/>
        <item x="1501"/>
        <item x="3183"/>
        <item x="3171"/>
        <item x="3172"/>
        <item x="1016"/>
        <item m="1" x="3286"/>
        <item x="57"/>
        <item x="2214"/>
        <item x="1285"/>
        <item m="1" x="6714"/>
        <item x="2642"/>
        <item x="2639"/>
        <item x="2641"/>
        <item x="2640"/>
        <item m="1" x="5111"/>
        <item x="452"/>
        <item x="2235"/>
        <item m="1" x="3713"/>
        <item x="1737"/>
        <item x="1215"/>
        <item x="1379"/>
        <item m="1" x="7319"/>
        <item x="1097"/>
        <item x="120"/>
        <item x="2445"/>
        <item x="1171"/>
        <item x="3084"/>
        <item x="1281"/>
        <item x="1921"/>
        <item x="70"/>
        <item x="2418"/>
        <item x="521"/>
        <item x="3151"/>
        <item x="2812"/>
        <item x="178"/>
        <item x="691"/>
        <item x="829"/>
        <item x="830"/>
        <item x="831"/>
        <item x="235"/>
        <item x="2582"/>
        <item x="1277"/>
        <item x="2533"/>
        <item x="1390"/>
        <item x="2691"/>
        <item m="1" x="4667"/>
        <item x="1540"/>
        <item x="1544"/>
        <item x="1545"/>
        <item x="1547"/>
        <item x="2486"/>
        <item m="1" x="6230"/>
        <item x="1020"/>
        <item x="1021"/>
        <item x="1697"/>
        <item x="1672"/>
        <item x="1675"/>
        <item x="1815"/>
        <item x="1814"/>
        <item x="1498"/>
        <item x="1497"/>
        <item x="1660"/>
        <item m="1" x="3764"/>
        <item x="923"/>
        <item x="716"/>
        <item x="1735"/>
        <item m="1" x="6169"/>
        <item m="1" x="5329"/>
        <item x="1374"/>
        <item x="1373"/>
        <item x="1601"/>
        <item m="1" x="7804"/>
        <item m="1" x="7623"/>
        <item m="1" x="7811"/>
        <item m="1" x="7635"/>
        <item m="1" x="7557"/>
        <item m="1" x="7672"/>
        <item m="1" x="7211"/>
        <item m="1" x="7006"/>
        <item x="1104"/>
        <item x="138"/>
        <item x="97"/>
        <item x="667"/>
        <item x="231"/>
        <item x="69"/>
        <item x="1835"/>
        <item x="1548"/>
        <item x="1549"/>
        <item x="1550"/>
        <item x="1551"/>
        <item x="2488"/>
        <item x="1552"/>
        <item x="2489"/>
        <item x="2490"/>
        <item x="2491"/>
        <item x="2492"/>
        <item x="2493"/>
        <item x="1553"/>
        <item x="1554"/>
        <item x="1555"/>
        <item x="1556"/>
        <item x="1557"/>
        <item x="558"/>
        <item x="559"/>
        <item x="560"/>
        <item x="561"/>
        <item x="562"/>
        <item x="563"/>
        <item x="2501"/>
        <item x="2502"/>
        <item x="564"/>
        <item x="565"/>
        <item x="566"/>
        <item x="567"/>
        <item x="568"/>
        <item x="569"/>
        <item m="1" x="3252"/>
        <item x="1779"/>
        <item x="2531"/>
        <item x="477"/>
        <item x="2530"/>
        <item x="925"/>
        <item x="1580"/>
        <item x="1288"/>
        <item x="1278"/>
        <item x="1247"/>
        <item x="131"/>
        <item m="1" x="7545"/>
        <item m="1" x="7107"/>
        <item x="1251"/>
        <item x="544"/>
        <item m="1" x="5715"/>
        <item m="1" x="3685"/>
        <item m="1" x="3552"/>
        <item m="1" x="3237"/>
        <item m="1" x="3298"/>
        <item m="1" x="7998"/>
        <item m="1" x="5981"/>
        <item x="2324"/>
        <item x="2323"/>
        <item m="1" x="6087"/>
        <item m="1" x="3672"/>
        <item m="1" x="5401"/>
        <item m="1" x="7762"/>
        <item m="1" x="5882"/>
        <item x="530"/>
        <item x="234"/>
        <item m="1" x="6541"/>
        <item m="1" x="5493"/>
        <item m="1" x="7744"/>
        <item m="1" x="5692"/>
        <item m="1" x="5084"/>
        <item x="2534"/>
        <item x="1172"/>
        <item x="1418"/>
        <item x="1862"/>
        <item x="1864"/>
        <item x="1458"/>
        <item x="964"/>
        <item x="965"/>
        <item m="1" x="5798"/>
        <item m="1" x="4081"/>
        <item x="571"/>
        <item x="570"/>
        <item m="1" x="4608"/>
        <item x="1432"/>
        <item x="1378"/>
        <item x="479"/>
        <item x="1874"/>
        <item m="1" x="5864"/>
        <item x="2331"/>
        <item x="630"/>
        <item m="1" x="4337"/>
        <item m="1" x="3435"/>
        <item m="1" x="3468"/>
        <item m="1" x="4109"/>
        <item m="1" x="4139"/>
        <item x="1494"/>
        <item m="1" x="5007"/>
        <item m="1" x="5045"/>
        <item m="1" x="4968"/>
        <item x="1992"/>
        <item x="531"/>
        <item m="1" x="5211"/>
        <item x="27"/>
        <item x="2535"/>
        <item x="1453"/>
        <item m="1" x="7861"/>
        <item m="1" x="3512"/>
        <item m="1" x="3376"/>
        <item x="2325"/>
        <item m="1" x="7915"/>
        <item m="1" x="5468"/>
        <item x="2791"/>
        <item x="966"/>
        <item m="1" x="3362"/>
        <item m="1" x="6597"/>
        <item m="1" x="6612"/>
        <item m="1" x="4138"/>
        <item m="1" x="5955"/>
        <item x="2005"/>
        <item m="1" x="6737"/>
        <item m="1" x="5042"/>
        <item m="1" x="7032"/>
        <item m="1" x="4606"/>
        <item x="2351"/>
        <item x="1717"/>
        <item x="2693"/>
        <item x="1931"/>
        <item x="1107"/>
        <item x="223"/>
        <item x="1997"/>
        <item x="1176"/>
        <item x="111"/>
        <item m="1" x="6606"/>
        <item m="1" x="7084"/>
        <item m="1" x="6520"/>
        <item m="1" x="4069"/>
        <item m="1" x="7184"/>
        <item x="1728"/>
        <item m="1" x="5307"/>
        <item x="2177"/>
        <item x="2179"/>
        <item x="1375"/>
        <item x="1437"/>
        <item x="1025"/>
        <item x="1027"/>
        <item x="1440"/>
        <item x="1028"/>
        <item x="1280"/>
        <item x="506"/>
        <item x="1599"/>
        <item m="1" x="7030"/>
        <item x="230"/>
        <item x="240"/>
        <item x="491"/>
        <item x="2206"/>
        <item x="659"/>
        <item x="73"/>
        <item x="137"/>
        <item x="1299"/>
        <item x="2593"/>
        <item x="2936"/>
        <item m="1" x="6392"/>
        <item x="483"/>
        <item m="1" x="5687"/>
        <item m="1" x="4919"/>
        <item m="1" x="5662"/>
        <item x="1586"/>
        <item x="2926"/>
        <item m="1" x="5865"/>
        <item x="1198"/>
        <item x="2176"/>
        <item x="2178"/>
        <item x="91"/>
        <item x="1673"/>
        <item x="1674"/>
        <item x="2508"/>
        <item x="468"/>
        <item x="480"/>
        <item x="548"/>
        <item x="547"/>
        <item x="1899"/>
        <item m="1" x="7952"/>
        <item x="1898"/>
        <item m="1" x="3268"/>
        <item x="21"/>
        <item x="471"/>
        <item x="1706"/>
        <item x="221"/>
        <item x="2291"/>
        <item x="1913"/>
        <item m="1" x="4402"/>
        <item m="1" x="3958"/>
        <item m="1" x="6705"/>
        <item m="1" x="6256"/>
        <item m="1" x="7290"/>
        <item m="1" x="7293"/>
        <item m="1" x="7297"/>
        <item m="1" x="7300"/>
        <item x="2540"/>
        <item x="598"/>
        <item x="599"/>
        <item x="600"/>
        <item m="1" x="4310"/>
        <item m="1" x="6078"/>
        <item m="1" x="7408"/>
        <item x="2891"/>
        <item x="806"/>
        <item x="2561"/>
        <item m="1" x="7302"/>
        <item m="1" x="4898"/>
        <item m="1" x="3851"/>
        <item x="1747"/>
        <item x="1755"/>
        <item x="1756"/>
        <item m="1" x="3526"/>
        <item m="1" x="4721"/>
        <item x="1291"/>
        <item x="1178"/>
        <item x="2665"/>
        <item x="1335"/>
        <item x="1334"/>
        <item m="1" x="3875"/>
        <item m="1" x="3849"/>
        <item x="2866"/>
        <item m="1" x="3439"/>
        <item m="1" x="3443"/>
        <item m="1" x="6609"/>
        <item m="1" x="6613"/>
        <item m="1" x="3442"/>
        <item m="1" x="3444"/>
        <item m="1" x="6615"/>
        <item m="1" x="3198"/>
        <item m="1" x="3200"/>
        <item m="1" x="6389"/>
        <item m="1" x="3242"/>
        <item m="1" x="3245"/>
        <item m="1" x="3437"/>
        <item m="1" x="3438"/>
        <item m="1" x="3821"/>
        <item m="1" x="3824"/>
        <item m="1" x="3238"/>
        <item m="1" x="3239"/>
        <item m="1" x="6652"/>
        <item m="1" x="7475"/>
        <item x="2787"/>
        <item m="1" x="3465"/>
        <item x="1872"/>
        <item m="1" x="7307"/>
        <item m="1" x="3448"/>
        <item m="1" x="3413"/>
        <item x="928"/>
        <item m="1" x="4293"/>
        <item m="1" x="3706"/>
        <item x="455"/>
        <item m="1" x="5049"/>
        <item x="454"/>
        <item x="2412"/>
        <item x="989"/>
        <item x="990"/>
        <item x="991"/>
        <item x="1661"/>
        <item x="1662"/>
        <item x="1663"/>
        <item x="1664"/>
        <item x="2041"/>
        <item x="2042"/>
        <item x="2043"/>
        <item x="2044"/>
        <item x="2045"/>
        <item x="2046"/>
        <item x="2047"/>
        <item x="2048"/>
        <item x="2049"/>
        <item x="2050"/>
        <item x="1721"/>
        <item x="96"/>
        <item x="1026"/>
        <item x="1022"/>
        <item x="1576"/>
        <item x="1371"/>
        <item x="1823"/>
        <item x="927"/>
        <item x="929"/>
        <item x="2997"/>
        <item x="3149"/>
        <item m="1" x="7898"/>
        <item m="1" x="5991"/>
        <item m="1" x="4303"/>
        <item x="1575"/>
        <item m="1" x="3520"/>
        <item m="1" x="3332"/>
        <item m="1" x="3334"/>
        <item m="1" x="3352"/>
        <item m="1" x="3342"/>
        <item m="1" x="3820"/>
        <item m="1" x="3807"/>
        <item m="1" x="3830"/>
        <item m="1" x="3826"/>
        <item m="1" x="3335"/>
        <item m="1" x="3339"/>
        <item m="1" x="3833"/>
        <item m="1" x="3836"/>
        <item m="1" x="4699"/>
        <item m="1" x="4702"/>
        <item x="1300"/>
        <item x="99"/>
        <item x="1245"/>
        <item x="1991"/>
        <item x="1248"/>
        <item x="1882"/>
        <item x="1886"/>
        <item x="1887"/>
        <item m="1" x="5571"/>
        <item m="1" x="5913"/>
        <item m="1" x="7218"/>
        <item m="1" x="6485"/>
        <item m="1" x="7516"/>
        <item m="1" x="3581"/>
        <item m="1" x="7902"/>
        <item m="1" x="4279"/>
        <item x="1844"/>
        <item x="1845"/>
        <item x="1846"/>
        <item m="1" x="5626"/>
        <item m="1" x="4388"/>
        <item m="1" x="7878"/>
        <item m="1" x="6780"/>
        <item m="1" x="5525"/>
        <item m="1" x="4292"/>
        <item m="1" x="5858"/>
        <item m="1" x="6156"/>
        <item m="1" x="4707"/>
        <item x="2051"/>
        <item x="2052"/>
        <item x="1758"/>
        <item x="2257"/>
        <item x="141"/>
        <item m="1" x="5383"/>
        <item m="1" x="3945"/>
        <item x="140"/>
        <item m="1" x="4367"/>
        <item m="1" x="3481"/>
        <item x="1543"/>
        <item m="1" x="5741"/>
        <item m="1" x="5745"/>
        <item x="949"/>
        <item x="2327"/>
        <item x="2775"/>
        <item x="2774"/>
        <item x="952"/>
        <item m="1" x="5689"/>
        <item m="1" x="5659"/>
        <item x="2202"/>
        <item x="148"/>
        <item x="2245"/>
        <item x="1983"/>
        <item x="2250"/>
        <item m="1" x="4416"/>
        <item x="1448"/>
        <item x="23"/>
        <item x="385"/>
        <item x="386"/>
        <item x="387"/>
        <item m="1" x="5977"/>
        <item m="1" x="4269"/>
        <item m="1" x="7292"/>
        <item m="1" x="7177"/>
        <item m="1" x="7089"/>
        <item m="1" x="4767"/>
        <item m="1" x="7856"/>
        <item m="1" x="3963"/>
        <item m="1" x="4083"/>
        <item m="1" x="7971"/>
        <item m="1" x="7116"/>
        <item m="1" x="7930"/>
        <item m="1" x="3617"/>
        <item m="1" x="4581"/>
        <item m="1" x="3583"/>
        <item m="1" x="7848"/>
        <item m="1" x="3932"/>
        <item m="1" x="5895"/>
        <item m="1" x="3976"/>
        <item m="1" x="5342"/>
        <item m="1" x="5861"/>
        <item m="1" x="5003"/>
        <item m="1" x="6922"/>
        <item m="1" x="6953"/>
        <item m="1" x="7448"/>
        <item m="1" x="4174"/>
        <item m="1" x="3925"/>
        <item m="1" x="5388"/>
        <item x="114"/>
        <item x="1723"/>
        <item m="1" x="4263"/>
        <item x="1982"/>
        <item x="1870"/>
        <item x="1987"/>
        <item x="1170"/>
        <item m="1" x="4006"/>
        <item x="700"/>
        <item x="698"/>
        <item x="699"/>
        <item m="1" x="4244"/>
        <item m="1" x="3854"/>
        <item m="1" x="3726"/>
        <item m="1" x="6122"/>
        <item m="1" x="5476"/>
        <item m="1" x="6903"/>
        <item m="1" x="4927"/>
        <item m="1" x="7002"/>
        <item m="1" x="5040"/>
        <item m="1" x="7241"/>
        <item m="1" x="6704"/>
        <item m="1" x="5822"/>
        <item m="1" x="5144"/>
        <item m="1" x="6760"/>
        <item m="1" x="5754"/>
        <item m="1" x="5763"/>
        <item m="1" x="5800"/>
        <item m="1" x="4902"/>
        <item m="1" x="3310"/>
        <item x="1436"/>
        <item m="1" x="6796"/>
        <item x="2234"/>
        <item m="1" x="5997"/>
        <item m="1" x="5142"/>
        <item m="1" x="6042"/>
        <item x="852"/>
        <item x="853"/>
        <item x="855"/>
        <item x="854"/>
        <item x="856"/>
        <item x="857"/>
        <item x="1712"/>
        <item x="1711"/>
        <item x="858"/>
        <item x="859"/>
        <item x="954"/>
        <item x="1511"/>
        <item m="1" x="4030"/>
        <item m="1" x="6782"/>
        <item m="1" x="3939"/>
        <item m="1" x="7010"/>
        <item m="1" x="4491"/>
        <item x="1301"/>
        <item m="1" x="4973"/>
        <item m="1" x="4522"/>
        <item m="1" x="3199"/>
        <item m="1" x="4700"/>
        <item m="1" x="7617"/>
        <item m="1" x="6298"/>
        <item m="1" x="3393"/>
        <item m="1" x="3267"/>
        <item m="1" x="5855"/>
        <item x="2975"/>
        <item m="1" x="3977"/>
        <item m="1" x="4832"/>
        <item m="1" x="4690"/>
        <item m="1" x="3806"/>
        <item x="8"/>
        <item x="10"/>
        <item x="28"/>
        <item x="37"/>
        <item x="38"/>
        <item x="39"/>
        <item x="40"/>
        <item x="50"/>
        <item x="58"/>
        <item x="60"/>
        <item x="82"/>
        <item x="89"/>
        <item x="93"/>
        <item x="95"/>
        <item x="119"/>
        <item x="161"/>
        <item m="1" x="3810"/>
        <item x="176"/>
        <item x="180"/>
        <item x="189"/>
        <item x="191"/>
        <item x="192"/>
        <item x="195"/>
        <item x="197"/>
        <item x="198"/>
        <item x="199"/>
        <item x="201"/>
        <item x="202"/>
        <item x="203"/>
        <item x="204"/>
        <item x="208"/>
        <item x="213"/>
        <item x="215"/>
        <item x="216"/>
        <item x="217"/>
        <item x="226"/>
        <item x="228"/>
        <item x="242"/>
        <item x="253"/>
        <item x="254"/>
        <item m="1" x="6536"/>
        <item m="1" x="4935"/>
        <item m="1" x="4932"/>
        <item m="1" x="6529"/>
        <item m="1" x="4926"/>
        <item m="1" x="4920"/>
        <item m="1" x="4060"/>
        <item m="1" x="4065"/>
        <item m="1" x="4048"/>
        <item x="278"/>
        <item x="279"/>
        <item x="280"/>
        <item x="281"/>
        <item x="282"/>
        <item x="283"/>
        <item x="284"/>
        <item x="285"/>
        <item x="286"/>
        <item x="287"/>
        <item x="288"/>
        <item x="289"/>
        <item x="290"/>
        <item x="291"/>
        <item x="292"/>
        <item x="293"/>
        <item m="1" x="5572"/>
        <item m="1" x="5617"/>
        <item m="1" x="6568"/>
        <item x="325"/>
        <item x="326"/>
        <item x="327"/>
        <item x="328"/>
        <item x="329"/>
        <item x="330"/>
        <item m="1" x="5647"/>
        <item m="1" x="3827"/>
        <item m="1" x="4752"/>
        <item m="1" x="6056"/>
        <item m="1" x="4411"/>
        <item x="381"/>
        <item x="382"/>
        <item x="388"/>
        <item x="390"/>
        <item x="392"/>
        <item x="393"/>
        <item x="394"/>
        <item x="395"/>
        <item x="456"/>
        <item x="459"/>
        <item x="475"/>
        <item x="510"/>
        <item x="511"/>
        <item x="512"/>
        <item x="513"/>
        <item x="514"/>
        <item x="515"/>
        <item x="516"/>
        <item x="517"/>
        <item x="518"/>
        <item x="519"/>
        <item x="520"/>
        <item x="532"/>
        <item x="533"/>
        <item x="534"/>
        <item x="546"/>
        <item x="581"/>
        <item x="582"/>
        <item x="583"/>
        <item m="1" x="4645"/>
        <item m="1" x="4629"/>
        <item m="1" x="4123"/>
        <item x="606"/>
        <item x="631"/>
        <item x="632"/>
        <item x="642"/>
        <item x="662"/>
        <item x="663"/>
        <item x="664"/>
        <item x="665"/>
        <item x="666"/>
        <item x="684"/>
        <item x="685"/>
        <item x="689"/>
        <item x="692"/>
        <item x="703"/>
        <item x="721"/>
        <item x="724"/>
        <item x="725"/>
        <item x="736"/>
        <item x="739"/>
        <item x="742"/>
        <item x="743"/>
        <item x="745"/>
        <item m="1" x="4262"/>
        <item m="1" x="5162"/>
        <item m="1" x="3876"/>
        <item m="1" x="5159"/>
        <item x="787"/>
        <item x="788"/>
        <item x="789"/>
        <item x="790"/>
        <item x="791"/>
        <item x="792"/>
        <item x="794"/>
        <item x="797"/>
        <item x="800"/>
        <item x="805"/>
        <item x="807"/>
        <item m="1" x="4419"/>
        <item m="1" x="4398"/>
        <item x="832"/>
        <item x="833"/>
        <item x="823"/>
        <item m="1" x="5094"/>
        <item m="1" x="5900"/>
        <item m="1" x="5202"/>
        <item m="1" x="4995"/>
        <item m="1" x="4317"/>
        <item m="1" x="3613"/>
        <item m="1" x="6709"/>
        <item x="942"/>
        <item x="957"/>
        <item x="963"/>
        <item x="969"/>
        <item x="970"/>
        <item x="971"/>
        <item x="972"/>
        <item x="973"/>
        <item x="974"/>
        <item x="975"/>
        <item x="976"/>
        <item x="977"/>
        <item x="978"/>
        <item x="979"/>
        <item x="980"/>
        <item x="981"/>
        <item x="982"/>
        <item x="983"/>
        <item x="985"/>
        <item x="986"/>
        <item x="993"/>
        <item x="1036"/>
        <item x="1037"/>
        <item x="1038"/>
        <item x="1039"/>
        <item x="1040"/>
        <item x="1041"/>
        <item x="1042"/>
        <item x="1046"/>
        <item x="1059"/>
        <item x="1061"/>
        <item x="1062"/>
        <item x="1063"/>
        <item x="1082"/>
        <item x="1103"/>
        <item x="1109"/>
        <item x="1110"/>
        <item x="1111"/>
        <item x="1112"/>
        <item x="1113"/>
        <item x="1114"/>
        <item m="1" x="4015"/>
        <item m="1" x="4371"/>
        <item m="1" x="5279"/>
        <item m="1" x="6166"/>
        <item m="1" x="3429"/>
        <item m="1" x="4628"/>
        <item x="1132"/>
        <item x="1133"/>
        <item m="1" x="4114"/>
        <item x="1174"/>
        <item x="1185"/>
        <item x="1186"/>
        <item x="1187"/>
        <item x="1193"/>
        <item x="1194"/>
        <item m="1" x="5222"/>
        <item x="1201"/>
        <item m="1" x="4698"/>
        <item m="1" x="5304"/>
        <item m="1" x="4393"/>
        <item m="1" x="3921"/>
        <item m="1" x="6111"/>
        <item x="1216"/>
        <item x="1222"/>
        <item x="1223"/>
        <item x="1224"/>
        <item x="1225"/>
        <item x="1226"/>
        <item x="1227"/>
        <item m="1" x="6605"/>
        <item m="1" x="6306"/>
        <item x="1243"/>
        <item x="1249"/>
        <item x="1254"/>
        <item x="1255"/>
        <item x="1256"/>
        <item x="1257"/>
        <item x="1258"/>
        <item x="1259"/>
        <item x="1260"/>
        <item x="1269"/>
        <item m="1" x="3553"/>
        <item x="1290"/>
        <item x="1294"/>
        <item x="1297"/>
        <item x="1302"/>
        <item x="1303"/>
        <item x="1304"/>
        <item x="1305"/>
        <item x="1306"/>
        <item x="1307"/>
        <item x="1308"/>
        <item m="1" x="3324"/>
        <item m="1" x="3565"/>
        <item x="1336"/>
        <item m="1" x="4227"/>
        <item x="1339"/>
        <item x="1340"/>
        <item m="1" x="4459"/>
        <item m="1" x="4463"/>
        <item m="1" x="5893"/>
        <item x="1359"/>
        <item x="1362"/>
        <item x="1369"/>
        <item x="1372"/>
        <item x="1376"/>
        <item x="1377"/>
        <item x="1381"/>
        <item x="1383"/>
        <item x="1384"/>
        <item x="1385"/>
        <item x="1386"/>
        <item x="1387"/>
        <item x="1388"/>
        <item x="1392"/>
        <item x="1395"/>
        <item x="1397"/>
        <item x="1398"/>
        <item x="1399"/>
        <item x="1403"/>
        <item x="1410"/>
        <item x="1411"/>
        <item x="1412"/>
        <item x="1415"/>
        <item x="1423"/>
        <item x="1428"/>
        <item x="1429"/>
        <item x="1441"/>
        <item x="1443"/>
        <item x="1451"/>
        <item x="1452"/>
        <item m="1" x="3421"/>
        <item m="1" x="5907"/>
        <item m="1" x="4974"/>
        <item m="1" x="5804"/>
        <item m="1" x="3755"/>
        <item x="1525"/>
        <item x="1526"/>
        <item x="1527"/>
        <item x="1528"/>
        <item x="1541"/>
        <item x="1561"/>
        <item x="1562"/>
        <item x="1564"/>
        <item x="1565"/>
        <item x="1567"/>
        <item x="1568"/>
        <item x="1570"/>
        <item x="1572"/>
        <item x="1574"/>
        <item x="1584"/>
        <item x="1585"/>
        <item x="1589"/>
        <item x="1595"/>
        <item x="1596"/>
        <item x="1598"/>
        <item x="1602"/>
        <item x="1610"/>
        <item x="1611"/>
        <item x="1612"/>
        <item x="1634"/>
        <item x="1635"/>
        <item x="1636"/>
        <item x="1640"/>
        <item x="1655"/>
        <item x="1668"/>
        <item x="1680"/>
        <item x="1681"/>
        <item x="1682"/>
        <item x="1690"/>
        <item x="1704"/>
        <item x="1708"/>
        <item x="1709"/>
        <item x="1710"/>
        <item x="1715"/>
        <item x="1722"/>
        <item x="1730"/>
        <item x="1732"/>
        <item m="1" x="6687"/>
        <item x="1740"/>
        <item x="1741"/>
        <item x="1742"/>
        <item x="1743"/>
        <item x="1746"/>
        <item m="1" x="4229"/>
        <item m="1" x="4286"/>
        <item x="1752"/>
        <item x="1753"/>
        <item x="1754"/>
        <item x="1757"/>
        <item m="1" x="6102"/>
        <item m="1" x="3937"/>
        <item m="1" x="5235"/>
        <item x="1800"/>
        <item x="1801"/>
        <item x="1802"/>
        <item x="1803"/>
        <item x="1804"/>
        <item x="1818"/>
        <item x="1819"/>
        <item x="1820"/>
        <item x="1821"/>
        <item x="1828"/>
        <item x="1829"/>
        <item x="1830"/>
        <item x="1831"/>
        <item x="1832"/>
        <item x="1847"/>
        <item x="1848"/>
        <item x="1849"/>
        <item x="1850"/>
        <item x="1851"/>
        <item x="1852"/>
        <item x="1853"/>
        <item x="1854"/>
        <item x="1855"/>
        <item x="1856"/>
        <item x="1857"/>
        <item x="1858"/>
        <item x="1865"/>
        <item x="1866"/>
        <item x="1867"/>
        <item x="1869"/>
        <item x="1883"/>
        <item x="1888"/>
        <item x="1889"/>
        <item x="1896"/>
        <item x="1900"/>
        <item x="1901"/>
        <item x="1904"/>
        <item x="1920"/>
        <item x="1922"/>
        <item x="1925"/>
        <item x="1938"/>
        <item x="1939"/>
        <item x="1940"/>
        <item x="1941"/>
        <item x="1942"/>
        <item x="1943"/>
        <item x="1944"/>
        <item x="1945"/>
        <item x="1946"/>
        <item x="1947"/>
        <item x="1963"/>
        <item x="1964"/>
        <item x="1967"/>
        <item x="1968"/>
        <item x="1969"/>
        <item x="1970"/>
        <item x="1971"/>
        <item x="1972"/>
        <item x="1993"/>
        <item x="1996"/>
        <item x="1998"/>
        <item m="1" x="3308"/>
        <item x="2028"/>
        <item x="2029"/>
        <item x="2036"/>
        <item x="2037"/>
        <item x="2120"/>
        <item x="2121"/>
        <item x="2122"/>
        <item x="2123"/>
        <item x="2124"/>
        <item x="2125"/>
        <item x="2126"/>
        <item x="2127"/>
        <item x="2128"/>
        <item x="2129"/>
        <item x="2130"/>
        <item x="2131"/>
        <item x="2132"/>
        <item x="2133"/>
        <item x="2134"/>
        <item x="2135"/>
        <item x="2136"/>
        <item x="2137"/>
        <item x="2138"/>
        <item x="2149"/>
        <item x="2153"/>
        <item x="2154"/>
        <item x="2155"/>
        <item x="2156"/>
        <item x="2157"/>
        <item x="2158"/>
        <item x="2159"/>
        <item x="2163"/>
        <item m="1" x="5651"/>
        <item x="2165"/>
        <item m="1" x="5709"/>
        <item x="2167"/>
        <item x="2168"/>
        <item x="2169"/>
        <item x="2170"/>
        <item x="2173"/>
        <item x="2174"/>
        <item x="2175"/>
        <item x="2181"/>
        <item x="2182"/>
        <item x="2183"/>
        <item x="2184"/>
        <item x="2186"/>
        <item x="2187"/>
        <item x="2188"/>
        <item x="2189"/>
        <item x="2191"/>
        <item x="2192"/>
        <item x="2193"/>
        <item x="2199"/>
        <item m="1" x="5431"/>
        <item m="1" x="6562"/>
        <item m="1" x="4414"/>
        <item x="2213"/>
        <item x="2217"/>
        <item x="2223"/>
        <item x="2232"/>
        <item x="2237"/>
        <item x="2243"/>
        <item x="2246"/>
        <item x="2249"/>
        <item x="2255"/>
        <item x="2271"/>
        <item x="2272"/>
        <item x="2276"/>
        <item x="2280"/>
        <item x="2281"/>
        <item x="2283"/>
        <item x="2288"/>
        <item x="2290"/>
        <item x="2308"/>
        <item x="2316"/>
        <item x="2320"/>
        <item x="2329"/>
        <item x="2330"/>
        <item m="1" x="5819"/>
        <item m="1" x="5821"/>
        <item m="1" x="5405"/>
        <item x="2339"/>
        <item x="2340"/>
        <item x="2341"/>
        <item x="2342"/>
        <item x="2343"/>
        <item x="2344"/>
        <item x="2345"/>
        <item x="2346"/>
        <item x="2347"/>
        <item x="2348"/>
        <item x="2349"/>
        <item m="1" x="4986"/>
        <item x="2364"/>
        <item x="2365"/>
        <item x="2366"/>
        <item x="2367"/>
        <item x="2368"/>
        <item x="2369"/>
        <item x="2385"/>
        <item x="2386"/>
        <item x="2388"/>
        <item x="2389"/>
        <item x="2390"/>
        <item m="1" x="6525"/>
        <item m="1" x="6661"/>
        <item x="2395"/>
        <item x="2396"/>
        <item x="2397"/>
        <item x="2398"/>
        <item x="2399"/>
        <item x="2400"/>
        <item x="2404"/>
        <item x="2405"/>
        <item x="2406"/>
        <item x="2407"/>
        <item x="2408"/>
        <item x="2409"/>
        <item x="2410"/>
        <item x="2411"/>
        <item x="2413"/>
        <item x="2414"/>
        <item x="2416"/>
        <item x="2435"/>
        <item x="2436"/>
        <item x="2437"/>
        <item x="2438"/>
        <item x="2439"/>
        <item x="2446"/>
        <item m="1" x="4399"/>
        <item m="1" x="5309"/>
        <item m="1" x="6190"/>
        <item x="2452"/>
        <item x="2454"/>
        <item x="2455"/>
        <item m="1" x="4850"/>
        <item m="1" x="4835"/>
        <item m="1" x="3368"/>
        <item m="1" x="4495"/>
        <item x="2460"/>
        <item x="2461"/>
        <item m="1" x="5751"/>
        <item m="1" x="4313"/>
        <item x="2464"/>
        <item x="2465"/>
        <item m="1" x="4619"/>
        <item x="2469"/>
        <item x="2470"/>
        <item x="2471"/>
        <item x="2472"/>
        <item x="2473"/>
        <item x="2478"/>
        <item x="2480"/>
        <item x="2481"/>
        <item m="1" x="5964"/>
        <item x="2494"/>
        <item x="2495"/>
        <item x="2496"/>
        <item x="2497"/>
        <item x="2498"/>
        <item x="2499"/>
        <item x="2500"/>
        <item x="2503"/>
        <item x="2504"/>
        <item x="2506"/>
        <item x="2509"/>
        <item x="2510"/>
        <item x="2516"/>
        <item x="2517"/>
        <item x="2518"/>
        <item x="2521"/>
        <item x="2522"/>
        <item x="2538"/>
        <item x="2539"/>
        <item x="2546"/>
        <item x="2547"/>
        <item x="2548"/>
        <item x="2549"/>
        <item x="2550"/>
        <item x="2551"/>
        <item x="2552"/>
        <item x="2553"/>
        <item x="2554"/>
        <item x="2555"/>
        <item x="2556"/>
        <item x="2557"/>
        <item x="2558"/>
        <item x="2559"/>
        <item x="2566"/>
        <item m="1" x="6325"/>
        <item x="2581"/>
        <item x="2585"/>
        <item x="2586"/>
        <item x="2587"/>
        <item x="2590"/>
        <item x="2613"/>
        <item x="2614"/>
        <item x="2615"/>
        <item x="2616"/>
        <item x="2624"/>
        <item m="1" x="3624"/>
        <item x="2644"/>
        <item x="2645"/>
        <item x="2647"/>
        <item x="269"/>
        <item m="1" x="6553"/>
        <item x="2649"/>
        <item m="1" x="6677"/>
        <item m="1" x="4547"/>
        <item x="2664"/>
        <item x="2673"/>
        <item x="2674"/>
        <item x="2682"/>
        <item x="2683"/>
        <item x="2684"/>
        <item x="2685"/>
        <item x="2686"/>
        <item x="2689"/>
        <item x="2690"/>
        <item x="2699"/>
        <item x="2700"/>
        <item x="2715"/>
        <item x="2716"/>
        <item m="1" x="4716"/>
        <item x="2752"/>
        <item x="2746"/>
        <item x="2747"/>
        <item x="2748"/>
        <item m="1" x="3614"/>
        <item m="1" x="3609"/>
        <item x="2764"/>
        <item x="2765"/>
        <item x="2766"/>
        <item x="2767"/>
        <item x="2768"/>
        <item x="2769"/>
        <item x="2770"/>
        <item x="2771"/>
        <item x="2772"/>
        <item x="2773"/>
        <item x="2785"/>
        <item x="2788"/>
        <item x="2792"/>
        <item x="2793"/>
        <item x="2794"/>
        <item x="2795"/>
        <item x="2796"/>
        <item x="2797"/>
        <item x="2798"/>
        <item x="2799"/>
        <item x="2800"/>
        <item x="2801"/>
        <item x="2802"/>
        <item x="2813"/>
        <item x="2814"/>
        <item x="2815"/>
        <item m="1" x="6157"/>
        <item x="2827"/>
        <item x="2834"/>
        <item m="1" x="6630"/>
        <item x="2864"/>
        <item x="2867"/>
        <item x="2868"/>
        <item x="339"/>
        <item x="340"/>
        <item m="1" x="5859"/>
        <item m="1" x="4618"/>
        <item m="1" x="3271"/>
        <item x="2874"/>
        <item x="2875"/>
        <item x="2876"/>
        <item x="2877"/>
        <item x="2878"/>
        <item x="2879"/>
        <item m="1" x="3928"/>
        <item m="1" x="4043"/>
        <item x="2882"/>
        <item x="2883"/>
        <item x="2884"/>
        <item x="2885"/>
        <item x="2886"/>
        <item x="2887"/>
        <item x="2888"/>
        <item x="2889"/>
        <item x="2892"/>
        <item x="2928"/>
        <item x="2937"/>
        <item x="2938"/>
        <item m="1" x="3722"/>
        <item m="1" x="3751"/>
        <item m="1" x="5362"/>
        <item m="1" x="5391"/>
        <item x="2946"/>
        <item x="2947"/>
        <item x="2948"/>
        <item x="2949"/>
        <item x="2950"/>
        <item x="2951"/>
        <item x="2962"/>
        <item x="2963"/>
        <item x="2964"/>
        <item x="2974"/>
        <item x="2977"/>
        <item x="2978"/>
        <item x="2979"/>
        <item x="2980"/>
        <item x="2984"/>
        <item x="2993"/>
        <item x="3001"/>
        <item x="3002"/>
        <item x="3007"/>
        <item x="3008"/>
        <item x="3020"/>
        <item x="3044"/>
        <item x="3045"/>
        <item x="3046"/>
        <item x="3047"/>
        <item x="3048"/>
        <item x="3049"/>
        <item x="3050"/>
        <item x="3051"/>
        <item x="3052"/>
        <item x="3053"/>
        <item x="3055"/>
        <item m="1" x="4196"/>
        <item m="1" x="4369"/>
        <item m="1" x="4289"/>
        <item m="1" x="4785"/>
        <item m="1" x="6064"/>
        <item x="3081"/>
        <item x="3099"/>
        <item x="3109"/>
        <item x="3110"/>
        <item m="1" x="5701"/>
        <item x="3115"/>
        <item m="1" x="4161"/>
        <item m="1" x="6098"/>
        <item m="1" x="6100"/>
        <item x="3132"/>
        <item x="3134"/>
        <item x="3135"/>
        <item x="3142"/>
        <item x="3143"/>
        <item x="3148"/>
        <item x="3156"/>
        <item x="3169"/>
        <item x="3170"/>
        <item x="3174"/>
        <item x="3176"/>
        <item x="3177"/>
        <item x="3184"/>
        <item x="64"/>
        <item x="101"/>
        <item x="112"/>
        <item x="222"/>
        <item x="237"/>
        <item x="241"/>
        <item x="677"/>
        <item x="706"/>
        <item x="1031"/>
        <item x="1163"/>
        <item x="1166"/>
        <item x="1168"/>
        <item x="1169"/>
        <item x="1208"/>
        <item x="1209"/>
        <item x="1431"/>
        <item x="1447"/>
        <item x="1450"/>
        <item x="1462"/>
        <item x="1592"/>
        <item x="1600"/>
        <item x="1638"/>
        <item x="1713"/>
        <item x="1826"/>
        <item x="1859"/>
        <item x="1912"/>
        <item x="1916"/>
        <item x="1936"/>
        <item x="1937"/>
        <item x="1986"/>
        <item x="2019"/>
        <item x="2026"/>
        <item x="2025"/>
        <item x="2024"/>
        <item x="2023"/>
        <item x="2022"/>
        <item x="2021"/>
        <item x="2020"/>
        <item x="2180"/>
        <item x="2210"/>
        <item x="2216"/>
        <item x="2233"/>
        <item x="2248"/>
        <item x="2256"/>
        <item x="2253"/>
        <item x="2268"/>
        <item x="2267"/>
        <item x="2266"/>
        <item x="2265"/>
        <item x="2264"/>
        <item x="2263"/>
        <item x="2262"/>
        <item x="2261"/>
        <item x="2260"/>
        <item x="2259"/>
        <item x="2258"/>
        <item x="2269"/>
        <item x="2292"/>
        <item x="2293"/>
        <item x="2294"/>
        <item x="2299"/>
        <item x="2300"/>
        <item x="2453"/>
        <item x="2507"/>
        <item x="2505"/>
        <item x="2511"/>
        <item x="2512"/>
        <item x="2572"/>
        <item x="2574"/>
        <item x="2594"/>
        <item x="2817"/>
        <item x="2816"/>
        <item x="2865"/>
        <item x="2925"/>
        <item x="3032"/>
        <item x="3058"/>
        <item x="3077"/>
        <item x="3078"/>
        <item x="3085"/>
        <item x="3090"/>
        <item x="3108"/>
        <item x="3116"/>
        <item x="3117"/>
        <item x="3131"/>
        <item x="3147"/>
        <item x="3152"/>
        <item x="3155"/>
        <item x="3158"/>
        <item x="3166"/>
        <item x="3165"/>
        <item x="3164"/>
        <item x="3163"/>
        <item x="3162"/>
        <item x="3161"/>
        <item x="3160"/>
        <item x="3159"/>
        <item x="0"/>
        <item x="1"/>
        <item x="2"/>
        <item x="3"/>
        <item x="218"/>
        <item m="1" x="5999"/>
        <item x="270"/>
        <item x="271"/>
        <item x="273"/>
        <item x="403"/>
        <item x="404"/>
        <item m="1" x="5568"/>
        <item x="575"/>
        <item x="601"/>
        <item x="602"/>
        <item x="628"/>
        <item x="629"/>
        <item x="746"/>
        <item x="771"/>
        <item x="772"/>
        <item x="773"/>
        <item x="774"/>
        <item m="1" x="4894"/>
        <item x="817"/>
        <item m="1" x="3337"/>
        <item x="822"/>
        <item x="837"/>
        <item x="838"/>
        <item x="839"/>
        <item x="851"/>
        <item x="840"/>
        <item x="841"/>
        <item x="843"/>
        <item x="844"/>
        <item x="845"/>
        <item x="846"/>
        <item x="847"/>
        <item x="848"/>
        <item x="849"/>
        <item x="850"/>
        <item x="842"/>
        <item x="860"/>
        <item x="861"/>
        <item x="862"/>
        <item x="863"/>
        <item x="864"/>
        <item x="865"/>
        <item x="866"/>
        <item x="867"/>
        <item x="868"/>
        <item x="869"/>
        <item x="870"/>
        <item x="871"/>
        <item x="872"/>
        <item x="873"/>
        <item x="887"/>
        <item x="888"/>
        <item x="889"/>
        <item x="891"/>
        <item x="892"/>
        <item x="893"/>
        <item x="894"/>
        <item x="895"/>
        <item x="896"/>
        <item x="897"/>
        <item x="898"/>
        <item x="899"/>
        <item x="900"/>
        <item x="901"/>
        <item x="902"/>
        <item x="903"/>
        <item x="904"/>
        <item x="905"/>
        <item x="906"/>
        <item x="907"/>
        <item x="908"/>
        <item x="915"/>
        <item x="916"/>
        <item x="917"/>
        <item x="919"/>
        <item x="930"/>
        <item x="931"/>
        <item x="932"/>
        <item x="933"/>
        <item x="934"/>
        <item x="935"/>
        <item x="936"/>
        <item x="937"/>
        <item x="938"/>
        <item x="939"/>
        <item x="940"/>
        <item x="984"/>
        <item x="987"/>
        <item x="988"/>
        <item x="1048"/>
        <item x="1049"/>
        <item x="1050"/>
        <item x="1051"/>
        <item x="1052"/>
        <item x="1053"/>
        <item x="1054"/>
        <item x="1055"/>
        <item x="1056"/>
        <item x="1069"/>
        <item x="1070"/>
        <item x="1071"/>
        <item x="1072"/>
        <item x="1073"/>
        <item x="1074"/>
        <item x="1075"/>
        <item x="1076"/>
        <item x="1083"/>
        <item x="1084"/>
        <item x="1085"/>
        <item x="1086"/>
        <item x="1087"/>
        <item x="1088"/>
        <item x="1089"/>
        <item x="1090"/>
        <item x="1091"/>
        <item x="1092"/>
        <item x="1115"/>
        <item x="1116"/>
        <item x="1210"/>
        <item x="1237"/>
        <item x="1238"/>
        <item x="1239"/>
        <item x="1296"/>
        <item x="1342"/>
        <item x="1343"/>
        <item x="1366"/>
        <item x="1417"/>
        <item x="1445"/>
        <item x="420"/>
        <item x="421"/>
        <item x="1521"/>
        <item m="1" x="4790"/>
        <item m="1" x="5686"/>
        <item m="1" x="4482"/>
        <item x="1474"/>
        <item x="1495"/>
        <item x="1512"/>
        <item x="1513"/>
        <item x="1514"/>
        <item x="1515"/>
        <item x="1516"/>
        <item m="1" x="3841"/>
        <item m="1" x="5883"/>
        <item x="1520"/>
        <item m="1" x="3232"/>
        <item x="1603"/>
        <item x="1613"/>
        <item x="1616"/>
        <item x="1617"/>
        <item x="1618"/>
        <item x="1619"/>
        <item x="1620"/>
        <item x="1622"/>
        <item x="1623"/>
        <item x="1624"/>
        <item x="1629"/>
        <item x="1630"/>
        <item x="1631"/>
        <item x="1632"/>
        <item x="1669"/>
        <item x="1670"/>
        <item x="1671"/>
        <item x="1678"/>
        <item x="1679"/>
        <item x="1695"/>
        <item x="1696"/>
        <item x="1698"/>
        <item x="1714"/>
        <item x="1750"/>
        <item x="1751"/>
        <item m="1" x="5013"/>
        <item m="1" x="4878"/>
        <item m="1" x="4712"/>
        <item m="1" x="3886"/>
        <item m="1" x="3881"/>
        <item m="1" x="3409"/>
        <item m="1" x="4389"/>
        <item m="1" x="3399"/>
        <item x="1837"/>
        <item x="1860"/>
        <item x="1873"/>
        <item x="1881"/>
        <item x="1890"/>
        <item m="1" x="4438"/>
        <item m="1" x="4092"/>
        <item x="1911"/>
        <item x="1917"/>
        <item x="1924"/>
        <item x="1927"/>
        <item x="1928"/>
        <item x="1930"/>
        <item x="1929"/>
        <item x="1979"/>
        <item x="1980"/>
        <item x="1984"/>
        <item x="1985"/>
        <item x="1988"/>
        <item x="1994"/>
        <item x="1995"/>
        <item x="2000"/>
        <item x="2002"/>
        <item x="2003"/>
        <item x="2009"/>
        <item x="2010"/>
        <item x="2011"/>
        <item x="2012"/>
        <item x="2013"/>
        <item x="2014"/>
        <item x="2015"/>
        <item x="2016"/>
        <item x="2017"/>
        <item x="2018"/>
        <item x="2033"/>
        <item x="439"/>
        <item x="440"/>
        <item x="2034"/>
        <item x="2035"/>
        <item x="2038"/>
        <item x="2039"/>
        <item x="2139"/>
        <item x="2140"/>
        <item m="1" x="6523"/>
        <item m="1" x="3278"/>
        <item m="1" x="3272"/>
        <item x="2190"/>
        <item x="2194"/>
        <item x="2247"/>
        <item x="2251"/>
        <item x="2252"/>
        <item x="2275"/>
        <item m="1" x="6154"/>
        <item x="2318"/>
        <item x="2319"/>
        <item m="1" x="3590"/>
        <item m="1" x="5187"/>
        <item m="1" x="6003"/>
        <item m="1" x="4706"/>
        <item m="1" x="6030"/>
        <item m="1" x="4024"/>
        <item x="2375"/>
        <item x="2376"/>
        <item x="2377"/>
        <item x="2378"/>
        <item x="2379"/>
        <item x="2380"/>
        <item x="2381"/>
        <item x="2382"/>
        <item x="2383"/>
        <item m="1" x="6471"/>
        <item m="1" x="6707"/>
        <item x="2526"/>
        <item x="2527"/>
        <item x="2528"/>
        <item x="2529"/>
        <item x="2563"/>
        <item x="2564"/>
        <item x="2565"/>
        <item m="1" x="6004"/>
        <item x="2570"/>
        <item x="2573"/>
        <item x="2580"/>
        <item x="2595"/>
        <item x="2575"/>
        <item x="2597"/>
        <item x="2598"/>
        <item x="2599"/>
        <item x="2602"/>
        <item x="2603"/>
        <item x="2604"/>
        <item x="2605"/>
        <item x="2606"/>
        <item x="2607"/>
        <item x="2608"/>
        <item x="2609"/>
        <item x="2610"/>
        <item m="1" x="3662"/>
        <item m="1" x="3597"/>
        <item m="1" x="3665"/>
        <item m="1" x="3671"/>
        <item m="1" x="3678"/>
        <item x="2632"/>
        <item m="1" x="4166"/>
        <item x="2634"/>
        <item m="1" x="3656"/>
        <item x="2636"/>
        <item m="1" x="4758"/>
        <item m="1" x="6351"/>
        <item m="1" x="4553"/>
        <item x="2658"/>
        <item x="2660"/>
        <item x="2692"/>
        <item m="1" x="4405"/>
        <item x="2732"/>
        <item x="2742"/>
        <item x="2735"/>
        <item x="2736"/>
        <item x="2737"/>
        <item x="2738"/>
        <item x="2739"/>
        <item x="2740"/>
        <item x="2741"/>
        <item m="1" x="4527"/>
        <item x="423"/>
        <item x="2776"/>
        <item x="425"/>
        <item x="450"/>
        <item x="438"/>
        <item x="2777"/>
        <item x="444"/>
        <item x="445"/>
        <item x="446"/>
        <item x="447"/>
        <item x="448"/>
        <item x="449"/>
        <item x="429"/>
        <item x="422"/>
        <item x="430"/>
        <item x="434"/>
        <item x="435"/>
        <item x="436"/>
        <item x="2778"/>
        <item x="424"/>
        <item x="426"/>
        <item x="451"/>
        <item x="427"/>
        <item x="428"/>
        <item x="441"/>
        <item x="442"/>
        <item x="2779"/>
        <item x="443"/>
        <item x="431"/>
        <item x="433"/>
        <item x="432"/>
        <item x="2780"/>
        <item x="437"/>
        <item m="1" x="5936"/>
        <item x="2789"/>
        <item x="2803"/>
        <item x="2804"/>
        <item x="2805"/>
        <item x="2806"/>
        <item x="2807"/>
        <item x="2808"/>
        <item x="2809"/>
        <item x="2810"/>
        <item x="2811"/>
        <item m="1" x="3838"/>
        <item m="1" x="5950"/>
        <item m="1" x="4275"/>
        <item x="624"/>
        <item x="625"/>
        <item x="626"/>
        <item x="619"/>
        <item x="618"/>
        <item m="1" x="4518"/>
        <item m="1" x="4100"/>
        <item m="1" x="3604"/>
        <item m="1" x="6702"/>
        <item m="1" x="6254"/>
        <item x="622"/>
        <item x="621"/>
        <item m="1" x="4436"/>
        <item x="627"/>
        <item x="2895"/>
        <item x="2896"/>
        <item x="2918"/>
        <item x="2919"/>
        <item x="2920"/>
        <item x="2921"/>
        <item x="2922"/>
        <item x="2923"/>
        <item x="2927"/>
        <item x="2930"/>
        <item x="2932"/>
        <item x="2935"/>
        <item x="2933"/>
        <item x="2952"/>
        <item x="2953"/>
        <item x="2954"/>
        <item x="2955"/>
        <item x="2941"/>
        <item x="2966"/>
        <item x="2967"/>
        <item x="2968"/>
        <item x="2969"/>
        <item x="2970"/>
        <item x="2971"/>
        <item x="2972"/>
        <item x="2988"/>
        <item x="2994"/>
        <item x="2995"/>
        <item x="2998"/>
        <item x="2999"/>
        <item x="3000"/>
        <item m="1" x="6278"/>
        <item m="1" x="5404"/>
        <item m="1" x="3922"/>
        <item m="1" x="5050"/>
        <item m="1" x="3724"/>
        <item m="1" x="4646"/>
        <item m="1" x="3275"/>
        <item x="3033"/>
        <item m="1" x="6701"/>
        <item m="1" x="3847"/>
        <item x="3036"/>
        <item x="3037"/>
        <item x="3038"/>
        <item x="3039"/>
        <item x="3041"/>
        <item x="3031"/>
        <item x="3042"/>
        <item m="1" x="4651"/>
        <item x="3059"/>
        <item x="3060"/>
        <item x="3061"/>
        <item x="3063"/>
        <item x="3064"/>
        <item x="3065"/>
        <item x="3079"/>
        <item x="3080"/>
        <item x="3083"/>
        <item x="3089"/>
        <item x="3092"/>
        <item m="1" x="5876"/>
        <item m="1" x="3717"/>
        <item x="3097"/>
        <item x="3098"/>
        <item x="3101"/>
        <item x="3102"/>
        <item x="3103"/>
        <item x="3104"/>
        <item x="3105"/>
        <item x="3106"/>
        <item x="3107"/>
        <item m="1" x="6171"/>
        <item x="3128"/>
        <item m="1" x="6314"/>
        <item x="3146"/>
        <item x="3153"/>
        <item x="620"/>
        <item x="623"/>
        <item x="3157"/>
        <item x="3167"/>
        <item x="3181"/>
        <item x="3182"/>
        <item x="3185"/>
        <item x="3186"/>
        <item m="1" x="4648"/>
        <item m="1" x="7256"/>
        <item m="1" x="3547"/>
        <item m="1" x="3692"/>
        <item m="1" x="6399"/>
        <item m="1" x="4675"/>
        <item m="1" x="7950"/>
        <item m="1" x="6363"/>
        <item m="1" x="6365"/>
        <item m="1" x="5335"/>
        <item m="1" x="6594"/>
        <item m="1" x="6212"/>
        <item m="1" x="6215"/>
        <item m="1" x="5522"/>
        <item m="1" x="4684"/>
        <item m="1" x="4685"/>
        <item m="1" x="6207"/>
        <item m="1" x="7303"/>
        <item m="1" x="5230"/>
        <item m="1" x="3496"/>
        <item m="1" x="3996"/>
        <item m="1" x="6040"/>
        <item m="1" x="5612"/>
        <item m="1" x="5708"/>
        <item m="1" x="5195"/>
        <item m="1" x="7315"/>
        <item m="1" x="3853"/>
        <item m="1" x="4873"/>
        <item m="1" x="7133"/>
        <item m="1" x="7643"/>
        <item m="1" x="6604"/>
        <item m="1" x="5806"/>
        <item m="1" x="5772"/>
        <item m="1" x="7441"/>
        <item m="1" x="6349"/>
        <item m="1" x="5115"/>
        <item m="1" x="4962"/>
        <item m="1" x="3231"/>
        <item m="1" x="7860"/>
        <item m="1" x="6823"/>
        <item m="1" x="6671"/>
        <item m="1" x="6153"/>
        <item m="1" x="3322"/>
        <item m="1" x="5443"/>
        <item m="1" x="6415"/>
        <item m="1" x="4132"/>
        <item m="1" x="3432"/>
        <item m="1" x="7589"/>
        <item m="1" x="6982"/>
        <item m="1" x="6972"/>
        <item m="1" x="6218"/>
        <item m="1" x="4810"/>
        <item m="1" x="7219"/>
        <item m="1" x="5127"/>
        <item m="1" x="6026"/>
        <item m="1" x="7308"/>
        <item m="1" x="6847"/>
        <item m="1" x="6965"/>
        <item m="1" x="6406"/>
        <item m="1" x="5260"/>
        <item m="1" x="4562"/>
        <item m="1" x="4976"/>
        <item m="1" x="6676"/>
        <item m="1" x="6141"/>
        <item m="1" x="5925"/>
        <item m="1" x="3702"/>
        <item m="1" x="5930"/>
        <item m="1" x="6870"/>
        <item m="1" x="6842"/>
        <item m="1" x="4019"/>
        <item m="1" x="4314"/>
        <item m="1" x="7422"/>
        <item m="1" x="7923"/>
        <item m="1" x="5631"/>
        <item m="1" x="5147"/>
        <item m="1" x="4917"/>
        <item m="1" x="7809"/>
        <item m="1" x="7610"/>
        <item m="1" x="7677"/>
        <item m="1" x="5548"/>
        <item m="1" x="5283"/>
        <item m="1" x="4115"/>
        <item m="1" x="5015"/>
        <item x="1117"/>
        <item x="1578"/>
        <item m="1" x="3753"/>
        <item m="1" x="6214"/>
        <item m="1" x="3213"/>
        <item m="1" x="4842"/>
        <item m="1" x="7451"/>
        <item m="1" x="6890"/>
        <item m="1" x="6724"/>
        <item m="1" x="3701"/>
        <item m="1" x="3677"/>
        <item m="1" x="4999"/>
        <item m="1" x="4661"/>
        <item m="1" x="4570"/>
        <item m="1" x="5170"/>
        <item m="1" x="5149"/>
        <item m="1" x="7778"/>
        <item m="1" x="7979"/>
        <item m="1" x="7835"/>
        <item m="1" x="7816"/>
        <item m="1" x="7360"/>
        <item m="1" x="7917"/>
        <item m="1" x="7465"/>
        <item m="1" x="4409"/>
        <item m="1" x="5931"/>
        <item m="1" x="7357"/>
        <item m="1" x="3383"/>
        <item m="1" x="6021"/>
        <item m="1" x="7380"/>
        <item m="1" x="4064"/>
        <item m="1" x="6194"/>
        <item m="1" x="7322"/>
        <item m="1" x="4563"/>
        <item m="1" x="6768"/>
        <item m="1" x="5081"/>
        <item m="1" x="6372"/>
        <item m="1" x="3789"/>
        <item m="1" x="7531"/>
        <item m="1" x="4797"/>
        <item m="1" x="4323"/>
        <item m="1" x="5400"/>
        <item m="1" x="6741"/>
        <item m="1" x="4843"/>
        <item m="1" x="7962"/>
        <item m="1" x="5507"/>
        <item m="1" x="6422"/>
        <item m="1" x="3953"/>
        <item m="1" x="7787"/>
        <item m="1" x="6170"/>
        <item m="1" x="7224"/>
        <item m="1" x="3728"/>
        <item m="1" x="6723"/>
        <item m="1" x="7215"/>
        <item m="1" x="4656"/>
        <item m="1" x="5584"/>
        <item m="1" x="6494"/>
        <item m="1" x="5289"/>
        <item m="1" x="5543"/>
        <item m="1" x="4959"/>
        <item m="1" x="4981"/>
        <item m="1" x="4374"/>
        <item m="1" x="4127"/>
        <item m="1" x="7517"/>
        <item m="1" x="4985"/>
        <item m="1" x="6360"/>
        <item m="1" x="3938"/>
        <item m="1" x="3946"/>
        <item m="1" x="3949"/>
        <item m="1" x="4951"/>
        <item m="1" x="6188"/>
        <item m="1" x="7884"/>
        <item m="1" x="5426"/>
        <item m="1" x="5017"/>
        <item m="1" x="6956"/>
        <item m="1" x="4834"/>
        <item m="1" x="7396"/>
        <item m="1" x="6159"/>
        <item m="1" x="5228"/>
        <item x="2201"/>
        <item m="1" x="4001"/>
        <item m="1" x="7986"/>
        <item x="361"/>
        <item x="751"/>
        <item x="1228"/>
        <item x="3113"/>
        <item m="1" x="6057"/>
        <item m="1" x="4670"/>
        <item x="2569"/>
        <item m="1" x="4511"/>
        <item m="1" x="3580"/>
        <item x="2835"/>
        <item m="1" x="6416"/>
        <item m="1" x="7354"/>
        <item m="1" x="6383"/>
        <item m="1" x="6794"/>
        <item m="1" x="7082"/>
        <item m="1" x="5319"/>
        <item m="1" x="7182"/>
        <item m="1" x="4589"/>
        <item m="1" x="5947"/>
        <item m="1" x="3776"/>
        <item m="1" x="5618"/>
        <item m="1" x="5315"/>
        <item m="1" x="5856"/>
        <item m="1" x="6764"/>
        <item m="1" x="7565"/>
        <item m="1" x="4009"/>
        <item m="1" x="7135"/>
        <item m="1" x="4397"/>
        <item m="1" x="5605"/>
        <item m="1" x="6364"/>
        <item m="1" x="5450"/>
        <item m="1" x="4913"/>
        <item m="1" x="6783"/>
        <item m="1" x="5480"/>
        <item m="1" x="3528"/>
        <item m="1" x="4510"/>
        <item m="1" x="7954"/>
        <item m="1" x="5508"/>
        <item m="1" x="4058"/>
        <item m="1" x="7524"/>
        <item m="1" x="4072"/>
        <item m="1" x="6355"/>
        <item m="1" x="6197"/>
        <item m="1" x="6136"/>
        <item m="1" x="4302"/>
        <item m="1" x="3951"/>
        <item m="1" x="6699"/>
        <item m="1" x="6550"/>
        <item m="1" x="5573"/>
        <item m="1" x="7907"/>
        <item m="1" x="5033"/>
        <item m="1" x="3433"/>
        <item m="1" x="6202"/>
        <item m="1" x="4757"/>
        <item m="1" x="4129"/>
        <item m="1" x="6936"/>
        <item m="1" x="4432"/>
        <item m="1" x="7766"/>
        <item m="1" x="7978"/>
        <item m="1" x="7260"/>
        <item m="1" x="4239"/>
        <item m="1" x="5585"/>
        <item m="1" x="5271"/>
        <item m="1" x="7854"/>
        <item m="1" x="3688"/>
        <item m="1" x="7768"/>
        <item m="1" x="4470"/>
        <item m="1" x="5937"/>
        <item m="1" x="6085"/>
        <item m="1" x="7333"/>
        <item m="1" x="3944"/>
        <item m="1" x="4277"/>
        <item m="1" x="5356"/>
        <item m="1" x="4189"/>
        <item m="1" x="4089"/>
        <item m="1" x="7784"/>
        <item m="1" x="6276"/>
        <item m="1" x="4169"/>
        <item m="1" x="7226"/>
        <item m="1" x="4672"/>
        <item m="1" x="7329"/>
        <item m="1" x="3880"/>
        <item m="1" x="7067"/>
        <item m="1" x="5562"/>
        <item m="1" x="5597"/>
        <item m="1" x="5459"/>
        <item m="1" x="5488"/>
        <item m="1" x="5789"/>
        <item m="1" x="5835"/>
        <item m="1" x="5771"/>
        <item m="1" x="6458"/>
        <item m="1" x="6511"/>
        <item m="1" x="6574"/>
        <item m="1" x="6621"/>
        <item m="1" x="6684"/>
        <item m="1" x="6747"/>
        <item m="1" x="4120"/>
        <item m="1" x="4131"/>
        <item m="1" x="4113"/>
        <item m="1" x="5588"/>
        <item x="1684"/>
        <item x="1686"/>
        <item x="1687"/>
        <item m="1" x="7004"/>
        <item m="1" x="4742"/>
        <item m="1" x="4806"/>
        <item m="1" x="3426"/>
        <item m="1" x="7558"/>
        <item m="1" x="5589"/>
        <item m="1" x="6497"/>
        <item m="1" x="3911"/>
        <item m="1" x="7272"/>
        <item m="1" x="4028"/>
        <item m="1" x="6895"/>
        <item m="1" x="3390"/>
        <item m="1" x="3397"/>
        <item m="1" x="5944"/>
        <item m="1" x="5949"/>
        <item m="1" x="5957"/>
        <item m="1" x="5475"/>
        <item m="1" x="3950"/>
        <item m="1" x="3715"/>
        <item m="1" x="3955"/>
        <item m="1" x="3718"/>
        <item m="1" x="3959"/>
        <item m="1" x="3721"/>
        <item m="1" x="3981"/>
        <item m="1" x="4214"/>
        <item m="1" x="6686"/>
        <item m="1" x="6472"/>
        <item m="1" x="5483"/>
        <item m="1" x="6345"/>
        <item m="1" x="4996"/>
        <item m="1" x="5596"/>
        <item x="914"/>
        <item m="1" x="6398"/>
        <item m="1" x="5972"/>
        <item m="1" x="3532"/>
        <item m="1" x="6600"/>
        <item m="1" x="7739"/>
        <item m="1" x="4748"/>
        <item m="1" x="3648"/>
        <item m="1" x="7379"/>
        <item m="1" x="7509"/>
        <item m="1" x="4852"/>
        <item m="1" x="6647"/>
        <item m="1" x="3434"/>
        <item m="1" x="4514"/>
        <item m="1" x="7159"/>
        <item m="1" x="6596"/>
        <item m="1" x="3423"/>
        <item m="1" x="7001"/>
        <item m="1" x="4386"/>
        <item m="1" x="7162"/>
        <item m="1" x="4412"/>
        <item m="1" x="4077"/>
        <item m="1" x="3673"/>
        <item m="1" x="4484"/>
        <item m="1" x="3422"/>
        <item m="1" x="7946"/>
        <item m="1" x="6517"/>
        <item m="1" x="5564"/>
        <item m="1" x="6675"/>
        <item m="1" x="6800"/>
        <item m="1" x="7865"/>
        <item m="1" x="4260"/>
        <item m="1" x="3544"/>
        <item m="1" x="3312"/>
        <item m="1" x="5801"/>
        <item m="1" x="4282"/>
        <item m="1" x="5834"/>
        <item m="1" x="4627"/>
        <item m="1" x="4557"/>
        <item m="1" x="4165"/>
        <item m="1" x="4192"/>
        <item m="1" x="5924"/>
        <item m="1" x="7875"/>
        <item m="1" x="7233"/>
        <item m="1" x="6691"/>
        <item m="1" x="7158"/>
        <item m="1" x="6554"/>
        <item m="1" x="7498"/>
        <item m="1" x="6132"/>
        <item m="1" x="4884"/>
        <item m="1" x="7227"/>
        <item m="1" x="7476"/>
        <item m="1" x="4488"/>
        <item m="1" x="6617"/>
        <item m="1" x="5326"/>
        <item m="1" x="4455"/>
        <item m="1" x="3595"/>
        <item m="1" x="7528"/>
        <item m="1" x="6719"/>
        <item m="1" x="5636"/>
        <item m="1" x="5888"/>
        <item m="1" x="4238"/>
        <item m="1" x="4567"/>
        <item m="1" x="4037"/>
        <item m="1" x="7393"/>
        <item m="1" x="3427"/>
        <item m="1" x="6846"/>
        <item m="1" x="7730"/>
        <item m="1" x="4026"/>
        <item m="1" x="3536"/>
        <item m="1" x="4187"/>
        <item m="1" x="7964"/>
        <item m="1" x="7358"/>
        <item m="1" x="3852"/>
        <item m="1" x="7616"/>
        <item m="1" x="7630"/>
        <item m="1" x="7442"/>
        <item m="1" x="6381"/>
        <item m="1" x="3396"/>
        <item m="1" x="4740"/>
        <item m="1" x="7401"/>
        <item m="1" x="7049"/>
        <item m="1" x="7858"/>
        <item m="1" x="4022"/>
        <item m="1" x="4914"/>
        <item m="1" x="7554"/>
        <item m="1" x="3638"/>
        <item m="1" x="5869"/>
        <item m="1" x="3675"/>
        <item m="1" x="6603"/>
        <item m="1" x="7437"/>
        <item m="1" x="3489"/>
        <item m="1" x="3903"/>
        <item m="1" x="5160"/>
        <item m="1" x="3651"/>
        <item m="1" x="6634"/>
        <item m="1" x="7463"/>
        <item m="1" x="6762"/>
        <item x="1897"/>
        <item m="1" x="3811"/>
        <item m="1" x="5491"/>
        <item x="3093"/>
        <item m="1" x="4338"/>
        <item m="1" x="4095"/>
        <item m="1" x="3947"/>
        <item x="2384"/>
        <item m="1" x="5734"/>
        <item m="1" x="7098"/>
        <item m="1" x="7904"/>
        <item m="1" x="5623"/>
        <item m="1" x="7736"/>
        <item m="1" x="5215"/>
        <item m="1" x="4315"/>
        <item m="1" x="6105"/>
        <item m="1" x="5713"/>
        <item m="1" x="7609"/>
        <item m="1" x="7011"/>
        <item m="1" x="3985"/>
        <item m="1" x="5269"/>
        <item m="1" x="5339"/>
        <item m="1" x="5262"/>
        <item m="1" x="5794"/>
        <item x="1666"/>
        <item x="1667"/>
        <item x="3133"/>
        <item m="1" x="3287"/>
        <item m="1" x="4983"/>
        <item m="1" x="7183"/>
        <item m="1" x="4156"/>
        <item m="1" x="5694"/>
        <item m="1" x="7115"/>
        <item m="1" x="6758"/>
        <item m="1" x="7625"/>
        <item m="1" x="6753"/>
        <item m="1" x="7178"/>
        <item m="1" x="7619"/>
        <item m="1" x="3325"/>
        <item m="1" x="7760"/>
        <item m="1" x="6067"/>
        <item m="1" x="7694"/>
        <item m="1" x="7021"/>
        <item m="1" x="3923"/>
        <item m="1" x="3502"/>
        <item m="1" x="6637"/>
        <item m="1" x="6450"/>
        <item m="1" x="6459"/>
        <item m="1" x="4003"/>
        <item m="1" x="5321"/>
        <item m="1" x="6266"/>
        <item m="1" x="6161"/>
        <item m="1" x="5257"/>
        <item m="1" x="3464"/>
        <item m="1" x="5756"/>
        <item m="1" x="5603"/>
        <item m="1" x="4471"/>
        <item m="1" x="4475"/>
        <item m="1" x="4477"/>
        <item m="1" x="4478"/>
        <item m="1" x="7650"/>
        <item m="1" x="7335"/>
        <item m="1" x="3302"/>
        <item m="1" x="7980"/>
        <item m="1" x="6735"/>
        <item m="1" x="6160"/>
        <item m="1" x="7805"/>
        <item m="1" x="5578"/>
        <item m="1" x="7022"/>
        <item m="1" x="7827"/>
        <item m="1" x="7511"/>
        <item m="1" x="3657"/>
        <item m="1" x="7039"/>
        <item m="1" x="5551"/>
        <item m="1" x="4364"/>
        <item m="1" x="6427"/>
        <item m="1" x="6199"/>
        <item m="1" x="5521"/>
        <item m="1" x="5324"/>
        <item m="1" x="3948"/>
        <item m="1" x="5958"/>
        <item m="1" x="5722"/>
        <item m="1" x="4921"/>
        <item m="1" x="5241"/>
        <item m="1" x="4958"/>
        <item m="1" x="6812"/>
        <item m="1" x="7958"/>
        <item m="1" x="7574"/>
        <item m="1" x="5320"/>
        <item m="1" x="4599"/>
        <item m="1" x="7530"/>
        <item m="1" x="5817"/>
        <item m="1" x="5948"/>
        <item m="1" x="4812"/>
        <item m="1" x="6876"/>
        <item m="1" x="7387"/>
        <item m="1" x="6268"/>
        <item m="1" x="6013"/>
        <item m="1" x="6164"/>
        <item m="1" x="6219"/>
        <item m="1" x="6059"/>
        <item m="1" x="5845"/>
        <item m="1" x="5970"/>
        <item m="1" x="6144"/>
        <item m="1" x="7143"/>
        <item m="1" x="5904"/>
        <item x="3029"/>
        <item x="3030"/>
        <item m="1" x="6995"/>
        <item m="1" x="4306"/>
        <item m="1" x="6216"/>
        <item m="1" x="6342"/>
        <item m="1" x="4080"/>
        <item m="1" x="7054"/>
        <item m="1" x="3749"/>
        <item m="1" x="3805"/>
        <item m="1" x="6222"/>
        <item m="1" x="5837"/>
        <item m="1" x="4565"/>
        <item m="1" x="5472"/>
        <item m="1" x="3209"/>
        <item m="1" x="4217"/>
        <item m="1" x="5827"/>
        <item m="1" x="6031"/>
        <item m="1" x="7370"/>
        <item m="1" x="7560"/>
        <item m="1" x="6650"/>
        <item m="1" x="6646"/>
        <item m="1" x="6643"/>
        <item m="1" x="6641"/>
        <item m="1" x="6421"/>
        <item m="1" x="5366"/>
        <item m="1" x="6528"/>
        <item m="1" x="7521"/>
        <item m="1" x="5336"/>
        <item m="1" x="3781"/>
        <item m="1" x="7779"/>
        <item m="1" x="3384"/>
        <item m="1" x="4794"/>
        <item m="1" x="4886"/>
        <item m="1" x="4851"/>
        <item m="1" x="7732"/>
        <item m="1" x="7999"/>
        <item m="1" x="7701"/>
        <item m="1" x="5054"/>
        <item m="1" x="6113"/>
        <item m="1" x="5277"/>
        <item m="1" x="4558"/>
        <item m="1" x="6929"/>
        <item m="1" x="7013"/>
        <item m="1" x="3664"/>
        <item m="1" x="6872"/>
        <item m="1" x="4552"/>
        <item m="1" x="6858"/>
        <item m="1" x="3524"/>
        <item m="1" x="7967"/>
        <item m="1" x="3229"/>
        <item m="1" x="7579"/>
        <item m="1" x="3914"/>
        <item m="1" x="5006"/>
        <item m="1" x="6089"/>
        <item m="1" x="6069"/>
        <item m="1" x="5433"/>
        <item m="1" x="7069"/>
        <item m="1" x="5516"/>
        <item m="1" x="5312"/>
        <item m="1" x="5198"/>
        <item m="1" x="4867"/>
        <item m="1" x="7071"/>
        <item m="1" x="5261"/>
        <item m="1" x="7879"/>
        <item m="1" x="4634"/>
        <item m="1" x="4008"/>
        <item m="1" x="4359"/>
        <item m="1" x="6839"/>
        <item m="1" x="5935"/>
        <item m="1" x="7653"/>
        <item m="1" x="3551"/>
        <item m="1" x="3559"/>
        <item m="1" x="7351"/>
        <item m="1" x="6319"/>
        <item m="1" x="5697"/>
        <item m="1" x="7430"/>
        <item m="1" x="5377"/>
        <item m="1" x="6712"/>
        <item m="1" x="7093"/>
        <item m="1" x="6879"/>
        <item x="3011"/>
        <item m="1" x="6293"/>
        <item m="1" x="3519"/>
        <item m="1" x="3646"/>
        <item m="1" x="4681"/>
        <item m="1" x="6631"/>
        <item m="1" x="7705"/>
        <item m="1" x="7789"/>
        <item m="1" x="7911"/>
        <item m="1" x="4322"/>
        <item m="1" x="5986"/>
        <item m="1" x="4421"/>
        <item m="1" x="3870"/>
        <item m="1" x="4967"/>
        <item m="1" x="6863"/>
        <item m="1" x="5726"/>
        <item m="1" x="6567"/>
        <item m="1" x="6560"/>
        <item m="1" x="7700"/>
        <item m="1" x="3878"/>
        <item m="1" x="4141"/>
        <item m="1" x="5273"/>
        <item m="1" x="7243"/>
        <item m="1" x="7038"/>
        <item m="1" x="6039"/>
        <item m="1" x="6251"/>
        <item m="1" x="7301"/>
        <item m="1" x="3303"/>
        <item m="1" x="5463"/>
        <item m="1" x="3575"/>
        <item m="1" x="6692"/>
        <item x="910"/>
        <item m="1" x="6487"/>
        <item x="912"/>
        <item m="1" x="7685"/>
        <item m="1" x="6358"/>
        <item x="149"/>
        <item m="1" x="4876"/>
        <item m="1" x="6532"/>
        <item x="3076"/>
        <item m="1" x="7127"/>
        <item m="1" x="7104"/>
        <item m="1" x="3598"/>
        <item m="1" x="7318"/>
        <item m="1" x="6440"/>
        <item m="1" x="7561"/>
        <item m="1" x="6348"/>
        <item m="1" x="4978"/>
        <item m="1" x="5095"/>
        <item m="1" x="4236"/>
        <item m="1" x="5380"/>
        <item m="1" x="5818"/>
        <item m="1" x="7780"/>
        <item m="1" x="5010"/>
        <item m="1" x="3247"/>
        <item m="1" x="3793"/>
        <item m="1" x="4362"/>
        <item m="1" x="6175"/>
        <item m="1" x="6674"/>
        <item m="1" x="4208"/>
        <item m="1" x="6807"/>
        <item m="1" x="4329"/>
        <item m="1" x="3980"/>
        <item m="1" x="5131"/>
        <item m="1" x="5035"/>
        <item m="1" x="3859"/>
        <item m="1" x="7501"/>
        <item m="1" x="6811"/>
        <item m="1" x="3962"/>
        <item m="1" x="4541"/>
        <item m="1" x="3815"/>
        <item m="1" x="7712"/>
        <item m="1" x="4905"/>
        <item m="1" x="3517"/>
        <item m="1" x="7749"/>
        <item m="1" x="6996"/>
        <item m="1" x="3542"/>
        <item m="1" x="5430"/>
        <item m="1" x="4781"/>
        <item m="1" x="5696"/>
        <item m="1" x="6602"/>
        <item m="1" x="5150"/>
        <item m="1" x="4808"/>
        <item m="1" x="4257"/>
        <item m="1" x="7881"/>
        <item m="1" x="4062"/>
        <item m="1" x="7769"/>
        <item m="1" x="3869"/>
        <item m="1" x="3411"/>
        <item m="1" x="6625"/>
        <item m="1" x="3904"/>
        <item m="1" x="5352"/>
        <item m="1" x="4523"/>
        <item m="1" x="4373"/>
        <item m="1" x="4444"/>
        <item m="1" x="7792"/>
        <item m="1" x="4499"/>
        <item m="1" x="4326"/>
        <item m="1" x="4434"/>
        <item m="1" x="5871"/>
        <item m="1" x="4744"/>
        <item m="1" x="3889"/>
        <item m="1" x="6873"/>
        <item m="1" x="4318"/>
        <item m="1" x="4817"/>
        <item m="1" x="3709"/>
        <item m="1" x="7697"/>
        <item m="1" x="7087"/>
        <item m="1" x="6680"/>
        <item m="1" x="6445"/>
        <item m="1" x="6527"/>
        <item m="1" x="6733"/>
        <item m="1" x="6785"/>
        <item m="1" x="7173"/>
        <item m="1" x="3431"/>
        <item m="1" x="7280"/>
        <item m="1" x="6429"/>
        <item m="1" x="7490"/>
        <item m="1" x="6561"/>
        <item m="1" x="6454"/>
        <item m="1" x="6739"/>
        <item m="1" x="4116"/>
        <item m="1" x="6608"/>
        <item m="1" x="7225"/>
        <item m="1" x="5091"/>
        <item m="1" x="3295"/>
        <item m="1" x="6564"/>
        <item m="1" x="7148"/>
        <item m="1" x="4173"/>
        <item x="1626"/>
        <item x="1628"/>
        <item x="1627"/>
        <item m="1" x="3909"/>
        <item m="1" x="5502"/>
        <item x="2893"/>
        <item m="1" x="5579"/>
        <item x="2894"/>
        <item m="1" x="5047"/>
        <item m="1" x="5250"/>
        <item m="1" x="6029"/>
        <item m="1" x="5004"/>
        <item m="1" x="6143"/>
        <item m="1" x="7296"/>
        <item m="1" x="7313"/>
        <item m="1" x="4866"/>
        <item m="1" x="7631"/>
        <item m="1" x="5730"/>
        <item x="2600"/>
        <item m="1" x="4755"/>
        <item m="1" x="5090"/>
        <item m="1" x="3823"/>
        <item m="1" x="5128"/>
        <item m="1" x="6071"/>
        <item m="1" x="6187"/>
        <item m="1" x="7551"/>
        <item m="1" x="7951"/>
        <item m="1" x="5163"/>
        <item m="1" x="5165"/>
        <item m="1" x="5166"/>
        <item m="1" x="5168"/>
        <item m="1" x="3628"/>
        <item m="1" x="3630"/>
        <item m="1" x="3633"/>
        <item m="1" x="7719"/>
        <item m="1" x="6919"/>
        <item m="1" x="6126"/>
        <item m="1" x="5231"/>
        <item m="1" x="7328"/>
        <item m="1" x="5807"/>
        <item m="1" x="6430"/>
        <item m="1" x="3281"/>
        <item m="1" x="6902"/>
        <item m="1" x="3556"/>
        <item m="1" x="7568"/>
        <item x="1093"/>
        <item m="1" x="6438"/>
        <item x="3040"/>
        <item x="3034"/>
        <item x="2363"/>
        <item m="1" x="3584"/>
        <item m="1" x="5606"/>
        <item m="1" x="6593"/>
        <item m="1" x="7246"/>
        <item m="1" x="4252"/>
        <item m="1" x="3364"/>
        <item m="1" x="5267"/>
        <item m="1" x="7047"/>
        <item m="1" x="4020"/>
        <item m="1" x="7099"/>
        <item m="1" x="4090"/>
        <item m="1" x="5908"/>
        <item m="1" x="7756"/>
        <item m="1" x="4984"/>
        <item m="1" x="6917"/>
        <item m="1" x="3839"/>
        <item m="1" x="3669"/>
        <item m="1" x="4583"/>
        <item m="1" x="6767"/>
        <item m="1" x="7132"/>
        <item m="1" x="3341"/>
        <item m="1" x="3215"/>
        <item m="1" x="3813"/>
        <item m="1" x="6958"/>
        <item m="1" x="4708"/>
        <item m="1" x="5464"/>
        <item x="1517"/>
        <item x="2361"/>
        <item x="2362"/>
        <item x="2541"/>
        <item x="1472"/>
        <item m="1" x="3593"/>
        <item m="1" x="6869"/>
        <item m="1" x="3768"/>
        <item m="1" x="4179"/>
        <item m="1" x="5932"/>
        <item m="1" x="4218"/>
        <item m="1" x="4769"/>
        <item m="1" x="5567"/>
        <item m="1" x="7628"/>
        <item m="1" x="6592"/>
        <item m="1" x="3466"/>
        <item m="1" x="5060"/>
        <item x="3168"/>
        <item m="1" x="5965"/>
        <item m="1" x="6368"/>
        <item m="1" x="7103"/>
        <item m="1" x="5034"/>
        <item m="1" x="4377"/>
        <item m="1" x="6382"/>
        <item m="1" x="4325"/>
        <item m="1" x="3716"/>
        <item m="1" x="3694"/>
        <item m="1" x="7005"/>
        <item m="1" x="3218"/>
        <item m="1" x="6376"/>
        <item m="1" x="5946"/>
        <item m="1" x="4678"/>
        <item m="1" x="7745"/>
        <item m="1" x="7921"/>
        <item m="1" x="5811"/>
        <item m="1" x="7453"/>
        <item m="1" x="7056"/>
        <item m="1" x="7057"/>
        <item m="1" x="7682"/>
        <item m="1" x="4278"/>
        <item m="1" x="7826"/>
        <item m="1" x="4977"/>
        <item m="1" x="3686"/>
        <item m="1" x="3929"/>
        <item m="1" x="4308"/>
        <item m="1" x="4534"/>
        <item m="1" x="7254"/>
        <item x="2870"/>
        <item x="2871"/>
        <item x="2872"/>
        <item x="2873"/>
        <item m="1" x="6616"/>
        <item x="2370"/>
        <item x="2850"/>
        <item x="2849"/>
        <item x="2851"/>
        <item m="1" x="6326"/>
        <item m="1" x="6543"/>
        <item m="1" x="7591"/>
        <item x="2371"/>
        <item m="1" x="5171"/>
        <item m="1" x="4266"/>
        <item m="1" x="5554"/>
        <item m="1" x="6669"/>
        <item m="1" x="7316"/>
        <item m="1" x="6695"/>
        <item m="1" x="7181"/>
        <item m="1" x="7343"/>
        <item m="1" x="6734"/>
        <item m="1" x="7213"/>
        <item m="1" x="7238"/>
        <item m="1" x="7085"/>
        <item m="1" x="7131"/>
        <item m="1" x="7156"/>
        <item m="1" x="6611"/>
        <item m="1" x="7253"/>
        <item m="1" x="6852"/>
        <item m="1" x="6987"/>
        <item m="1" x="7041"/>
        <item m="1" x="7027"/>
        <item m="1" x="7058"/>
        <item m="1" x="6881"/>
        <item m="1" x="6971"/>
        <item m="1" x="7237"/>
        <item m="1" x="6855"/>
        <item m="1" x="7342"/>
        <item m="1" x="7255"/>
        <item m="1" x="6989"/>
        <item m="1" x="6874"/>
        <item m="1" x="7284"/>
        <item m="1" x="7157"/>
        <item m="1" x="6991"/>
        <item m="1" x="6974"/>
        <item x="890"/>
        <item m="1" x="4332"/>
        <item m="1" x="7912"/>
        <item m="1" x="3997"/>
        <item m="1" x="4506"/>
        <item m="1" x="5447"/>
        <item m="1" x="5419"/>
        <item m="1" x="3786"/>
        <item x="1276"/>
        <item m="1" x="4049"/>
        <item m="1" x="3305"/>
        <item x="1473"/>
        <item m="1" x="7051"/>
        <item m="1" x="5322"/>
        <item m="1" x="3972"/>
        <item m="1" x="6632"/>
        <item m="1" x="6431"/>
        <item m="1" x="6375"/>
        <item m="1" x="6373"/>
        <item m="1" x="3910"/>
        <item m="1" x="5887"/>
        <item m="1" x="5889"/>
        <item m="1" x="5896"/>
        <item m="1" x="5894"/>
        <item m="1" x="5902"/>
        <item m="1" x="5897"/>
        <item m="1" x="5909"/>
        <item m="1" x="5911"/>
        <item m="1" x="5660"/>
        <item m="1" x="5664"/>
        <item m="1" x="5673"/>
        <item m="1" x="5670"/>
        <item m="1" x="5679"/>
        <item m="1" x="5678"/>
        <item m="1" x="5682"/>
        <item m="1" x="5681"/>
        <item m="1" x="6339"/>
        <item m="1" x="6329"/>
        <item m="1" x="6336"/>
        <item m="1" x="4827"/>
        <item m="1" x="6112"/>
        <item m="1" x="4831"/>
        <item m="1" x="4686"/>
        <item m="1" x="6120"/>
        <item m="1" x="6118"/>
        <item m="1" x="7372"/>
        <item m="1" x="4382"/>
        <item m="1" x="6773"/>
        <item x="2542"/>
        <item m="1" x="5753"/>
        <item x="3028"/>
        <item x="3027"/>
        <item m="1" x="7117"/>
        <item m="1" x="7594"/>
        <item m="1" x="7600"/>
        <item m="1" x="7603"/>
        <item m="1" x="7206"/>
        <item m="1" x="7201"/>
        <item m="1" x="7615"/>
        <item m="1" x="7607"/>
        <item m="1" x="6774"/>
        <item m="1" x="3333"/>
        <item m="1" x="3975"/>
        <item m="1" x="3817"/>
        <item m="1" x="7799"/>
        <item m="1" x="5886"/>
        <item m="1" x="6097"/>
        <item m="1" x="6317"/>
        <item m="1" x="6565"/>
        <item m="1" x="6793"/>
        <item m="1" x="3618"/>
        <item m="1" x="3623"/>
        <item m="1" x="5179"/>
        <item m="1" x="6058"/>
        <item m="1" x="6502"/>
        <item m="1" x="6504"/>
        <item m="1" x="5011"/>
        <item m="1" x="5557"/>
        <item m="1" x="5466"/>
        <item m="1" x="6708"/>
        <item m="1" x="3293"/>
        <item m="1" x="7402"/>
        <item m="1" x="7444"/>
        <item m="1" x="7520"/>
        <item m="1" x="3930"/>
        <item m="1" x="3971"/>
        <item m="1" x="3868"/>
        <item m="1" x="3207"/>
        <item m="1" x="4207"/>
        <item m="1" x="3296"/>
        <item m="1" x="3309"/>
        <item m="1" x="6007"/>
        <item m="1" x="5740"/>
        <item m="1" x="4154"/>
        <item m="1" x="4300"/>
        <item m="1" x="5490"/>
        <item x="2842"/>
        <item x="2843"/>
        <item x="2844"/>
        <item x="2836"/>
        <item x="2837"/>
        <item x="2838"/>
        <item x="2839"/>
        <item x="2840"/>
        <item x="2841"/>
        <item m="1" x="4942"/>
        <item x="3125"/>
        <item m="1" x="5560"/>
        <item m="1" x="7925"/>
        <item m="1" x="4457"/>
        <item m="1" x="5570"/>
        <item m="1" x="6246"/>
        <item m="1" x="3893"/>
        <item m="1" x="6622"/>
        <item m="1" x="7813"/>
        <item m="1" x="5556"/>
        <item m="1" x="4643"/>
        <item m="1" x="7101"/>
        <item m="1" x="7895"/>
        <item m="1" x="7187"/>
        <item m="1" x="6320"/>
        <item m="1" x="5449"/>
        <item m="1" x="3696"/>
        <item m="1" x="3956"/>
        <item m="1" x="6803"/>
        <item m="1" x="7820"/>
        <item m="1" x="4975"/>
        <item m="1" x="6914"/>
        <item m="1" x="4857"/>
        <item m="1" x="6011"/>
        <item m="1" x="3561"/>
        <item m="1" x="3782"/>
        <item m="1" x="6850"/>
        <item m="1" x="6981"/>
        <item m="1" x="3363"/>
        <item m="1" x="5208"/>
        <item m="1" x="3304"/>
        <item m="1" x="7665"/>
        <item m="1" x="4691"/>
        <item m="1" x="4573"/>
        <item m="1" x="6789"/>
        <item m="1" x="6798"/>
        <item m="1" x="6802"/>
        <item m="1" x="6829"/>
        <item m="1" x="6833"/>
        <item m="1" x="5038"/>
        <item m="1" x="5456"/>
        <item m="1" x="4226"/>
        <item m="1" x="3989"/>
        <item m="1" x="4233"/>
        <item m="1" x="4467"/>
        <item m="1" x="5442"/>
        <item m="1" x="5444"/>
        <item m="1" x="4585"/>
        <item m="1" x="4191"/>
        <item m="1" x="4703"/>
        <item m="1" x="4617"/>
        <item m="1" x="4584"/>
        <item m="1" x="6896"/>
        <item m="1" x="6939"/>
        <item m="1" x="6904"/>
        <item m="1" x="4350"/>
        <item m="1" x="5558"/>
        <item m="1" x="7632"/>
        <item m="1" x="6683"/>
        <item m="1" x="7353"/>
        <item m="1" x="4908"/>
        <item m="1" x="7321"/>
        <item m="1" x="6311"/>
        <item m="1" x="6871"/>
        <item m="1" x="6352"/>
        <item m="1" x="6531"/>
        <item m="1" x="3864"/>
        <item m="1" x="3908"/>
        <item m="1" x="4268"/>
        <item m="1" x="6670"/>
        <item m="1" x="4954"/>
        <item m="1" x="7977"/>
        <item m="1" x="6407"/>
        <item m="1" x="7188"/>
        <item m="1" x="7190"/>
        <item m="1" x="3577"/>
        <item m="1" x="5270"/>
        <item m="1" x="4172"/>
        <item m="1" x="4939"/>
        <item m="1" x="4934"/>
        <item m="1" x="6400"/>
        <item m="1" x="6183"/>
        <item m="1" x="3463"/>
        <item m="1" x="3211"/>
        <item m="1" x="3461"/>
        <item m="1" x="5505"/>
        <item m="1" x="7362"/>
        <item m="1" x="3933"/>
        <item m="1" x="5899"/>
        <item m="1" x="5145"/>
        <item m="1" x="6163"/>
        <item m="1" x="6226"/>
        <item m="1" x="5258"/>
        <item m="1" x="6913"/>
        <item m="1" x="4449"/>
        <item m="1" x="7526"/>
        <item m="1" x="7587"/>
        <item m="1" x="3634"/>
        <item m="1" x="5781"/>
        <item m="1" x="4853"/>
        <item x="2611"/>
        <item m="1" x="7341"/>
        <item m="1" x="3920"/>
        <item m="1" x="3848"/>
        <item m="1" x="4067"/>
        <item m="1" x="7505"/>
        <item m="1" x="5995"/>
        <item m="1" x="6966"/>
        <item m="1" x="6186"/>
        <item m="1" x="5068"/>
        <item m="1" x="7070"/>
        <item m="1" x="6054"/>
        <item m="1" x="6587"/>
        <item m="1" x="6017"/>
        <item m="1" x="6772"/>
        <item m="1" x="5316"/>
        <item m="1" x="5717"/>
        <item m="1" x="7855"/>
        <item m="1" x="7363"/>
        <item m="1" x="5938"/>
        <item m="1" x="3725"/>
        <item m="1" x="4739"/>
        <item m="1" x="6174"/>
        <item m="1" x="7627"/>
        <item m="1" x="3315"/>
        <item m="1" x="7138"/>
        <item m="1" x="6135"/>
        <item m="1" x="7573"/>
        <item m="1" x="5524"/>
        <item m="1" x="7692"/>
        <item m="1" x="5435"/>
        <item m="1" x="7555"/>
        <item m="1" x="7797"/>
        <item m="1" x="5622"/>
        <item m="1" x="5729"/>
        <item m="1" x="6022"/>
        <item m="1" x="4993"/>
        <item m="1" x="5482"/>
        <item x="3025"/>
        <item x="3026"/>
        <item x="2659"/>
        <item m="1" x="6864"/>
        <item m="1" x="7268"/>
        <item m="1" x="6016"/>
        <item m="1" x="3748"/>
        <item m="1" x="7258"/>
        <item m="1" x="7165"/>
        <item m="1" x="6619"/>
        <item m="1" x="5041"/>
        <item m="1" x="7666"/>
        <item m="1" x="4795"/>
        <item m="1" x="6255"/>
        <item m="1" x="4798"/>
        <item m="1" x="4148"/>
        <item m="1" x="6787"/>
        <item m="1" x="6101"/>
        <item m="1" x="5129"/>
        <item m="1" x="4476"/>
        <item m="1" x="4285"/>
        <item m="1" x="3541"/>
        <item m="1" x="6076"/>
        <item m="1" x="6072"/>
        <item m="1" x="6938"/>
        <item m="1" x="6930"/>
        <item m="1" x="6928"/>
        <item m="1" x="6912"/>
        <item m="1" x="7306"/>
        <item m="1" x="7282"/>
        <item m="1" x="6047"/>
        <item m="1" x="6512"/>
        <item m="1" x="6488"/>
        <item m="1" x="5255"/>
        <item m="1" x="7791"/>
        <item m="1" x="4556"/>
        <item m="1" x="4050"/>
        <item m="1" x="6481"/>
        <item m="1" x="4445"/>
        <item m="1" x="6480"/>
        <item m="1" x="4225"/>
        <item m="1" x="6591"/>
        <item m="1" x="5153"/>
        <item m="1" x="5724"/>
        <item m="1" x="3367"/>
        <item m="1" x="5058"/>
        <item m="1" x="5105"/>
        <item m="1" x="4155"/>
        <item m="1" x="6294"/>
        <item m="1" x="6426"/>
        <item m="1" x="6977"/>
        <item m="1" x="5743"/>
        <item m="1" x="4520"/>
        <item m="1" x="5080"/>
        <item m="1" x="7914"/>
        <item m="1" x="3871"/>
        <item m="1" x="3194"/>
        <item m="1" x="4025"/>
        <item m="1" x="3679"/>
        <item m="1" x="4569"/>
        <item m="1" x="4516"/>
        <item m="1" x="4987"/>
        <item m="1" x="7330"/>
        <item m="1" x="7208"/>
        <item m="1" x="5248"/>
        <item m="1" x="5368"/>
        <item m="1" x="7604"/>
        <item m="1" x="7344"/>
        <item x="918"/>
        <item m="1" x="3263"/>
        <item m="1" x="5375"/>
        <item m="1" x="5076"/>
        <item m="1" x="6743"/>
        <item m="1" x="3731"/>
        <item m="1" x="5580"/>
        <item m="1" x="5565"/>
        <item m="1" x="5793"/>
        <item m="1" x="5933"/>
        <item m="1" x="3832"/>
        <item m="1" x="3978"/>
        <item m="1" x="4118"/>
        <item m="1" x="5523"/>
        <item m="1" x="5351"/>
        <item m="1" x="4431"/>
        <item m="1" x="4871"/>
        <item m="1" x="5581"/>
        <item m="1" x="4013"/>
        <item m="1" x="3808"/>
        <item m="1" x="3999"/>
        <item m="1" x="6539"/>
        <item m="1" x="4604"/>
        <item m="1" x="5683"/>
        <item m="1" x="5197"/>
        <item m="1" x="6305"/>
        <item m="1" x="6274"/>
        <item m="1" x="5657"/>
        <item m="1" x="4669"/>
        <item m="1" x="6065"/>
        <item m="1" x="4854"/>
        <item m="1" x="7079"/>
        <item m="1" x="3550"/>
        <item m="1" x="5448"/>
        <item m="1" x="5392"/>
        <item m="1" x="5394"/>
        <item m="1" x="5393"/>
        <item m="1" x="5395"/>
        <item m="1" x="5154"/>
        <item m="1" x="6948"/>
        <item m="1" x="3321"/>
        <item m="1" x="3318"/>
        <item m="1" x="4582"/>
        <item m="1" x="5151"/>
        <item m="1" x="7711"/>
        <item x="3126"/>
        <item m="1" x="6763"/>
        <item m="1" x="6628"/>
        <item m="1" x="5059"/>
        <item m="1" x="5133"/>
        <item m="1" x="3499"/>
        <item m="1" x="4788"/>
        <item m="1" x="4893"/>
        <item m="1" x="4598"/>
        <item m="1" x="6359"/>
        <item x="1338"/>
        <item m="1" x="6997"/>
        <item m="1" x="6921"/>
        <item m="1" x="3818"/>
        <item m="1" x="7581"/>
        <item m="1" x="7134"/>
        <item m="1" x="5875"/>
        <item m="1" x="6638"/>
        <item m="1" x="7418"/>
        <item m="1" x="6549"/>
        <item m="1" x="4609"/>
        <item m="1" x="7151"/>
        <item m="1" x="7128"/>
        <item m="1" x="7189"/>
        <item m="1" x="7636"/>
        <item m="1" x="4465"/>
        <item m="1" x="3241"/>
        <item m="1" x="5669"/>
        <item m="1" x="3405"/>
        <item m="1" x="6752"/>
        <item m="1" x="4924"/>
        <item m="1" x="7166"/>
        <item m="1" x="7433"/>
        <item m="1" x="4802"/>
        <item m="1" x="6447"/>
        <item m="1" x="3483"/>
        <item m="1" x="5641"/>
        <item m="1" x="7718"/>
        <item m="1" x="4665"/>
        <item m="1" x="5905"/>
        <item m="1" x="5219"/>
        <item m="1" x="7355"/>
        <item m="1" x="4498"/>
        <item m="1" x="3537"/>
        <item m="1" x="6729"/>
        <item m="1" x="4032"/>
        <item m="1" x="7020"/>
        <item m="1" x="7154"/>
        <item m="1" x="7633"/>
        <item m="1" x="7922"/>
        <item m="1" x="4641"/>
        <item m="1" x="6857"/>
        <item m="1" x="6079"/>
        <item m="1" x="4312"/>
        <item m="1" x="5531"/>
        <item m="1" x="7887"/>
        <item m="1" x="7707"/>
        <item m="1" x="6831"/>
        <item m="1" x="5022"/>
        <item m="1" x="3285"/>
        <item m="1" x="4473"/>
        <item m="1" x="6911"/>
        <item x="1739"/>
        <item m="1" x="4000"/>
        <item m="1" x="6500"/>
        <item m="1" x="4158"/>
        <item m="1" x="4004"/>
        <item m="1" x="4071"/>
        <item m="1" x="4074"/>
        <item m="1" x="4078"/>
        <item m="1" x="4082"/>
        <item m="1" x="6885"/>
        <item m="1" x="6889"/>
        <item m="1" x="6464"/>
        <item m="1" x="5812"/>
        <item m="1" x="5037"/>
        <item m="1" x="7078"/>
        <item m="1" x="6180"/>
        <item m="1" x="5303"/>
        <item m="1" x="5645"/>
        <item m="1" x="7614"/>
        <item m="1" x="4761"/>
        <item m="1" x="7160"/>
        <item m="1" x="4766"/>
        <item m="1" x="7203"/>
        <item m="1" x="7972"/>
        <item m="1" x="4437"/>
        <item m="1" x="7122"/>
        <item m="1" x="6943"/>
        <item m="1" x="3650"/>
        <item m="1" x="3407"/>
        <item m="1" x="4222"/>
        <item m="1" x="3994"/>
        <item m="1" x="4819"/>
        <item m="1" x="4366"/>
        <item m="1" x="4903"/>
        <item x="2734"/>
        <item m="1" x="4091"/>
        <item m="1" x="6137"/>
        <item m="1" x="4341"/>
        <item m="1" x="3863"/>
        <item m="1" x="6986"/>
        <item m="1" x="3602"/>
        <item m="1" x="5323"/>
        <item m="1" x="4683"/>
        <item m="1" x="5690"/>
        <item m="1" x="3663"/>
        <item m="1" x="4125"/>
        <item m="1" x="6629"/>
        <item m="1" x="5874"/>
        <item m="1" x="3193"/>
        <item m="1" x="4334"/>
        <item m="1" x="4352"/>
        <item m="1" x="4144"/>
        <item m="1" x="5473"/>
        <item m="1" x="5213"/>
        <item m="1" x="6990"/>
        <item m="1" x="6992"/>
        <item m="1" x="6973"/>
        <item m="1" x="4957"/>
        <item m="1" x="4944"/>
        <item m="1" x="7859"/>
        <item m="1" x="7126"/>
        <item m="1" x="6595"/>
        <item m="1" x="7959"/>
        <item m="1" x="6575"/>
        <item m="1" x="5452"/>
        <item m="1" x="5371"/>
        <item m="1" x="6405"/>
        <item m="1" x="4163"/>
        <item m="1" x="6761"/>
        <item m="1" x="4276"/>
        <item m="1" x="5240"/>
        <item m="1" x="6279"/>
        <item m="1" x="5389"/>
        <item m="1" x="6428"/>
        <item m="1" x="4425"/>
        <item m="1" x="3447"/>
        <item m="1" x="4731"/>
        <item m="1" x="5847"/>
        <item m="1" x="6312"/>
        <item m="1" x="4394"/>
        <item m="1" x="4215"/>
        <item m="1" x="7481"/>
        <item m="1" x="7948"/>
        <item m="1" x="4816"/>
        <item m="1" x="4663"/>
        <item m="1" x="6243"/>
        <item m="1" x="6844"/>
        <item m="1" x="6024"/>
        <item m="1" x="4016"/>
        <item m="1" x="7968"/>
        <item m="1" x="6272"/>
        <item m="1" x="7868"/>
        <item m="1" x="4361"/>
        <item m="1" x="3529"/>
        <item m="1" x="3703"/>
        <item m="1" x="5498"/>
        <item m="1" x="6984"/>
        <item m="1" x="7015"/>
        <item m="1" x="7384"/>
        <item m="1" x="6210"/>
        <item m="1" x="5787"/>
        <item m="1" x="5758"/>
        <item m="1" x="7061"/>
        <item m="1" x="7714"/>
        <item m="1" x="3620"/>
        <item m="1" x="5018"/>
        <item m="1" x="6233"/>
        <item m="1" x="4946"/>
        <item m="1" x="5025"/>
        <item m="1" x="5470"/>
        <item m="1" x="4133"/>
        <item m="1" x="4395"/>
        <item m="1" x="3993"/>
        <item m="1" x="4969"/>
        <item m="1" x="7721"/>
        <item m="1" x="6318"/>
        <item m="1" x="5656"/>
        <item m="1" x="5301"/>
        <item m="1" x="5074"/>
        <item m="1" x="4666"/>
        <item m="1" x="3589"/>
        <item m="1" x="7417"/>
        <item m="1" x="3730"/>
        <item m="1" x="5189"/>
        <item m="1" x="6220"/>
        <item m="1" x="6344"/>
        <item m="1" x="6271"/>
        <item m="1" x="5244"/>
        <item m="1" x="6117"/>
        <item m="1" x="6167"/>
        <item m="1" x="4151"/>
        <item m="1" x="5234"/>
        <item m="1" x="3647"/>
        <item m="1" x="7339"/>
        <item m="1" x="4002"/>
        <item x="2848"/>
        <item m="1" x="7803"/>
        <item m="1" x="3472"/>
        <item m="1" x="7853"/>
        <item m="1" x="7097"/>
        <item m="1" x="3780"/>
        <item m="1" x="7394"/>
        <item m="1" x="3428"/>
        <item m="1" x="6055"/>
        <item m="1" x="3289"/>
        <item m="1" x="4309"/>
        <item m="1" x="5206"/>
        <item m="1" x="7153"/>
        <item m="1" x="5877"/>
        <item m="1" x="4587"/>
        <item m="1" x="5332"/>
        <item m="1" x="7294"/>
        <item m="1" x="5634"/>
        <item m="1" x="3649"/>
        <item m="1" x="7205"/>
        <item m="1" x="5668"/>
        <item m="1" x="7656"/>
        <item m="1" x="4150"/>
        <item m="1" x="6644"/>
        <item m="1" x="6015"/>
        <item m="1" x="4626"/>
        <item m="1" x="4197"/>
        <item m="1" x="3727"/>
        <item m="1" x="3240"/>
        <item m="1" x="6315"/>
        <item m="1" x="4644"/>
        <item m="1" x="4320"/>
        <item m="1" x="4674"/>
        <item m="1" x="7468"/>
        <item m="1" x="7806"/>
        <item m="1" x="4106"/>
        <item m="1" x="7077"/>
        <item m="1" x="7566"/>
        <item m="1" x="4734"/>
        <item m="1" x="7244"/>
        <item m="1" x="6949"/>
        <item m="1" x="5652"/>
        <item m="1" x="4575"/>
        <item m="1" x="4783"/>
        <item m="1" x="4897"/>
        <item m="1" x="4896"/>
        <item m="1" x="7546"/>
        <item m="1" x="6865"/>
        <item m="1" x="6877"/>
        <item m="1" x="3226"/>
        <item m="1" x="6945"/>
        <item m="1" x="4301"/>
        <item m="1" x="3316"/>
        <item m="1" x="3224"/>
        <item m="1" x="6942"/>
        <item m="1" x="4267"/>
        <item m="1" x="4299"/>
        <item m="1" x="6944"/>
        <item m="1" x="5313"/>
        <item m="1" x="3495"/>
        <item m="1" x="4701"/>
        <item m="1" x="5226"/>
        <item m="1" x="6127"/>
        <item m="1" x="6586"/>
        <item m="1" x="3506"/>
        <item m="1" x="4668"/>
        <item m="1" x="4355"/>
        <item m="1" x="3906"/>
        <item m="1" x="4134"/>
        <item m="1" x="4075"/>
        <item m="1" x="4458"/>
        <item m="1" x="4762"/>
        <item m="1" x="6835"/>
        <item m="1" x="4261"/>
        <item m="1" x="4925"/>
        <item m="1" x="7641"/>
        <item m="1" x="7542"/>
        <item m="1" x="5264"/>
        <item m="1" x="4763"/>
        <item m="1" x="4883"/>
        <item m="1" x="7419"/>
        <item m="1" x="7175"/>
        <item m="1" x="6068"/>
        <item m="1" x="3236"/>
        <item m="1" x="5291"/>
        <item m="1" x="7269"/>
        <item m="1" x="3269"/>
        <item m="1" x="7893"/>
        <item m="1" x="4086"/>
        <item m="1" x="6119"/>
        <item m="1" x="5103"/>
        <item m="1" x="4204"/>
        <item m="1" x="5471"/>
        <item m="1" x="4446"/>
        <item m="1" x="3313"/>
        <item m="1" x="7890"/>
        <item m="1" x="3682"/>
        <item m="1" x="7992"/>
        <item m="1" x="3804"/>
        <item m="1" x="7283"/>
        <item m="1" x="7398"/>
        <item m="1" x="6091"/>
        <item m="1" x="3934"/>
        <item m="1" x="7399"/>
        <item m="1" x="6198"/>
        <item m="1" x="5437"/>
        <item m="1" x="5545"/>
        <item m="1" x="4177"/>
        <item m="1" x="4413"/>
        <item m="1" x="7364"/>
        <item m="1" x="7164"/>
        <item m="1" x="7629"/>
        <item m="1" x="7924"/>
        <item m="1" x="6237"/>
        <item m="1" x="4826"/>
        <item m="1" x="5008"/>
        <item m="1" x="7949"/>
        <item m="1" x="6648"/>
        <item m="1" x="6681"/>
        <item m="1" x="4202"/>
        <item m="1" x="5969"/>
        <item m="1" x="3381"/>
        <item m="1" x="7242"/>
        <item m="1" x="7371"/>
        <item m="1" x="7891"/>
        <item m="1" x="3674"/>
        <item m="1" x="5718"/>
        <item m="1" x="6985"/>
        <item x="2164"/>
        <item x="2166"/>
        <item m="1" x="6693"/>
        <item m="1" x="5675"/>
        <item m="1" x="3425"/>
        <item m="1" x="4870"/>
        <item m="1" x="7008"/>
        <item x="321"/>
        <item x="322"/>
        <item x="323"/>
        <item x="324"/>
        <item m="1" x="6998"/>
        <item m="1" x="3197"/>
        <item m="1" x="7063"/>
        <item m="1" x="4504"/>
        <item m="1" x="6545"/>
        <item m="1" x="5411"/>
        <item m="1" x="6413"/>
        <item m="1" x="3707"/>
        <item m="1" x="3763"/>
        <item m="1" x="4540"/>
        <item x="913"/>
        <item x="3069"/>
        <item m="1" x="3734"/>
        <item m="1" x="6327"/>
        <item x="2027"/>
        <item m="1" x="3877"/>
        <item m="1" x="3872"/>
        <item m="1" x="5910"/>
        <item m="1" x="5036"/>
        <item m="1" x="7045"/>
        <item m="1" x="6362"/>
        <item m="1" x="5140"/>
        <item m="1" x="6462"/>
        <item m="1" x="6442"/>
        <item m="1" x="6379"/>
        <item m="1" x="7833"/>
        <item m="1" x="5139"/>
        <item m="1" x="7068"/>
        <item m="1" x="4807"/>
        <item m="1" x="3445"/>
        <item m="1" x="6706"/>
        <item m="1" x="6241"/>
        <item m="1" x="7831"/>
        <item m="1" x="5838"/>
        <item m="1" x="5381"/>
        <item m="1" x="5402"/>
        <item m="1" x="5051"/>
        <item m="1" x="5427"/>
        <item m="1" x="5070"/>
        <item m="1" x="5455"/>
        <item m="1" x="5477"/>
        <item m="1" x="3470"/>
        <item m="1" x="3378"/>
        <item m="1" x="3471"/>
        <item m="1" x="3380"/>
        <item m="1" x="3382"/>
        <item m="1" x="5157"/>
        <item m="1" x="6225"/>
        <item m="1" x="5227"/>
        <item m="1" x="4550"/>
        <item m="1" x="3862"/>
        <item m="1" x="3829"/>
        <item m="1" x="3885"/>
        <item m="1" x="5359"/>
        <item m="1" x="7123"/>
        <item m="1" x="3714"/>
        <item m="1" x="3772"/>
        <item x="2790"/>
        <item m="1" x="7823"/>
        <item m="1" x="7810"/>
        <item m="1" x="3498"/>
        <item m="1" x="6721"/>
        <item m="1" x="4311"/>
        <item m="1" x="7395"/>
        <item m="1" x="6192"/>
        <item m="1" x="4838"/>
        <item m="1" x="7713"/>
        <item m="1" x="6679"/>
        <item m="1" x="6451"/>
        <item m="1" x="4245"/>
        <item m="1" x="4210"/>
        <item m="1" x="5547"/>
        <item m="1" x="5569"/>
        <item m="1" x="4642"/>
        <item m="1" x="3307"/>
        <item m="1" x="3505"/>
        <item m="1" x="7144"/>
        <item m="1" x="5963"/>
        <item m="1" x="3509"/>
        <item m="1" x="6804"/>
        <item m="1" x="3693"/>
        <item m="1" x="3246"/>
        <item m="1" x="3441"/>
        <item m="1" x="6570"/>
        <item m="1" x="6751"/>
        <item m="1" x="7815"/>
        <item m="1" x="5178"/>
        <item m="1" x="4354"/>
        <item m="1" x="7830"/>
        <item m="1" x="6189"/>
        <item m="1" x="6295"/>
        <item m="1" x="6297"/>
        <item m="1" x="3860"/>
        <item m="1" x="6223"/>
        <item x="2847"/>
        <item m="1" x="6201"/>
        <item m="1" x="6453"/>
        <item m="1" x="6094"/>
        <item m="1" x="4418"/>
        <item m="1" x="5212"/>
        <item m="1" x="7993"/>
        <item m="1" x="4435"/>
        <item m="1" x="4588"/>
        <item m="1" x="3331"/>
        <item m="1" x="6323"/>
        <item m="1" x="6121"/>
        <item m="1" x="5102"/>
        <item m="1" x="6128"/>
        <item m="1" x="5152"/>
        <item m="1" x="6134"/>
        <item m="1" x="5274"/>
        <item m="1" x="5520"/>
        <item m="1" x="5093"/>
        <item m="1" x="3460"/>
        <item m="1" x="5114"/>
        <item m="1" x="6518"/>
        <item m="1" x="3915"/>
        <item m="1" x="5436"/>
        <item m="1" x="3543"/>
        <item m="1" x="7527"/>
        <item m="1" x="7649"/>
        <item m="1" x="3462"/>
        <item m="1" x="5384"/>
        <item m="1" x="7262"/>
        <item m="1" x="7412"/>
        <item m="1" x="7439"/>
        <item x="1748"/>
        <item x="1884"/>
        <item x="1885"/>
        <item m="1" x="7285"/>
        <item m="1" x="7801"/>
        <item m="1" x="3216"/>
        <item m="1" x="3659"/>
        <item m="1" x="7416"/>
        <item m="1" x="7676"/>
        <item m="1" x="3754"/>
        <item m="1" x="4869"/>
        <item m="1" x="7281"/>
        <item m="1" x="4501"/>
        <item m="1" x="3196"/>
        <item m="1" x="5813"/>
        <item m="1" x="5613"/>
        <item m="1" x="7438"/>
        <item m="1" x="6151"/>
        <item m="1" x="6050"/>
        <item m="1" x="6548"/>
        <item m="1" x="7642"/>
        <item m="1" x="6878"/>
        <item m="1" x="7118"/>
        <item m="1" x="6934"/>
        <item m="1" x="7141"/>
        <item m="1" x="7236"/>
        <item m="1" x="7168"/>
        <item m="1" x="6905"/>
        <item m="1" x="6907"/>
        <item m="1" x="7180"/>
        <item m="1" x="7009"/>
        <item m="1" x="5844"/>
        <item m="1" x="5916"/>
        <item m="1" x="3652"/>
        <item x="2880"/>
        <item x="2881"/>
        <item m="1" x="5921"/>
        <item m="1" x="6023"/>
        <item m="1" x="3964"/>
        <item m="1" x="4104"/>
        <item m="1" x="7680"/>
        <item m="1" x="4346"/>
        <item m="1" x="3667"/>
        <item m="1" x="7428"/>
        <item m="1" x="7431"/>
        <item m="1" x="6041"/>
        <item m="1" x="5628"/>
        <item m="1" x="5736"/>
        <item m="1" x="5961"/>
        <item m="1" x="5528"/>
        <item m="1" x="6048"/>
        <item m="1" x="5640"/>
        <item m="1" x="5334"/>
        <item m="1" x="4149"/>
        <item m="1" x="4250"/>
        <item m="1" x="4143"/>
        <item m="1" x="5333"/>
        <item m="1" x="5358"/>
        <item m="1" x="7783"/>
        <item m="1" x="7824"/>
        <item m="1" x="7849"/>
        <item m="1" x="3518"/>
        <item m="1" x="7976"/>
        <item m="1" x="3440"/>
        <item m="1" x="4185"/>
        <item m="1" x="7446"/>
        <item m="1" x="3403"/>
        <item m="1" x="6660"/>
        <item m="1" x="7420"/>
        <item m="1" x="5566"/>
        <item m="1" x="5176"/>
        <item m="1" x="6273"/>
        <item m="1" x="6395"/>
        <item m="1" x="7130"/>
        <item m="1" x="6830"/>
        <item m="1" x="5067"/>
        <item m="1" x="7452"/>
        <item m="1" x="6980"/>
        <item m="1" x="6269"/>
        <item m="1" x="4994"/>
        <item m="1" x="5104"/>
        <item m="1" x="7023"/>
        <item m="1" x="5714"/>
        <item m="1" x="5988"/>
        <item m="1" x="4487"/>
        <item m="1" x="5590"/>
        <item m="1" x="7424"/>
        <item m="1" x="5325"/>
        <item m="1" x="6424"/>
        <item m="1" x="5814"/>
        <item m="1" x="5412"/>
        <item x="3188"/>
        <item x="3187"/>
        <item m="1" x="5857"/>
        <item x="1621"/>
        <item x="1633"/>
        <item m="1" x="4855"/>
        <item x="2571"/>
        <item x="3043"/>
        <item x="2973"/>
        <item x="1981"/>
        <item m="1" x="3894"/>
        <item m="1" x="4296"/>
        <item m="1" x="5173"/>
        <item x="165"/>
        <item x="166"/>
        <item x="167"/>
        <item x="169"/>
        <item x="170"/>
        <item x="171"/>
        <item x="172"/>
        <item x="256"/>
        <item x="257"/>
        <item x="258"/>
        <item x="259"/>
        <item x="260"/>
        <item x="261"/>
        <item x="262"/>
        <item x="263"/>
        <item x="264"/>
        <item x="265"/>
        <item x="266"/>
        <item x="267"/>
        <item x="268"/>
        <item x="272"/>
        <item x="274"/>
        <item x="275"/>
        <item x="276"/>
        <item x="277"/>
        <item x="294"/>
        <item x="295"/>
        <item x="296"/>
        <item x="297"/>
        <item x="298"/>
        <item x="299"/>
        <item x="300"/>
        <item x="301"/>
        <item x="302"/>
        <item x="303"/>
        <item x="304"/>
        <item x="305"/>
        <item x="306"/>
        <item x="307"/>
        <item x="308"/>
        <item x="309"/>
        <item x="310"/>
        <item x="311"/>
        <item x="312"/>
        <item x="313"/>
        <item x="314"/>
        <item x="315"/>
        <item x="316"/>
        <item x="317"/>
        <item x="318"/>
        <item x="319"/>
        <item x="320"/>
        <item x="331"/>
        <item x="332"/>
        <item x="333"/>
        <item x="334"/>
        <item x="335"/>
        <item x="336"/>
        <item x="337"/>
        <item x="338"/>
        <item x="343"/>
        <item x="344"/>
        <item x="359"/>
        <item x="360"/>
        <item x="362"/>
        <item x="363"/>
        <item x="364"/>
        <item x="365"/>
        <item x="366"/>
        <item x="367"/>
        <item x="368"/>
        <item x="369"/>
        <item x="370"/>
        <item x="371"/>
        <item x="372"/>
        <item x="373"/>
        <item x="374"/>
        <item x="375"/>
        <item x="376"/>
        <item x="377"/>
        <item x="378"/>
        <item x="379"/>
        <item x="380"/>
        <item x="405"/>
        <item x="406"/>
        <item x="407"/>
        <item x="408"/>
        <item x="409"/>
        <item x="410"/>
        <item x="411"/>
        <item x="412"/>
        <item x="413"/>
        <item x="414"/>
        <item x="415"/>
        <item x="416"/>
        <item x="417"/>
        <item x="574"/>
        <item x="584"/>
        <item x="585"/>
        <item x="586"/>
        <item x="587"/>
        <item x="588"/>
        <item x="589"/>
        <item x="590"/>
        <item x="591"/>
        <item x="592"/>
        <item x="593"/>
        <item x="594"/>
        <item x="595"/>
        <item x="596"/>
        <item x="597"/>
        <item x="661"/>
        <item x="747"/>
        <item x="752"/>
        <item x="753"/>
        <item x="754"/>
        <item x="755"/>
        <item x="756"/>
        <item x="757"/>
        <item x="758"/>
        <item x="759"/>
        <item x="760"/>
        <item x="761"/>
        <item x="762"/>
        <item x="763"/>
        <item x="764"/>
        <item x="765"/>
        <item x="766"/>
        <item x="767"/>
        <item x="768"/>
        <item x="769"/>
        <item x="770"/>
        <item x="775"/>
        <item x="776"/>
        <item x="777"/>
        <item x="808"/>
        <item x="809"/>
        <item x="810"/>
        <item x="811"/>
        <item x="812"/>
        <item x="813"/>
        <item x="814"/>
        <item x="815"/>
        <item x="816"/>
        <item x="818"/>
        <item x="819"/>
        <item x="820"/>
        <item x="821"/>
        <item x="874"/>
        <item x="875"/>
        <item x="876"/>
        <item x="877"/>
        <item x="878"/>
        <item x="879"/>
        <item x="880"/>
        <item x="881"/>
        <item x="882"/>
        <item x="883"/>
        <item x="884"/>
        <item x="885"/>
        <item x="886"/>
        <item x="909"/>
        <item x="911"/>
        <item x="920"/>
        <item x="921"/>
        <item x="922"/>
        <item x="924"/>
        <item x="926"/>
        <item x="1043"/>
        <item x="1044"/>
        <item x="1045"/>
        <item x="1118"/>
        <item x="1119"/>
        <item x="1120"/>
        <item x="1121"/>
        <item x="1122"/>
        <item x="1123"/>
        <item x="1124"/>
        <item x="1125"/>
        <item x="1126"/>
        <item x="1127"/>
        <item x="1128"/>
        <item x="1129"/>
        <item x="1130"/>
        <item x="1131"/>
        <item x="1134"/>
        <item x="1135"/>
        <item x="1136"/>
        <item x="1137"/>
        <item x="1138"/>
        <item x="1139"/>
        <item x="1140"/>
        <item x="1141"/>
        <item x="1142"/>
        <item x="1143"/>
        <item x="1144"/>
        <item x="1145"/>
        <item x="1146"/>
        <item x="1149"/>
        <item x="1150"/>
        <item x="1151"/>
        <item x="1152"/>
        <item x="1153"/>
        <item x="1154"/>
        <item x="1155"/>
        <item x="1156"/>
        <item x="1157"/>
        <item x="1158"/>
        <item x="1159"/>
        <item x="1160"/>
        <item x="1161"/>
        <item x="1200"/>
        <item x="1202"/>
        <item x="1203"/>
        <item x="1204"/>
        <item x="1205"/>
        <item x="1206"/>
        <item x="1207"/>
        <item x="1211"/>
        <item x="1217"/>
        <item x="1218"/>
        <item x="1219"/>
        <item x="1229"/>
        <item x="1230"/>
        <item x="1231"/>
        <item x="1232"/>
        <item x="1233"/>
        <item x="1234"/>
        <item x="1235"/>
        <item x="1236"/>
        <item x="1275"/>
        <item x="1286"/>
        <item x="1287"/>
        <item x="1312"/>
        <item x="1313"/>
        <item x="1314"/>
        <item x="1315"/>
        <item x="1316"/>
        <item x="1317"/>
        <item x="1318"/>
        <item x="1319"/>
        <item x="1320"/>
        <item x="1321"/>
        <item x="1322"/>
        <item x="1327"/>
        <item x="1328"/>
        <item x="1329"/>
        <item x="1330"/>
        <item x="1331"/>
        <item x="1332"/>
        <item x="1333"/>
        <item x="1344"/>
        <item x="1345"/>
        <item x="1346"/>
        <item x="1347"/>
        <item x="1348"/>
        <item x="1349"/>
        <item x="1350"/>
        <item x="1351"/>
        <item x="1352"/>
        <item x="1353"/>
        <item x="1354"/>
        <item x="1355"/>
        <item x="1356"/>
        <item x="1364"/>
        <item x="1365"/>
        <item x="1367"/>
        <item x="1370"/>
        <item x="1401"/>
        <item x="1433"/>
        <item x="1434"/>
        <item x="1435"/>
        <item x="1470"/>
        <item x="1471"/>
        <item x="1475"/>
        <item x="1476"/>
        <item x="1477"/>
        <item x="1478"/>
        <item x="1479"/>
        <item x="1480"/>
        <item x="1481"/>
        <item x="1482"/>
        <item x="1483"/>
        <item x="1484"/>
        <item x="1485"/>
        <item x="1486"/>
        <item x="1487"/>
        <item x="1488"/>
        <item x="1489"/>
        <item x="1490"/>
        <item x="1491"/>
        <item x="1518"/>
        <item x="1519"/>
        <item x="1522"/>
        <item x="1523"/>
        <item x="1524"/>
        <item x="1530"/>
        <item x="1532"/>
        <item x="1533"/>
        <item x="1534"/>
        <item x="1535"/>
        <item x="1591"/>
        <item x="1614"/>
        <item x="1615"/>
        <item x="1683"/>
        <item x="1692"/>
        <item x="1693"/>
        <item x="1694"/>
        <item x="1700"/>
        <item x="1703"/>
        <item x="1707"/>
        <item x="1724"/>
        <item x="1727"/>
        <item x="1729"/>
        <item x="1749"/>
        <item x="1759"/>
        <item x="1760"/>
        <item x="1761"/>
        <item x="1762"/>
        <item x="1763"/>
        <item x="1764"/>
        <item x="1765"/>
        <item x="1766"/>
        <item x="1767"/>
        <item x="1768"/>
        <item x="1769"/>
        <item x="1770"/>
        <item x="1771"/>
        <item x="1772"/>
        <item x="1773"/>
        <item x="1774"/>
        <item x="1775"/>
        <item x="1776"/>
        <item x="1777"/>
        <item x="1780"/>
        <item x="1781"/>
        <item x="1782"/>
        <item x="1783"/>
        <item x="1784"/>
        <item x="1785"/>
        <item x="1786"/>
        <item x="1787"/>
        <item x="1788"/>
        <item x="1789"/>
        <item x="1790"/>
        <item x="1791"/>
        <item x="1792"/>
        <item x="1793"/>
        <item x="1794"/>
        <item x="1795"/>
        <item x="1796"/>
        <item x="1797"/>
        <item x="1798"/>
        <item x="1799"/>
        <item x="1805"/>
        <item x="1806"/>
        <item x="1807"/>
        <item x="1808"/>
        <item x="1809"/>
        <item x="1825"/>
        <item x="1877"/>
        <item x="1878"/>
        <item x="1879"/>
        <item x="1880"/>
        <item x="1909"/>
        <item x="1910"/>
        <item x="1934"/>
        <item x="1935"/>
        <item x="2004"/>
        <item x="2006"/>
        <item x="2007"/>
        <item x="2040"/>
        <item x="2141"/>
        <item x="2142"/>
        <item x="2143"/>
        <item x="2144"/>
        <item x="2145"/>
        <item x="2146"/>
        <item x="2147"/>
        <item x="2148"/>
        <item x="2150"/>
        <item x="2151"/>
        <item x="2152"/>
        <item x="2203"/>
        <item x="2204"/>
        <item x="2205"/>
        <item x="2207"/>
        <item x="2208"/>
        <item x="2209"/>
        <item x="2226"/>
        <item x="2231"/>
        <item x="2270"/>
        <item x="2295"/>
        <item x="2332"/>
        <item x="2333"/>
        <item x="2334"/>
        <item x="2335"/>
        <item x="2336"/>
        <item x="2337"/>
        <item x="2338"/>
        <item x="2350"/>
        <item x="2352"/>
        <item x="2353"/>
        <item x="2354"/>
        <item x="2355"/>
        <item x="2356"/>
        <item x="2357"/>
        <item x="2358"/>
        <item x="2359"/>
        <item x="2360"/>
        <item x="2372"/>
        <item x="2373"/>
        <item x="2374"/>
        <item x="2392"/>
        <item x="2393"/>
        <item x="2394"/>
        <item x="2402"/>
        <item x="2403"/>
        <item x="2432"/>
        <item x="2433"/>
        <item x="2434"/>
        <item x="2440"/>
        <item x="2441"/>
        <item x="2442"/>
        <item x="2443"/>
        <item x="2448"/>
        <item x="2449"/>
        <item x="2450"/>
        <item x="2451"/>
        <item x="2456"/>
        <item x="2457"/>
        <item x="2458"/>
        <item x="2459"/>
        <item x="2462"/>
        <item x="2463"/>
        <item x="2466"/>
        <item x="2467"/>
        <item x="2468"/>
        <item x="2474"/>
        <item x="2475"/>
        <item x="2476"/>
        <item x="2477"/>
        <item x="2484"/>
        <item x="2485"/>
        <item x="2520"/>
        <item x="2543"/>
        <item x="2544"/>
        <item x="2577"/>
        <item x="2578"/>
        <item x="2579"/>
        <item x="2601"/>
        <item x="2612"/>
        <item x="2617"/>
        <item x="2618"/>
        <item x="2619"/>
        <item x="2627"/>
        <item x="2628"/>
        <item x="2629"/>
        <item x="2630"/>
        <item x="2631"/>
        <item x="2633"/>
        <item x="2635"/>
        <item x="2637"/>
        <item x="2638"/>
        <item x="2643"/>
        <item x="2646"/>
        <item x="2648"/>
        <item x="2650"/>
        <item x="2651"/>
        <item x="2652"/>
        <item x="2653"/>
        <item x="2654"/>
        <item x="2655"/>
        <item x="2666"/>
        <item x="2667"/>
        <item x="2668"/>
        <item x="2669"/>
        <item x="2670"/>
        <item x="2671"/>
        <item x="2672"/>
        <item x="2675"/>
        <item x="2676"/>
        <item x="2677"/>
        <item x="2678"/>
        <item x="2679"/>
        <item x="2680"/>
        <item x="2695"/>
        <item x="2696"/>
        <item x="2697"/>
        <item x="2698"/>
        <item x="2702"/>
        <item x="2703"/>
        <item x="2704"/>
        <item x="2705"/>
        <item x="2706"/>
        <item x="2707"/>
        <item x="2708"/>
        <item x="2709"/>
        <item x="2711"/>
        <item x="2712"/>
        <item x="2713"/>
        <item x="2714"/>
        <item x="2717"/>
        <item x="2718"/>
        <item x="2719"/>
        <item x="2720"/>
        <item x="2721"/>
        <item x="2722"/>
        <item x="2723"/>
        <item x="2724"/>
        <item x="2725"/>
        <item x="2726"/>
        <item x="2727"/>
        <item x="2728"/>
        <item x="2729"/>
        <item x="2730"/>
        <item x="2731"/>
        <item x="2753"/>
        <item x="2754"/>
        <item x="2755"/>
        <item x="2786"/>
        <item x="2819"/>
        <item x="2820"/>
        <item x="2821"/>
        <item x="2822"/>
        <item x="2823"/>
        <item x="2824"/>
        <item x="2825"/>
        <item x="2826"/>
        <item x="2828"/>
        <item x="2829"/>
        <item x="2830"/>
        <item x="2831"/>
        <item x="2832"/>
        <item x="2845"/>
        <item x="2846"/>
        <item x="2854"/>
        <item x="2855"/>
        <item x="2856"/>
        <item x="2857"/>
        <item x="2858"/>
        <item x="2859"/>
        <item x="2862"/>
        <item x="2863"/>
        <item x="2890"/>
        <item x="2897"/>
        <item x="2898"/>
        <item x="2899"/>
        <item x="2931"/>
        <item x="2942"/>
        <item x="2943"/>
        <item x="2944"/>
        <item x="2945"/>
        <item x="2956"/>
        <item x="2957"/>
        <item x="2958"/>
        <item x="2959"/>
        <item x="2960"/>
        <item x="2961"/>
        <item x="2991"/>
        <item x="3003"/>
        <item x="3004"/>
        <item x="3005"/>
        <item x="3006"/>
        <item x="3023"/>
        <item x="3024"/>
        <item x="3035"/>
        <item x="3054"/>
        <item x="3056"/>
        <item x="3057"/>
        <item x="3066"/>
        <item x="3067"/>
        <item x="3068"/>
        <item x="3070"/>
        <item x="3071"/>
        <item x="3072"/>
        <item x="3073"/>
        <item x="3075"/>
        <item x="3086"/>
        <item x="3087"/>
        <item x="3088"/>
        <item x="3091"/>
        <item x="3094"/>
        <item x="3095"/>
        <item x="3096"/>
        <item x="3114"/>
        <item x="3124"/>
        <item x="3127"/>
        <item x="3129"/>
        <item x="3130"/>
        <item x="3180"/>
        <item x="346"/>
        <item x="348"/>
        <item x="349"/>
        <item x="345"/>
        <item x="347"/>
        <item m="1" x="4265"/>
        <item m="1" x="7050"/>
        <item m="1" x="7988"/>
        <item m="1" x="3203"/>
        <item m="1" x="5519"/>
        <item m="1" x="3642"/>
        <item m="1" x="7785"/>
        <item m="1" x="4815"/>
        <item m="1" x="6019"/>
        <item m="1" x="5559"/>
        <item m="1" x="3562"/>
        <item m="1" x="3568"/>
        <item m="1" x="7405"/>
        <item m="1" x="6448"/>
        <item m="1" x="6211"/>
        <item m="1" x="3475"/>
        <item m="1" x="5107"/>
        <item m="1" x="6749"/>
        <item m="1" x="4034"/>
        <item m="1" x="5182"/>
        <item m="1" x="7871"/>
        <item m="1" x="7767"/>
        <item m="1" x="3608"/>
        <item m="1" x="4280"/>
        <item m="1" x="5314"/>
        <item m="1" x="4406"/>
        <item m="1" x="5549"/>
        <item m="1" x="5218"/>
        <item m="1" x="4193"/>
        <item m="1" x="3300"/>
        <item m="1" x="5941"/>
        <item m="1" x="7850"/>
        <item m="1" x="3474"/>
        <item m="1" x="3599"/>
        <item m="1" x="6478"/>
        <item m="1" x="4259"/>
        <item m="1" x="7400"/>
        <item m="1" x="3705"/>
        <item m="1" x="4735"/>
        <item x="3136"/>
        <item x="3137"/>
        <item x="3138"/>
        <item x="3140"/>
        <item m="1" x="7717"/>
        <item m="1" x="7750"/>
        <item m="1" x="7775"/>
        <item x="3139"/>
        <item x="3141"/>
        <item m="1" x="7267"/>
        <item m="1" x="7017"/>
        <item m="1" x="6969"/>
        <item m="1" x="6715"/>
        <item m="1" x="5030"/>
        <item m="1" x="3592"/>
        <item m="1" x="5891"/>
        <item m="1" x="6908"/>
        <item m="1" x="6074"/>
        <item m="1" x="4248"/>
        <item m="1" x="6845"/>
        <item m="1" x="3719"/>
        <item m="1" x="7515"/>
        <item x="2901"/>
        <item x="2903"/>
        <item x="2910"/>
        <item x="2911"/>
        <item m="1" x="4882"/>
        <item m="1" x="3467"/>
        <item m="1" x="3292"/>
        <item m="1" x="6321"/>
        <item m="1" x="6457"/>
        <item m="1" x="6370"/>
        <item m="1" x="3966"/>
        <item m="1" x="7743"/>
        <item m="1" x="7110"/>
        <item x="2060"/>
        <item m="1" x="7839"/>
        <item m="1" x="7866"/>
        <item m="1" x="6018"/>
        <item m="1" x="7989"/>
        <item m="1" x="3204"/>
        <item m="1" x="3228"/>
        <item m="1" x="3284"/>
        <item m="1" x="3323"/>
        <item m="1" x="7670"/>
        <item x="2070"/>
        <item m="1" x="4631"/>
        <item m="1" x="4489"/>
        <item m="1" x="5737"/>
        <item x="2110"/>
        <item m="1" x="7794"/>
        <item m="1" x="3319"/>
        <item m="1" x="7746"/>
        <item m="1" x="7673"/>
        <item m="1" x="7772"/>
        <item m="1" x="7965"/>
        <item m="1" x="4659"/>
        <item m="1" x="4152"/>
        <item m="1" x="7929"/>
        <item m="1" x="4159"/>
        <item x="350"/>
        <item m="1" x="4184"/>
        <item m="1" x="7888"/>
        <item m="1" x="7510"/>
        <item m="1" x="3574"/>
        <item m="1" x="6049"/>
        <item m="1" x="4799"/>
        <item m="1" x="4051"/>
        <item m="1" x="5112"/>
        <item m="1" x="5440"/>
        <item m="1" x="7837"/>
        <item m="1" x="7863"/>
        <item m="1" x="7883"/>
        <item x="2907"/>
        <item x="2912"/>
        <item x="2913"/>
        <item m="1" x="7678"/>
        <item m="1" x="6875"/>
        <item m="1" x="5850"/>
        <item m="1" x="6728"/>
        <item m="1" x="3965"/>
        <item m="1" x="4423"/>
        <item m="1" x="4544"/>
        <item m="1" x="5379"/>
        <item m="1" x="6937"/>
        <item m="1" x="4549"/>
        <item m="1" x="7900"/>
        <item m="1" x="3190"/>
        <item m="1" x="6208"/>
        <item m="1" x="5097"/>
        <item m="1" x="7807"/>
        <item m="1" x="7903"/>
        <item m="1" x="7942"/>
        <item m="1" x="7325"/>
        <item m="1" x="4224"/>
        <item m="1" x="6036"/>
        <item m="1" x="3365"/>
        <item m="1" x="5535"/>
        <item m="1" x="7639"/>
        <item m="1" x="3603"/>
        <item m="1" x="7538"/>
        <item m="1" x="3865"/>
        <item m="1" x="6853"/>
        <item m="1" x="5148"/>
        <item m="1" x="7847"/>
        <item m="1" x="4900"/>
        <item m="1" x="5044"/>
        <item m="1" x="6052"/>
        <item m="1" x="4494"/>
        <item m="1" x="3361"/>
        <item m="1" x="5495"/>
        <item m="1" x="7450"/>
        <item m="1" x="7874"/>
        <item x="2069"/>
        <item x="2067"/>
        <item x="2080"/>
        <item x="2068"/>
        <item m="1" x="6267"/>
        <item x="2904"/>
        <item m="1" x="7802"/>
        <item m="1" x="7289"/>
        <item m="1" x="6310"/>
        <item m="1" x="7687"/>
        <item m="1" x="4073"/>
        <item m="1" x="6114"/>
        <item m="1" x="6224"/>
        <item m="1" x="4579"/>
        <item m="1" x="5674"/>
        <item m="1" x="6920"/>
        <item m="1" x="4997"/>
        <item m="1" x="3191"/>
        <item m="1" x="3627"/>
        <item m="1" x="4749"/>
        <item m="1" x="5760"/>
        <item m="1" x="4503"/>
        <item m="1" x="3205"/>
        <item m="1" x="4305"/>
        <item m="1" x="5993"/>
        <item m="1" x="5994"/>
        <item m="1" x="4122"/>
        <item m="1" x="4493"/>
        <item m="1" x="4601"/>
        <item m="1" x="4422"/>
        <item m="1" x="4542"/>
        <item m="1" x="4747"/>
        <item m="1" x="7496"/>
        <item m="1" x="7611"/>
        <item m="1" x="5655"/>
        <item m="1" x="3775"/>
        <item m="1" x="4664"/>
        <item x="2905"/>
        <item m="1" x="3485"/>
        <item m="1" x="3388"/>
        <item m="1" x="3346"/>
        <item m="1" x="3497"/>
        <item m="1" x="3451"/>
        <item m="1" x="3668"/>
        <item m="1" x="3217"/>
        <item m="1" x="3514"/>
        <item m="1" x="3570"/>
        <item m="1" x="3511"/>
        <item m="1" x="7931"/>
        <item m="1" x="3573"/>
        <item m="1" x="3572"/>
        <item m="1" x="3214"/>
        <item m="1" x="3385"/>
        <item m="1" x="3539"/>
        <item m="1" x="3417"/>
        <item m="1" x="3280"/>
        <item m="1" x="3455"/>
        <item m="1" x="7731"/>
        <item m="1" x="3419"/>
        <item x="2906"/>
        <item m="1" x="3314"/>
        <item m="1" x="3282"/>
        <item m="1" x="3354"/>
        <item m="1" x="7819"/>
        <item m="1" x="3486"/>
        <item m="1" x="7774"/>
        <item x="2909"/>
        <item m="1" x="3639"/>
        <item m="1" x="3450"/>
        <item m="1" x="7960"/>
        <item m="1" x="7985"/>
        <item m="1" x="3644"/>
        <item m="1" x="3344"/>
        <item m="1" x="3373"/>
        <item m="1" x="3641"/>
        <item m="1" x="3375"/>
        <item m="1" x="3452"/>
        <item m="1" x="3513"/>
        <item m="1" x="3250"/>
        <item m="1" x="3516"/>
        <item m="1" x="3225"/>
        <item x="2902"/>
        <item x="2908"/>
        <item m="1" x="7795"/>
        <item m="1" x="3349"/>
        <item m="1" x="3377"/>
        <item m="1" x="3521"/>
        <item m="1" x="3695"/>
        <item m="1" x="3415"/>
        <item m="1" x="3414"/>
        <item m="1" x="3484"/>
        <item m="1" x="3606"/>
        <item m="1" x="3249"/>
        <item m="1" x="7192"/>
        <item m="1" x="5124"/>
        <item m="1" x="6129"/>
        <item m="1" x="4099"/>
        <item m="1" x="4328"/>
        <item m="1" x="5432"/>
        <item m="1" x="6302"/>
        <item m="1" x="4630"/>
        <item m="1" x="3684"/>
        <item m="1" x="7592"/>
        <item m="1" x="6790"/>
        <item m="1" x="6000"/>
        <item m="1" x="5088"/>
        <item m="1" x="4194"/>
        <item m="1" x="3301"/>
        <item m="1" x="4546"/>
        <item m="1" x="4428"/>
        <item m="1" x="5788"/>
        <item m="1" x="6931"/>
        <item m="1" x="3822"/>
        <item m="1" x="4874"/>
        <item m="1" x="7644"/>
        <item m="1" x="4212"/>
        <item m="1" x="5043"/>
        <item m="1" x="4124"/>
        <item m="1" x="5284"/>
        <item m="1" x="3230"/>
        <item m="1" x="6491"/>
        <item m="1" x="5586"/>
        <item m="1" x="5052"/>
        <item m="1" x="7781"/>
        <item m="1" x="7886"/>
        <item m="1" x="5980"/>
        <item m="1" x="5126"/>
        <item m="1" x="7660"/>
        <item m="1" x="7763"/>
        <item m="1" x="7397"/>
        <item m="1" x="6116"/>
        <item m="1" x="7029"/>
        <item m="1" x="5667"/>
        <item m="1" x="3926"/>
        <item m="1" x="6682"/>
        <item m="1" x="5901"/>
        <item m="1" x="7601"/>
        <item m="1" x="5204"/>
        <item m="1" x="7019"/>
        <item m="1" x="5122"/>
        <item m="1" x="7842"/>
        <item m="1" x="4297"/>
        <item m="1" x="7602"/>
        <item m="1" x="4614"/>
        <item m="1" x="5509"/>
        <item x="535"/>
        <item x="536"/>
        <item x="537"/>
        <item x="538"/>
        <item x="539"/>
        <item x="540"/>
        <item x="541"/>
        <item x="542"/>
        <item x="543"/>
        <item x="2053"/>
        <item x="2054"/>
        <item x="2055"/>
        <item x="2056"/>
        <item x="2057"/>
        <item x="2058"/>
        <item x="2059"/>
        <item x="2061"/>
        <item x="2062"/>
        <item x="2063"/>
        <item x="2064"/>
        <item x="2065"/>
        <item x="2066"/>
        <item x="2071"/>
        <item x="2072"/>
        <item x="2073"/>
        <item x="2074"/>
        <item x="2075"/>
        <item x="2076"/>
        <item x="2077"/>
        <item x="2078"/>
        <item x="2079"/>
        <item x="2081"/>
        <item x="2082"/>
        <item x="2083"/>
        <item x="2084"/>
        <item x="2085"/>
        <item x="2086"/>
        <item x="2087"/>
        <item x="2088"/>
        <item x="2089"/>
        <item x="2090"/>
        <item x="2091"/>
        <item x="2092"/>
        <item x="2093"/>
        <item x="2094"/>
        <item x="2095"/>
        <item x="2096"/>
        <item x="2097"/>
        <item x="2098"/>
        <item x="2099"/>
        <item x="2100"/>
        <item x="2101"/>
        <item x="2102"/>
        <item x="2103"/>
        <item x="2104"/>
        <item x="2105"/>
        <item x="2106"/>
        <item x="2107"/>
        <item x="2108"/>
        <item x="2109"/>
        <item x="2111"/>
        <item x="2112"/>
        <item x="2113"/>
        <item x="2114"/>
        <item x="2115"/>
        <item x="2116"/>
        <item x="2117"/>
        <item x="2118"/>
        <item x="2119"/>
        <item x="2914"/>
        <item x="2915"/>
        <item x="2916"/>
        <item x="2917"/>
        <item x="2982"/>
        <item x="2983"/>
        <item m="1" x="5998"/>
        <item m="1" x="7776"/>
        <item m="1" x="7667"/>
        <item m="1" x="6096"/>
        <item m="1" x="6324"/>
        <item m="1" x="7880"/>
        <item m="1" x="7897"/>
        <item m="1" x="5089"/>
        <item m="1" x="7996"/>
        <item m="1" x="5220"/>
        <item m="1" x="7536"/>
        <item m="1" x="7663"/>
        <item m="1" x="4474"/>
        <item m="1" x="6460"/>
        <item m="1" x="4427"/>
        <item m="1" x="7336"/>
        <item m="1" x="4342"/>
        <item m="1" x="4142"/>
        <item m="1" x="6777"/>
        <item m="1" x="5705"/>
        <item m="1" x="5951"/>
        <item m="1" x="4580"/>
        <item m="1" x="3738"/>
        <item m="1" x="4005"/>
        <item m="1" x="3500"/>
        <item m="1" x="7407"/>
        <item m="1" x="6371"/>
        <item m="1" x="7720"/>
        <item m="1" x="4756"/>
        <item m="1" x="7040"/>
        <item m="1" x="7725"/>
        <item m="1" x="4759"/>
        <item m="1" x="5330"/>
        <item m="1" x="4349"/>
        <item m="1" x="6009"/>
        <item m="1" x="4353"/>
        <item m="1" x="6627"/>
        <item m="1" x="3729"/>
        <item m="1" x="4662"/>
        <item m="1" x="4356"/>
        <item m="1" x="4035"/>
        <item m="1" x="5698"/>
        <item m="1" x="4768"/>
        <item m="1" x="4775"/>
        <item m="1" x="6584"/>
        <item m="1" x="7987"/>
        <item m="1" x="4676"/>
        <item m="1" x="3691"/>
        <item m="1" x="3816"/>
        <item m="1" x="7605"/>
        <item m="1" x="4093"/>
        <item m="1" x="4096"/>
        <item m="1" x="7136"/>
        <item m="1" x="7139"/>
        <item m="1" x="7137"/>
        <item m="1" x="7142"/>
        <item m="1" x="7140"/>
        <item m="1" x="6388"/>
        <item m="1" x="3243"/>
        <item m="1" x="7580"/>
        <item m="1" x="7497"/>
        <item m="1" x="7081"/>
        <item m="1" x="7345"/>
        <item m="1" x="7523"/>
        <item m="1" x="4923"/>
        <item m="1" x="5533"/>
        <item m="1" x="5538"/>
        <item m="1" x="5537"/>
        <item m="1" x="5541"/>
        <item m="1" x="5539"/>
        <item m="1" x="5542"/>
        <item m="1" x="5337"/>
        <item m="1" x="5340"/>
        <item m="1" x="4066"/>
        <item m="1" x="7582"/>
        <item m="1" x="4420"/>
        <item m="1" x="4448"/>
        <item m="1" x="5328"/>
        <item m="1" x="5363"/>
        <item m="1" x="5331"/>
        <item m="1" x="5365"/>
        <item m="1" x="4390"/>
        <item m="1" x="4433"/>
        <item m="1" x="4461"/>
        <item m="1" x="5278"/>
        <item m="1" x="5249"/>
        <item m="1" x="4964"/>
        <item m="1" x="4538"/>
        <item m="1" x="7287"/>
        <item m="1" x="4963"/>
        <item m="1" x="7894"/>
        <item m="1" x="6698"/>
        <item m="1" x="7519"/>
        <item m="1" x="3588"/>
        <item m="1" x="4560"/>
        <item m="1" x="6738"/>
        <item m="1" x="7541"/>
        <item m="1" x="3621"/>
        <item m="1" x="4586"/>
        <item m="1" x="4814"/>
        <item m="1" x="3555"/>
        <item m="1" x="4316"/>
        <item m="1" x="3446"/>
        <item m="1" x="3480"/>
        <item m="1" x="3488"/>
        <item m="1" x="5143"/>
        <item m="1" x="6309"/>
        <item m="1" x="6386"/>
        <item m="1" x="3931"/>
        <item m="1" x="4029"/>
        <item m="1" x="7434"/>
        <item m="1" x="4901"/>
        <item m="1" x="5032"/>
        <item m="1" x="7245"/>
        <item m="1" x="7522"/>
        <item m="1" x="4688"/>
        <item m="1" x="6588"/>
        <item m="1" x="6756"/>
        <item m="1" x="6244"/>
        <item m="1" x="7411"/>
        <item m="1" x="7608"/>
        <item m="1" x="6672"/>
        <item m="1" x="5530"/>
        <item m="1" x="5650"/>
        <item m="1" x="4450"/>
        <item m="1" x="4183"/>
        <item m="1" x="4128"/>
        <item m="1" x="5764"/>
        <item m="1" x="7932"/>
        <item m="1" x="7503"/>
        <item m="1" x="7716"/>
        <item m="1" x="7740"/>
        <item m="1" x="5973"/>
        <item m="1" x="4809"/>
        <item m="1" x="7892"/>
        <item m="1" x="7109"/>
        <item m="1" x="5056"/>
        <item m="1" x="4535"/>
        <item m="1" x="7715"/>
        <item m="1" x="7028"/>
        <item m="1" x="5867"/>
        <item m="1" x="5341"/>
        <item m="1" x="6341"/>
        <item m="1" x="6900"/>
        <item m="1" x="5205"/>
        <item m="1" x="7198"/>
        <item m="1" x="4877"/>
        <item m="1" x="5880"/>
        <item m="1" x="5927"/>
        <item m="1" x="5919"/>
        <item m="1" x="4824"/>
        <item m="1" x="6123"/>
        <item m="1" x="4324"/>
        <item m="1" x="5294"/>
        <item m="1" x="3758"/>
        <item m="1" x="4221"/>
        <item m="1" x="5666"/>
        <item m="1" x="5803"/>
        <item m="1" x="5109"/>
        <item m="1" x="5308"/>
        <item m="1" x="5347"/>
        <item m="1" x="6150"/>
        <item m="1" x="5386"/>
        <item m="1" x="3983"/>
        <item m="1" x="5344"/>
        <item m="1" x="4509"/>
        <item m="1" x="3261"/>
        <item m="1" x="4730"/>
        <item m="1" x="6665"/>
        <item m="1" x="5420"/>
        <item m="1" x="5422"/>
        <item m="1" x="5425"/>
        <item m="1" x="5474"/>
        <item m="1" x="3995"/>
        <item m="1" x="5704"/>
        <item m="1" x="6954"/>
        <item m="1" x="6815"/>
        <item m="1" x="7265"/>
        <item m="1" x="3535"/>
        <item m="1" x="7083"/>
        <item m="1" x="7350"/>
        <item m="1" x="5078"/>
        <item m="1" x="6496"/>
        <item m="1" x="3900"/>
        <item m="1" x="7747"/>
        <item m="1" x="5297"/>
        <item m="1" x="5719"/>
        <item m="1" x="3803"/>
        <item m="1" x="4258"/>
        <item m="1" x="7174"/>
        <item m="1" x="7404"/>
        <item m="1" x="4145"/>
        <item m="1" x="4007"/>
        <item m="1" x="6002"/>
        <item m="1" x="7209"/>
        <item m="1" x="6217"/>
        <item m="1" x="6663"/>
        <item m="1" x="7506"/>
        <item m="1" x="4281"/>
        <item m="1" x="7786"/>
        <item m="1" x="4452"/>
        <item m="1" x="7812"/>
        <item m="1" x="3711"/>
        <item m="1" x="3882"/>
        <item m="1" x="3358"/>
        <item m="1" x="7304"/>
        <item m="1" x="3586"/>
        <item m="1" x="5733"/>
        <item m="1" x="7072"/>
        <item m="1" x="6975"/>
        <item m="1" x="4343"/>
        <item m="1" x="5518"/>
        <item m="1" x="6107"/>
        <item m="1" x="6001"/>
        <item m="1" x="7704"/>
        <item m="1" x="7518"/>
        <item m="1" x="7317"/>
        <item m="1" x="7425"/>
        <item m="1" x="7460"/>
        <item m="1" x="7637"/>
        <item m="1" x="3974"/>
        <item m="1" x="3979"/>
        <item m="1" x="4836"/>
        <item m="1" x="7204"/>
        <item m="1" x="3585"/>
        <item m="1" x="7532"/>
        <item m="1" x="7876"/>
        <item m="1" x="5975"/>
        <item m="1" x="5069"/>
        <item m="1" x="7477"/>
        <item m="1" x="7378"/>
        <item m="1" x="5318"/>
        <item m="1" x="3746"/>
        <item m="1" x="7105"/>
        <item m="1" x="5061"/>
        <item m="1" x="7055"/>
        <item m="1" x="7410"/>
        <item m="1" x="3901"/>
        <item m="1" x="6099"/>
        <item m="1" x="5024"/>
        <item m="1" x="3784"/>
        <item m="1" x="4868"/>
        <item m="1" x="7185"/>
        <item m="1" x="4822"/>
        <item m="1" x="5021"/>
        <item m="1" x="3629"/>
        <item m="1" x="6745"/>
        <item m="1" x="3961"/>
        <item m="1" x="7221"/>
        <item m="1" x="3291"/>
        <item m="1" x="6282"/>
        <item m="1" x="6614"/>
        <item m="1" x="7346"/>
        <item m="1" x="5956"/>
        <item m="1" x="5191"/>
        <item m="1" x="7124"/>
        <item m="1" x="5373"/>
        <item m="1" x="7415"/>
        <item m="1" x="6108"/>
        <item m="1" x="6685"/>
        <item m="1" x="6073"/>
        <item m="1" x="6725"/>
        <item m="1" x="4784"/>
        <item m="1" x="7845"/>
        <item m="1" x="7941"/>
        <item m="1" x="6253"/>
        <item m="1" x="6599"/>
        <item m="1" x="5014"/>
        <item m="1" x="3348"/>
        <item m="1" x="7577"/>
        <item m="1" x="6247"/>
        <item m="1" x="5487"/>
        <item m="1" x="7423"/>
        <item m="1" x="4862"/>
        <item m="1" x="3757"/>
        <item m="1" x="6618"/>
        <item m="1" x="7934"/>
        <item m="1" x="6656"/>
        <item m="1" x="5979"/>
        <item m="1" x="6263"/>
        <item m="1" x="6284"/>
        <item m="1" x="5996"/>
        <item m="1" x="7487"/>
        <item m="1" x="7857"/>
        <item m="1" x="7421"/>
        <item m="1" x="4880"/>
        <item m="1" x="6524"/>
        <item m="1" x="6642"/>
        <item m="1" x="7782"/>
        <item m="1" x="7016"/>
        <item m="1" x="6689"/>
        <item m="1" x="7455"/>
        <item m="1" x="6834"/>
        <item m="1" x="3744"/>
        <item m="1" x="6456"/>
        <item m="1" x="4746"/>
        <item m="1" x="3825"/>
        <item m="1" x="6710"/>
        <item m="1" x="4513"/>
        <item m="1" x="7590"/>
        <item m="1" x="7479"/>
        <item m="1" x="5742"/>
        <item m="1" x="3743"/>
        <item m="1" x="7436"/>
        <item m="1" x="4288"/>
        <item m="1" x="4533"/>
        <item m="1" x="5445"/>
        <item m="1" x="7939"/>
        <item m="1" x="6261"/>
        <item m="1" x="6805"/>
        <item m="1" x="4677"/>
        <item m="1" x="6109"/>
        <item m="1" x="6006"/>
        <item m="1" x="5914"/>
        <item m="1" x="5968"/>
        <item m="1" x="6010"/>
        <item m="1" x="5917"/>
        <item m="1" x="6264"/>
        <item m="1" x="6340"/>
        <item m="1" x="5839"/>
        <item m="1" x="5912"/>
        <item m="1" x="5966"/>
        <item m="1" x="3683"/>
        <item m="1" x="7567"/>
        <item m="1" x="6563"/>
        <item m="1" x="6501"/>
        <item m="1" x="6726"/>
        <item m="1" x="6883"/>
        <item m="1" x="6821"/>
        <item m="1" x="5685"/>
        <item m="1" x="7724"/>
        <item m="1" x="7651"/>
        <item m="1" x="4348"/>
        <item m="1" x="7597"/>
        <item m="1" x="6836"/>
        <item m="1" x="4347"/>
        <item m="1" x="4496"/>
        <item m="1" x="6933"/>
        <item m="1" x="3778"/>
        <item m="1" x="4918"/>
        <item m="1" x="4454"/>
        <item m="1" x="5298"/>
        <item m="1" x="5989"/>
        <item m="1" x="5527"/>
        <item m="1" x="4837"/>
        <item m="1" x="4304"/>
        <item m="1" x="5776"/>
        <item m="1" x="5574"/>
        <item m="1" x="5587"/>
        <item m="1" x="7829"/>
        <item m="1" x="5985"/>
        <item m="1" x="6814"/>
        <item m="1" x="3395"/>
        <item m="1" x="7695"/>
        <item m="1" x="4811"/>
        <item m="1" x="6435"/>
        <item m="1" x="4559"/>
        <item m="1" x="5654"/>
        <item m="1" x="6361"/>
        <item m="1" x="6433"/>
        <item m="1" x="4469"/>
        <item m="1" x="5374"/>
        <item m="1" x="3391"/>
        <item m="1" x="7640"/>
        <item m="1" x="7114"/>
        <item m="1" x="7908"/>
        <item m="1" x="7955"/>
        <item m="1" x="7429"/>
        <item m="1" x="3494"/>
        <item m="1" x="4012"/>
        <item m="1" x="5940"/>
        <item m="1" x="7502"/>
        <item m="1" x="5085"/>
        <item m="1" x="3643"/>
        <item m="1" x="7239"/>
        <item m="1" x="5695"/>
        <item m="1" x="5727"/>
        <item m="1" x="7311"/>
        <item m="1" x="6514"/>
        <item m="1" x="5387"/>
        <item m="1" x="6495"/>
        <item m="1" x="6250"/>
        <item m="1" x="5848"/>
        <item m="1" x="4988"/>
        <item m="1" x="4577"/>
        <item m="1" x="5846"/>
        <item m="1" x="5077"/>
        <item m="1" x="7373"/>
        <item m="1" x="4566"/>
        <item m="1" x="7686"/>
        <item m="1" x="6927"/>
        <item m="1" x="5878"/>
        <item m="1" x="6784"/>
        <item m="1" x="6249"/>
        <item m="1" x="7583"/>
        <item m="1" x="6025"/>
        <item m="1" x="6077"/>
        <item m="1" x="5688"/>
        <item m="1" x="3799"/>
        <item m="1" x="5576"/>
        <item m="1" x="4833"/>
        <item m="1" x="3299"/>
        <item m="1" x="6213"/>
        <item m="1" x="6551"/>
        <item m="1" x="5632"/>
        <item m="1" x="7612"/>
        <item m="1" x="4715"/>
        <item m="1" x="3917"/>
        <item m="1" x="7798"/>
        <item m="1" x="6978"/>
        <item m="1" x="7259"/>
        <item m="1" x="5286"/>
        <item m="1" x="5071"/>
        <item m="1" x="4846"/>
        <item m="1" x="4439"/>
        <item m="1" x="4220"/>
        <item m="1" x="3747"/>
        <item m="1" x="3508"/>
        <item m="1" x="3260"/>
        <item m="1" x="6492"/>
        <item m="1" x="5225"/>
        <item m="1" x="7113"/>
        <item m="1" x="6828"/>
        <item m="1" x="4689"/>
        <item m="1" x="7214"/>
        <item m="1" x="7851"/>
        <item m="1" x="5492"/>
        <item m="1" x="7645"/>
        <item m="1" x="6270"/>
        <item m="1" x="7796"/>
        <item m="1" x="4537"/>
        <item m="1" x="5497"/>
        <item m="1" x="7210"/>
        <item m="1" x="4729"/>
        <item m="1" x="7108"/>
        <item m="1" x="3796"/>
        <item m="1" x="3560"/>
        <item m="1" x="3244"/>
        <item m="1" x="5840"/>
        <item m="1" x="6750"/>
        <item m="1" x="4391"/>
        <item m="1" x="5300"/>
        <item m="1" x="6185"/>
        <item m="1" x="4949"/>
        <item m="1" x="5872"/>
        <item m="1" x="6837"/>
        <item m="1" x="3374"/>
        <item m="1" x="5526"/>
        <item m="1" x="6557"/>
        <item m="1" x="4441"/>
        <item m="1" x="5407"/>
        <item m="1" x="7361"/>
        <item m="1" x="3457"/>
        <item m="1" x="7459"/>
        <item m="1" x="4555"/>
        <item m="1" x="5462"/>
        <item m="1" x="6892"/>
        <item m="1" x="4848"/>
        <item m="1" x="6887"/>
        <item m="1" x="7691"/>
        <item m="1" x="3788"/>
        <item m="1" x="7102"/>
        <item m="1" x="6515"/>
        <item m="1" x="7332"/>
        <item m="1" x="5348"/>
        <item m="1" x="4200"/>
        <item m="1" x="4839"/>
        <item m="1" x="5252"/>
        <item m="1" x="6999"/>
        <item m="1" x="7818"/>
        <item m="1" x="3960"/>
        <item m="1" x="6555"/>
        <item m="1" x="7710"/>
        <item m="1" x="4351"/>
        <item m="1" x="6432"/>
        <item m="1" x="7742"/>
        <item m="1" x="4714"/>
        <item m="1" x="5633"/>
        <item m="1" x="3189"/>
        <item m="1" x="5098"/>
        <item m="1" x="7456"/>
        <item m="1" x="3366"/>
        <item m="1" x="6540"/>
        <item m="1" x="7348"/>
        <item m="1" x="6891"/>
        <item m="1" x="4828"/>
        <item m="1" x="5808"/>
        <item m="1" x="4621"/>
        <item m="1" x="7648"/>
        <item m="1" x="6776"/>
        <item m="1" x="7991"/>
        <item m="1" x="7088"/>
        <item m="1" x="6090"/>
        <item m="1" x="7191"/>
        <item m="1" x="7508"/>
        <item m="1" x="7576"/>
        <item m="1" x="6893"/>
        <item m="1" x="4625"/>
        <item m="1" x="3676"/>
        <item m="1" x="7867"/>
        <item m="1" x="4031"/>
        <item m="1" x="6191"/>
        <item m="1" x="7869"/>
        <item m="1" x="4033"/>
        <item m="1" x="7889"/>
        <item m="1" x="7983"/>
        <item m="1" x="4180"/>
        <item m="1" x="5849"/>
        <item m="1" x="3653"/>
        <item m="1" x="5881"/>
        <item m="1" x="6947"/>
        <item m="1" x="5079"/>
        <item m="1" x="6897"/>
        <item m="1" x="3195"/>
        <item m="1" x="4206"/>
        <item m="1" x="7984"/>
        <item m="1" x="4181"/>
        <item m="1" x="5755"/>
        <item m="1" x="6130"/>
        <item m="1" x="5791"/>
        <item m="1" x="6149"/>
        <item m="1" x="3658"/>
        <item m="1" x="3631"/>
        <item m="1" x="3785"/>
        <item m="1" x="3636"/>
        <item m="1" x="7337"/>
        <item m="1" x="7305"/>
        <item m="1" x="3306"/>
        <item m="1" x="7664"/>
        <item m="1" x="7065"/>
        <item m="1" x="5546"/>
        <item m="1" x="4693"/>
        <item m="1" x="4410"/>
        <item m="1" x="7864"/>
        <item m="1" x="7327"/>
        <item m="1" x="5504"/>
        <item m="1" x="5990"/>
        <item m="1" x="7595"/>
        <item m="1" x="5453"/>
        <item m="1" x="6331"/>
        <item m="1" x="6955"/>
        <item m="1" x="6544"/>
        <item m="1" x="6303"/>
        <item m="1" x="6239"/>
        <item m="1" x="4564"/>
        <item m="1" x="4140"/>
        <item m="1" x="3660"/>
        <item m="1" x="6288"/>
        <item m="1" x="4105"/>
        <item m="1" x="3386"/>
        <item m="1" x="5489"/>
        <item m="1" x="4636"/>
        <item m="1" x="6569"/>
        <item m="1" x="4591"/>
        <item m="1" x="4650"/>
        <item m="1" x="7970"/>
        <item m="1" x="7194"/>
        <item m="1" x="6832"/>
        <item m="1" x="6139"/>
        <item m="1" x="4821"/>
        <item m="1" x="6519"/>
        <item m="1" x="6589"/>
        <item m="1" x="3406"/>
        <item m="1" x="5484"/>
        <item m="1" x="7940"/>
        <item m="1" x="3491"/>
        <item m="1" x="4424"/>
        <item m="1" x="4530"/>
        <item m="1" x="4164"/>
        <item m="1" x="3687"/>
        <item m="1" x="6940"/>
        <item m="1" x="4732"/>
        <item m="1" x="6228"/>
        <item m="1" x="5016"/>
        <item m="1" x="7277"/>
        <item m="1" x="3670"/>
        <item m="1" x="5028"/>
        <item m="1" x="6888"/>
        <item m="1" x="6235"/>
        <item m="1" x="5343"/>
        <item m="1" x="6868"/>
        <item m="1" x="7539"/>
        <item m="1" x="6976"/>
        <item m="1" x="7828"/>
        <item m="1" x="3578"/>
        <item m="1" x="7741"/>
        <item m="1" x="4710"/>
        <item m="1" x="4771"/>
        <item m="1" x="4772"/>
        <item m="1" x="7352"/>
        <item m="1" x="7356"/>
        <item m="1" x="7149"/>
        <item m="1" x="7359"/>
        <item m="1" x="7147"/>
        <item m="1" x="7150"/>
        <item m="1" x="3892"/>
        <item m="1" x="4168"/>
        <item m="1" x="3905"/>
        <item m="1" x="3916"/>
        <item m="1" x="3912"/>
        <item m="1" x="7202"/>
        <item m="1" x="7195"/>
        <item m="1" x="7671"/>
        <item m="1" x="6178"/>
        <item m="1" x="6177"/>
        <item m="1" x="4515"/>
        <item m="1" x="7537"/>
        <item m="1" x="3569"/>
        <item m="1" x="4453"/>
        <item m="1" x="6033"/>
        <item m="1" x="5671"/>
        <item m="1" x="5110"/>
        <item m="1" x="7618"/>
        <item m="1" x="4594"/>
        <item m="1" x="5514"/>
        <item m="1" x="7634"/>
        <item m="1" x="6473"/>
        <item m="1" x="6486"/>
        <item m="1" x="6477"/>
        <item m="1" x="6490"/>
        <item m="1" x="6482"/>
        <item m="1" x="6493"/>
        <item m="1" x="6498"/>
        <item m="1" x="5259"/>
        <item m="1" x="5616"/>
        <item m="1" x="5630"/>
        <item m="1" x="5624"/>
        <item m="1" x="5635"/>
        <item m="1" x="5625"/>
        <item m="1" x="5643"/>
        <item m="1" x="4741"/>
        <item m="1" x="3456"/>
        <item m="1" x="4751"/>
        <item m="1" x="4760"/>
        <item m="1" x="5217"/>
        <item m="1" x="5224"/>
        <item m="1" x="5775"/>
        <item m="1" x="5780"/>
        <item m="1" x="5786"/>
        <item m="1" x="5790"/>
        <item m="1" x="5792"/>
        <item m="1" x="5796"/>
        <item m="1" x="4107"/>
        <item m="1" x="7753"/>
        <item m="1" x="5739"/>
        <item m="1" x="5870"/>
        <item m="1" x="5601"/>
        <item m="1" x="5416"/>
        <item m="1" x="3359"/>
        <item m="1" x="6765"/>
        <item m="1" x="5725"/>
        <item m="1" x="6505"/>
        <item m="1" x="5598"/>
        <item m="1" x="7449"/>
        <item m="1" x="6620"/>
        <item m="1" x="6374"/>
        <item m="1" x="6861"/>
        <item m="1" x="5829"/>
        <item m="1" x="4910"/>
        <item m="1" x="4796"/>
        <item m="1" x="4545"/>
        <item m="1" x="6257"/>
        <item m="1" x="5485"/>
        <item m="1" x="3861"/>
        <item m="1" x="6444"/>
        <item m="1" x="5663"/>
        <item m="1" x="4531"/>
        <item m="1" x="6746"/>
        <item m="1" x="3745"/>
        <item m="1" x="6053"/>
        <item m="1" x="6012"/>
        <item m="1" x="6014"/>
        <item m="1" x="6635"/>
        <item m="1" x="7324"/>
        <item m="1" x="7220"/>
        <item m="1" x="7994"/>
        <item m="1" x="3968"/>
        <item m="1" x="4213"/>
        <item m="1" x="4657"/>
        <item m="1" x="4331"/>
        <item m="1" x="4764"/>
        <item m="1" x="3523"/>
        <item m="1" x="5976"/>
        <item m="1" x="3330"/>
        <item m="1" x="4481"/>
        <item m="1" x="7571"/>
        <item m="1" x="4717"/>
        <item m="1" x="6322"/>
        <item m="1" x="7901"/>
        <item m="1" x="6826"/>
        <item m="1" x="5898"/>
        <item m="1" x="6203"/>
        <item m="1" x="5712"/>
        <item m="1" x="5002"/>
        <item m="1" x="5053"/>
        <item m="1" x="3338"/>
        <item m="1" x="4103"/>
        <item m="1" x="3769"/>
        <item m="1" x="3774"/>
        <item m="1" x="4723"/>
        <item m="1" x="4728"/>
        <item m="1" x="3765"/>
        <item m="1" x="3767"/>
        <item m="1" x="3866"/>
        <item m="1" x="7235"/>
        <item m="1" x="7228"/>
        <item m="1" x="7120"/>
        <item m="1" x="7647"/>
        <item m="1" x="6084"/>
        <item m="1" x="5026"/>
        <item m="1" x="7388"/>
        <item m="1" x="3458"/>
        <item m="1" x="3473"/>
        <item m="1" x="5247"/>
        <item m="1" x="5306"/>
        <item m="1" x="5027"/>
        <item m="1" x="5072"/>
        <item m="1" x="5192"/>
        <item m="1" x="3290"/>
        <item m="1" x="3360"/>
        <item m="1" x="5992"/>
        <item m="1" x="7474"/>
        <item m="1" x="5639"/>
        <item m="1" x="6092"/>
        <item m="1" x="4704"/>
        <item m="1" x="7060"/>
        <item m="1" x="7217"/>
        <item m="1" x="6396"/>
        <item m="1" x="7817"/>
        <item m="1" x="7822"/>
        <item m="1" x="6403"/>
        <item m="1" x="6538"/>
        <item m="1" x="7638"/>
        <item m="1" x="3615"/>
        <item m="1" x="6425"/>
        <item m="1" x="6552"/>
        <item m="1" x="6664"/>
        <item m="1" x="6489"/>
        <item m="1" x="5439"/>
        <item m="1" x="5540"/>
        <item m="1" x="7288"/>
        <item m="1" x="5825"/>
        <item m="1" x="5828"/>
        <item m="1" x="7223"/>
        <item m="1" x="7229"/>
        <item m="1" x="6350"/>
        <item m="1" x="3771"/>
        <item m="1" x="4038"/>
        <item m="1" x="3522"/>
        <item m="1" x="3969"/>
        <item m="1" x="4040"/>
        <item m="1" x="3582"/>
        <item m="1" x="3655"/>
        <item m="1" x="3831"/>
        <item m="1" x="3887"/>
        <item m="1" x="5711"/>
        <item m="1" x="6461"/>
        <item m="1" x="6467"/>
        <item m="1" x="6062"/>
        <item m="1" x="5610"/>
        <item m="1" x="5604"/>
        <item m="1" x="5614"/>
        <item m="1" x="6204"/>
        <item m="1" x="6572"/>
        <item m="1" x="7234"/>
        <item m="1" x="7535"/>
        <item m="1" x="3834"/>
        <item m="1" x="5716"/>
        <item m="1" x="5841"/>
        <item m="1" x="4804"/>
        <item m="1" x="5836"/>
        <item m="1" x="7777"/>
        <item m="1" x="3812"/>
        <item m="1" x="5099"/>
        <item m="1" x="7549"/>
        <item m="1" x="3879"/>
        <item m="1" x="7230"/>
        <item m="1" x="7340"/>
        <item m="1" x="6508"/>
        <item m="1" x="4479"/>
        <item m="1" x="7916"/>
        <item m="1" x="7913"/>
        <item m="1" x="4097"/>
        <item m="1" x="4094"/>
        <item m="1" x="7938"/>
        <item m="1" x="3622"/>
        <item m="1" x="6866"/>
        <item m="1" x="6542"/>
        <item m="1" x="7943"/>
        <item m="1" x="4595"/>
        <item m="1" x="5441"/>
        <item m="1" x="7472"/>
        <item m="1" x="7266"/>
        <item m="1" x="6824"/>
        <item m="1" x="3759"/>
        <item m="1" x="6825"/>
        <item m="1" x="7834"/>
        <item m="1" x="6960"/>
        <item m="1" x="6951"/>
        <item m="1" x="6037"/>
        <item m="1" x="5953"/>
        <item m="1" x="6043"/>
        <item m="1" x="7764"/>
        <item m="1" x="7758"/>
        <item m="1" x="4256"/>
        <item m="1" x="4249"/>
        <item m="1" x="6357"/>
        <item m="1" x="7365"/>
        <item m="1" x="7369"/>
        <item m="1" x="4915"/>
        <item m="1" x="7726"/>
        <item m="1" x="6840"/>
        <item m="1" x="5943"/>
        <item m="1" x="3357"/>
        <item m="1" x="7966"/>
        <item m="1" x="7832"/>
        <item m="1" x="3254"/>
        <item m="1" x="3424"/>
        <item m="1" x="3223"/>
        <item m="1" x="7963"/>
        <item m="1" x="3202"/>
        <item m="1" x="7961"/>
        <item m="1" x="3389"/>
        <item m="1" x="7699"/>
        <item m="1" x="6252"/>
        <item m="1" x="3732"/>
        <item m="1" x="4568"/>
        <item m="1" x="4010"/>
        <item m="1" x="4417"/>
        <item m="1" x="5892"/>
        <item m="1" x="5454"/>
        <item m="1" x="7872"/>
        <item m="1" x="7945"/>
        <item m="1" x="4468"/>
        <item m="1" x="5113"/>
        <item m="1" x="5123"/>
        <item m="1" x="5155"/>
        <item m="1" x="5223"/>
        <item m="1" x="5238"/>
        <item m="1" x="5268"/>
        <item m="1" x="5276"/>
        <item m="1" x="5506"/>
        <item m="1" x="6145"/>
        <item m="1" x="7973"/>
        <item m="1" x="7018"/>
        <item m="1" x="5125"/>
        <item m="1" x="5055"/>
        <item m="1" x="3257"/>
        <item m="1" x="6534"/>
        <item m="1" x="4045"/>
        <item m="1" x="4110"/>
        <item m="1" x="5164"/>
        <item m="1" x="6640"/>
        <item m="1" x="4057"/>
        <item m="1" x="4295"/>
        <item m="1" x="5458"/>
        <item m="1" x="5207"/>
        <item m="1" x="5201"/>
        <item m="1" x="3690"/>
        <item m="1" x="4190"/>
        <item m="1" x="3418"/>
        <item m="1" x="6854"/>
        <item m="1" x="6633"/>
        <item m="1" x="7249"/>
        <item m="1" x="7247"/>
        <item m="1" x="5193"/>
        <item m="1" x="6292"/>
        <item m="1" x="5101"/>
        <item m="1" x="6209"/>
        <item m="1" x="5172"/>
        <item m="1" x="6935"/>
        <item m="1" x="3733"/>
        <item m="1" x="3345"/>
        <item m="1" x="4680"/>
        <item m="1" x="6610"/>
        <item m="1" x="7374"/>
        <item m="1" x="4782"/>
        <item m="1" x="4671"/>
        <item m="1" x="7349"/>
        <item m="1" x="4098"/>
        <item m="1" x="3248"/>
        <item m="1" x="4654"/>
        <item m="1" x="6394"/>
        <item m="1" x="6577"/>
        <item m="1" x="7563"/>
        <item m="1" x="4613"/>
        <item m="1" x="3265"/>
        <item m="1" x="6583"/>
        <item m="1" x="5355"/>
        <item m="1" x="7111"/>
        <item m="1" x="4101"/>
        <item m="1" x="7470"/>
        <item m="1" x="6666"/>
        <item m="1" x="3534"/>
        <item m="1" x="3540"/>
        <item m="1" x="3545"/>
        <item m="1" x="3645"/>
        <item m="1" x="3666"/>
        <item m="1" x="6791"/>
        <item m="1" x="4652"/>
        <item m="1" x="7278"/>
        <item m="1" x="7062"/>
        <item m="1" x="7036"/>
        <item m="1" x="7905"/>
        <item m="1" x="3750"/>
        <item m="1" x="3235"/>
        <item m="1" x="7997"/>
        <item m="1" x="4219"/>
        <item m="1" x="6766"/>
        <item m="1" x="4615"/>
        <item m="1" x="7271"/>
        <item m="1" x="3270"/>
        <item m="1" x="7920"/>
        <item m="1" x="6158"/>
        <item m="1" x="7385"/>
        <item m="1" x="7386"/>
        <item m="1" x="7389"/>
        <item m="1" x="7391"/>
        <item m="1" x="4254"/>
        <item m="1" x="5706"/>
        <item m="1" x="5707"/>
        <item m="1" x="4780"/>
        <item m="1" x="5982"/>
        <item m="1" x="4480"/>
        <item m="1" x="5233"/>
        <item m="1" x="3402"/>
        <item m="1" x="4879"/>
        <item m="1" x="3760"/>
        <item m="1" x="6516"/>
        <item m="1" x="5057"/>
        <item m="1" x="7761"/>
        <item m="1" x="4119"/>
        <item m="1" x="6088"/>
        <item m="1" x="6988"/>
        <item m="1" x="5390"/>
        <item m="1" x="6994"/>
        <item m="1" x="5399"/>
        <item m="1" x="6510"/>
        <item m="1" x="6115"/>
        <item m="1" x="4872"/>
        <item m="1" x="4971"/>
        <item m="1" x="6817"/>
        <item m="1" x="5009"/>
        <item m="1" x="6816"/>
        <item m="1" x="6822"/>
        <item m="1" x="3736"/>
        <item m="1" x="7821"/>
        <item m="1" x="5082"/>
        <item m="1" x="4960"/>
        <item m="1" x="4344"/>
        <item m="1" x="6475"/>
        <item m="1" x="3873"/>
        <item m="1" x="4875"/>
        <item m="1" x="5782"/>
        <item m="1" x="6849"/>
        <item m="1" x="6851"/>
        <item m="1" x="6856"/>
        <item m="1" x="3369"/>
        <item m="1" x="3410"/>
        <item m="1" x="4561"/>
        <item m="1" x="3459"/>
        <item m="1" x="4502"/>
        <item m="1" x="4379"/>
        <item m="1" x="4283"/>
        <item m="1" x="6354"/>
        <item m="1" x="7462"/>
        <item m="1" x="4247"/>
        <item m="1" x="7312"/>
        <item m="1" x="6932"/>
        <item m="1" x="4948"/>
        <item m="1" x="5158"/>
        <item m="1" x="4554"/>
        <item m="1" x="4679"/>
        <item m="1" x="6759"/>
        <item m="1" x="6961"/>
        <item m="1" x="6162"/>
        <item m="1" x="3201"/>
        <item m="1" x="4635"/>
        <item m="1" x="7896"/>
        <item m="1" x="6748"/>
        <item m="1" x="5421"/>
        <item m="1" x="7759"/>
        <item m="1" x="5406"/>
        <item m="1" x="7334"/>
        <item m="1" x="7447"/>
        <item m="1" x="3294"/>
        <item m="1" x="5121"/>
        <item m="1" x="3867"/>
        <item m="1" x="3408"/>
        <item m="1" x="7626"/>
        <item m="1" x="5959"/>
        <item m="1" x="6959"/>
        <item m="1" x="5031"/>
        <item m="1" x="5939"/>
        <item m="1" x="6245"/>
        <item m="1" x="7533"/>
        <item m="1" x="7846"/>
        <item m="1" x="5469"/>
        <item m="1" x="5246"/>
        <item m="1" x="3401"/>
        <item m="1" x="5594"/>
        <item m="1" x="5710"/>
        <item m="1" x="4933"/>
        <item m="1" x="5778"/>
        <item m="1" x="4718"/>
        <item m="1" x="7053"/>
        <item m="1" x="4936"/>
        <item m="1" x="5783"/>
        <item m="1" x="3773"/>
        <item m="1" x="4380"/>
        <item m="1" x="4725"/>
        <item m="1" x="4937"/>
        <item m="1" x="5785"/>
        <item m="1" x="4726"/>
        <item m="1" x="5012"/>
        <item m="1" x="4791"/>
        <item m="1" x="5019"/>
        <item m="1" x="4792"/>
        <item m="1" x="5020"/>
        <item m="1" x="4793"/>
        <item m="1" x="5816"/>
        <item m="1" x="7738"/>
        <item m="1" x="7543"/>
        <item m="1" x="4485"/>
        <item m="1" x="4486"/>
        <item m="1" x="4639"/>
        <item m="1" x="4778"/>
        <item m="1" x="4779"/>
        <item m="1" x="4709"/>
        <item m="1" x="4711"/>
        <item m="1" x="6248"/>
        <item m="1" x="4637"/>
        <item m="1" x="4638"/>
        <item m="1" x="4982"/>
        <item m="1" x="7919"/>
        <item m="1" x="7969"/>
        <item m="1" x="7427"/>
        <item m="1" x="7443"/>
        <item m="1" x="7074"/>
        <item m="1" x="7170"/>
        <item m="1" x="6820"/>
        <item m="1" x="5954"/>
        <item m="1" x="3761"/>
        <item m="1" x="7708"/>
        <item m="1" x="6507"/>
        <item m="1" x="4526"/>
        <item m="1" x="7200"/>
        <item m="1" x="3449"/>
        <item m="1" x="3579"/>
        <item m="1" x="4543"/>
        <item m="1" x="3797"/>
        <item m="1" x="7733"/>
        <item m="1" x="4890"/>
        <item m="1" x="4345"/>
        <item m="1" x="4211"/>
        <item m="1" x="7729"/>
        <item m="1" x="7751"/>
        <item m="1" x="7620"/>
        <item m="1" x="5619"/>
        <item m="1" x="5637"/>
        <item m="1" x="7737"/>
        <item m="1" x="7512"/>
        <item m="1" x="7193"/>
        <item m="1" x="7199"/>
        <item m="1" x="5552"/>
        <item m="1" x="3902"/>
        <item m="1" x="4687"/>
        <item m="1" x="7706"/>
        <item m="1" x="4291"/>
        <item m="1" x="4722"/>
        <item m="1" x="4376"/>
        <item m="1" x="7570"/>
        <item m="1" x="5749"/>
        <item m="1" x="5649"/>
        <item m="1" x="4321"/>
        <item m="1" x="6034"/>
        <item m="1" x="4713"/>
        <item m="1" x="4632"/>
        <item m="1" x="3372"/>
        <item m="1" x="5190"/>
        <item m="1" x="5196"/>
        <item m="1" x="3835"/>
        <item m="1" x="3741"/>
        <item m="1" x="5064"/>
        <item m="1" x="4941"/>
        <item m="1" x="5723"/>
        <item m="1" x="6573"/>
        <item m="1" x="3253"/>
        <item m="1" x="4319"/>
        <item m="1" x="3843"/>
        <item m="1" x="4774"/>
        <item m="1" x="4466"/>
        <item m="1" x="6688"/>
        <item m="1" x="6238"/>
        <item m="1" x="7870"/>
        <item m="1" x="3837"/>
        <item m="1" x="3766"/>
        <item m="1" x="4014"/>
        <item m="1" x="3610"/>
        <item m="1" x="7499"/>
        <item m="1" x="5221"/>
        <item m="1" x="4512"/>
        <item m="1" x="7145"/>
        <item m="1" x="3343"/>
        <item m="1" x="7596"/>
        <item m="1" x="4430"/>
        <item m="1" x="6140"/>
        <item m="1" x="5575"/>
        <item m="1" x="4773"/>
        <item m="1" x="7788"/>
        <item m="1" x="6950"/>
        <item m="1" x="3571"/>
        <item m="1" x="3704"/>
        <item m="1" x="5354"/>
        <item m="1" x="5360"/>
        <item m="1" x="3273"/>
        <item m="1" x="4456"/>
        <item m="1" x="4460"/>
        <item m="1" x="5676"/>
        <item m="1" x="4980"/>
        <item m="1" x="5245"/>
        <item m="1" x="7652"/>
        <item m="1" x="6420"/>
        <item m="1" x="6206"/>
        <item m="1" x="3274"/>
        <item m="1" x="7906"/>
        <item m="1" x="7482"/>
        <item m="1" x="7310"/>
        <item m="1" x="4904"/>
        <item m="1" x="4705"/>
        <item m="1" x="5826"/>
        <item m="1" x="5621"/>
        <item m="1" x="4891"/>
        <item m="1" x="3208"/>
        <item m="1" x="3490"/>
        <item m="1" x="4800"/>
        <item m="1" x="7248"/>
        <item m="1" x="5478"/>
        <item m="1" x="7836"/>
        <item m="1" x="3353"/>
        <item m="1" x="6559"/>
        <item m="1" x="6522"/>
        <item m="1" x="4697"/>
        <item m="1" x="5703"/>
        <item m="1" x="3493"/>
        <item m="1" x="4813"/>
        <item m="1" x="3546"/>
        <item m="1" x="5500"/>
        <item m="1" x="5607"/>
        <item m="1" x="6720"/>
        <item m="1" x="3605"/>
        <item m="1" x="7480"/>
        <item m="1" x="7578"/>
        <item m="1" x="7314"/>
        <item m="1" x="4696"/>
        <item m="1" x="5175"/>
        <item m="1" x="7382"/>
        <item m="1" x="4727"/>
        <item m="1" x="4801"/>
        <item m="1" x="5428"/>
        <item m="1" x="7793"/>
        <item m="1" x="5254"/>
        <item m="1" x="3792"/>
        <item m="1" x="4061"/>
        <item m="1" x="6195"/>
        <item m="1" x="6465"/>
        <item m="1" x="3554"/>
        <item m="1" x="4228"/>
        <item m="1" x="3478"/>
        <item m="1" x="4153"/>
        <item m="1" x="7918"/>
        <item m="1" x="3340"/>
        <item m="1" x="3640"/>
        <item m="1" x="3311"/>
        <item m="1" x="4525"/>
        <item m="1" x="5503"/>
        <item m="1" x="4947"/>
        <item m="1" x="7696"/>
        <item m="1" x="7390"/>
        <item m="1" x="7483"/>
        <item m="1" x="4750"/>
        <item m="1" x="5536"/>
        <item m="1" x="7298"/>
        <item m="1" x="5577"/>
        <item m="1" x="6556"/>
        <item m="1" x="4745"/>
        <item m="1" x="7478"/>
        <item m="1" x="7957"/>
        <item m="1" x="6808"/>
        <item m="1" x="6901"/>
        <item m="1" x="7492"/>
        <item m="1" x="4136"/>
        <item m="1" x="7500"/>
        <item m="1" x="5721"/>
        <item m="1" x="6367"/>
        <item m="1" x="7748"/>
        <item m="1" x="7698"/>
        <item m="1" x="4490"/>
        <item m="1" x="5481"/>
        <item m="1" x="5774"/>
        <item m="1" x="4990"/>
        <item m="1" x="7927"/>
        <item m="1" x="5382"/>
        <item m="1" x="3404"/>
        <item m="1" x="5161"/>
        <item m="1" x="4724"/>
        <item m="1" x="4327"/>
        <item m="1" x="7251"/>
        <item m="1" x="3762"/>
        <item m="1" x="5183"/>
        <item m="1" x="3943"/>
        <item m="1" x="3935"/>
        <item m="1" x="3952"/>
        <item m="1" x="5075"/>
        <item m="1" x="4130"/>
        <item m="1" x="4272"/>
        <item m="1" x="3317"/>
        <item m="1" x="4137"/>
        <item m="1" x="7990"/>
        <item m="1" x="3510"/>
        <item m="1" x="6299"/>
        <item m="1" x="7484"/>
        <item m="1" x="3957"/>
        <item m="1" x="6722"/>
        <item m="1" x="4440"/>
        <item m="1" x="7129"/>
        <item m="1" x="7376"/>
        <item m="1" x="4403"/>
        <item m="1" x="7467"/>
        <item m="1" x="4521"/>
        <item m="1" x="6957"/>
        <item m="1" x="6923"/>
        <item m="1" x="7048"/>
        <item m="1" x="7003"/>
        <item m="1" x="4036"/>
        <item m="1" x="6668"/>
        <item m="1" x="4653"/>
        <item m="1" x="7240"/>
        <item m="1" x="5087"/>
        <item m="1" x="4198"/>
        <item m="1" x="7169"/>
        <item m="1" x="4340"/>
        <item m="1" x="6300"/>
        <item m="1" x="3350"/>
        <item m="1" x="7197"/>
        <item m="1" x="4737"/>
        <item m="1" x="6571"/>
        <item m="1" x="4738"/>
        <item m="1" x="4743"/>
        <item m="1" x="5350"/>
        <item m="1" x="7106"/>
        <item m="1" x="4528"/>
        <item m="1" x="6313"/>
        <item m="1" x="7489"/>
        <item m="1" x="4529"/>
        <item m="1" x="4532"/>
        <item m="1" x="6909"/>
        <item m="1" x="3814"/>
        <item m="1" x="5665"/>
        <item m="1" x="7547"/>
        <item m="1" x="4592"/>
        <item m="1" x="6387"/>
        <item m="1" x="5658"/>
        <item m="1" x="6265"/>
        <item m="1" x="5120"/>
        <item m="1" x="7426"/>
        <item m="1" x="5732"/>
        <item m="1" x="4840"/>
        <item m="1" x="6926"/>
        <item m="1" x="7454"/>
        <item m="1" x="6983"/>
        <item m="1" x="7161"/>
        <item m="1" x="3276"/>
        <item m="1" x="5779"/>
        <item m="1" x="6155"/>
        <item m="1" x="4906"/>
        <item m="1" x="5920"/>
        <item m="1" x="5926"/>
        <item m="1" x="4899"/>
        <item m="1" x="4176"/>
        <item m="1" x="5595"/>
        <item m="1" x="5305"/>
        <item m="1" x="5915"/>
        <item m="1" x="6378"/>
        <item m="1" x="7473"/>
        <item m="1" x="7096"/>
        <item m="1" x="6027"/>
        <item m="1" x="7572"/>
        <item m="1" x="7196"/>
        <item m="1" x="5747"/>
        <item m="1" x="5762"/>
        <item m="1" x="5978"/>
        <item m="1" x="6028"/>
        <item m="1" x="6081"/>
        <item m="1" x="4241"/>
        <item m="1" x="3412"/>
        <item m="1" x="4972"/>
        <item m="1" x="7702"/>
        <item m="1" x="6700"/>
        <item m="1" x="3890"/>
        <item m="1" x="5934"/>
        <item m="1" x="5417"/>
        <item m="1" x="7825"/>
        <item m="1" x="5424"/>
        <item m="1" x="6894"/>
        <item m="1" x="5092"/>
        <item m="1" x="3891"/>
        <item m="1" x="6227"/>
        <item m="1" x="5942"/>
        <item m="1" x="4992"/>
        <item m="1" x="7326"/>
        <item m="1" x="4539"/>
        <item m="1" x="7086"/>
        <item m="1" x="7899"/>
        <item m="1" x="4649"/>
        <item m="1" x="3587"/>
        <item m="1" x="6963"/>
        <item m="1" x="6696"/>
        <item m="1" x="5413"/>
        <item m="1" x="6385"/>
        <item m="1" x="5971"/>
        <item m="1" x="6819"/>
        <item m="1" x="3219"/>
        <item m="1" x="7392"/>
        <item m="1" x="6262"/>
        <item m="1" x="4694"/>
        <item m="1" x="7947"/>
        <item m="1" x="4243"/>
        <item m="1" x="4640"/>
        <item m="1" x="6232"/>
        <item m="1" x="4623"/>
        <item m="1" x="5852"/>
        <item m="1" x="5117"/>
        <item m="1" x="4408"/>
        <item m="1" x="6353"/>
        <item m="1" x="4892"/>
        <item m="1" x="7152"/>
        <item m="1" x="4400"/>
        <item m="1" x="5544"/>
        <item m="1" x="7491"/>
        <item m="1" x="4112"/>
        <item m="1" x="7838"/>
        <item m="1" x="7693"/>
        <item m="1" x="3392"/>
        <item m="1" x="3924"/>
        <item m="1" x="7843"/>
        <item m="1" x="4246"/>
        <item m="1" x="7207"/>
        <item m="1" x="7464"/>
        <item m="1" x="4363"/>
        <item m="1" x="3436"/>
        <item m="1" x="6343"/>
        <item m="1" x="4232"/>
        <item m="1" x="4088"/>
        <item m="1" x="3251"/>
        <item m="1" x="4284"/>
        <item m="1" x="4378"/>
        <item m="1" x="4505"/>
        <item m="1" x="4765"/>
        <item m="1" x="3371"/>
        <item m="1" x="7073"/>
        <item m="1" x="3697"/>
        <item m="1" x="6479"/>
        <item m="1" x="5615"/>
        <item m="1" x="7413"/>
        <item m="1" x="7556"/>
        <item m="1" x="5967"/>
        <item m="1" x="5242"/>
        <item m="1" x="4111"/>
        <item m="1" x="6623"/>
        <item m="1" x="3266"/>
        <item m="1" x="6020"/>
        <item m="1" x="5446"/>
        <item m="1" x="6032"/>
        <item m="1" x="6655"/>
        <item m="1" x="7975"/>
        <item m="1" x="5620"/>
        <item m="1" x="4660"/>
        <item m="1" x="4861"/>
        <item m="1" x="5403"/>
        <item m="1" x="7873"/>
        <item m="1" x="7525"/>
        <item m="1" x="6769"/>
        <item m="1" x="7414"/>
        <item m="1" x="7529"/>
        <item m="1" x="6964"/>
        <item m="1" x="6590"/>
        <item m="1" x="7037"/>
        <item m="1" x="5960"/>
        <item m="1" x="7347"/>
        <item m="1" x="5770"/>
        <item m="1" x="7956"/>
        <item m="1" x="4692"/>
        <item m="1" x="5460"/>
        <item m="1" x="6366"/>
        <item m="1" x="6659"/>
        <item m="1" x="4916"/>
        <item m="1" x="6380"/>
        <item m="1" x="5517"/>
        <item m="1" x="7808"/>
        <item m="1" x="7007"/>
        <item m="1" x="3845"/>
        <item m="1" x="5200"/>
        <item m="1" x="6240"/>
        <item m="1" x="5593"/>
        <item m="1" x="6377"/>
        <item m="1" x="5512"/>
        <item m="1" x="6476"/>
        <item m="1" x="5599"/>
        <item m="1" x="7064"/>
        <item m="1" x="6205"/>
        <item m="1" x="3625"/>
        <item m="1" x="7569"/>
        <item m="1" x="5357"/>
        <item m="1" x="4483"/>
        <item m="1" x="7613"/>
        <item m="1" x="6967"/>
        <item m="1" x="7375"/>
        <item m="1" x="4381"/>
        <item m="1" x="4384"/>
        <item m="1" x="4055"/>
        <item m="1" x="6330"/>
        <item m="1" x="6530"/>
        <item m="1" x="6410"/>
        <item m="1" x="6411"/>
        <item m="1" x="6285"/>
        <item m="1" x="6287"/>
        <item m="1" x="6754"/>
        <item m="1" x="6521"/>
        <item m="1" x="6546"/>
        <item m="1" x="4053"/>
        <item m="1" x="4041"/>
        <item m="1" x="4042"/>
        <item m="1" x="4264"/>
        <item m="1" x="5073"/>
        <item m="1" x="3277"/>
        <item m="1" x="6533"/>
        <item m="1" x="6409"/>
        <item m="1" x="6289"/>
        <item m="1" x="6332"/>
        <item m="1" x="6291"/>
        <item m="1" x="6275"/>
        <item m="1" x="4253"/>
        <item m="1" x="4162"/>
        <item m="1" x="7661"/>
        <item m="1" x="4255"/>
        <item m="1" x="6408"/>
        <item m="1" x="3895"/>
        <item m="1" x="3700"/>
        <item m="1" x="4370"/>
        <item m="1" x="6535"/>
        <item m="1" x="6639"/>
        <item m="1" x="4160"/>
        <item m="1" x="6792"/>
        <item m="1" x="6316"/>
        <item m="1" x="4383"/>
        <item m="1" x="3897"/>
        <item m="1" x="3936"/>
        <item m="1" x="6755"/>
        <item m="1" x="3907"/>
        <item m="1" x="6436"/>
        <item m="1" x="6335"/>
        <item m="1" x="6455"/>
        <item m="1" x="6328"/>
        <item m="1" x="6418"/>
        <item m="1" x="3918"/>
        <item m="1" x="6419"/>
        <item m="1" x="6810"/>
        <item m="1" x="3919"/>
        <item m="1" x="4270"/>
        <item m="1" x="4240"/>
        <item m="1" x="4188"/>
        <item m="1" x="5720"/>
        <item m="1" x="5532"/>
        <item m="1" x="4333"/>
        <item m="1" x="4223"/>
        <item m="1" x="3984"/>
        <item m="1" x="6283"/>
        <item m="1" x="4178"/>
        <item m="1" x="6781"/>
        <item m="1" x="4070"/>
        <item m="1" x="3927"/>
        <item m="1" x="6229"/>
        <item m="1" x="4622"/>
        <item m="1" x="3416"/>
        <item m="1" x="7814"/>
        <item m="1" x="6697"/>
        <item m="1" x="3874"/>
        <item m="1" x="3227"/>
        <item m="1" x="5582"/>
        <item m="1" x="3970"/>
        <item m="1" x="6658"/>
        <item m="1" x="5410"/>
        <item m="1" x="5137"/>
        <item m="1" x="5346"/>
        <item m="1" x="6662"/>
        <item m="1" x="4407"/>
        <item m="1" x="4201"/>
        <item m="1" x="3967"/>
        <item m="1" x="3723"/>
        <item m="1" x="3487"/>
        <item m="1" x="3233"/>
        <item m="1" x="7862"/>
        <item m="1" x="7681"/>
        <item m="1" x="7295"/>
        <item m="1" x="6146"/>
        <item m="1" x="6941"/>
        <item m="1" x="6075"/>
        <item m="1" x="4170"/>
        <item m="1" x="7403"/>
        <item m="1" x="3430"/>
        <item m="1" x="6468"/>
        <item m="1" x="4171"/>
        <item m="1" x="7100"/>
        <item m="1" x="7841"/>
        <item m="1" x="6390"/>
        <item m="1" x="4011"/>
        <item m="1" x="6843"/>
        <item m="1" x="6718"/>
        <item m="1" x="7723"/>
        <item m="1" x="7606"/>
        <item m="1" x="7754"/>
        <item m="1" x="7646"/>
        <item m="1" x="7765"/>
        <item m="1" x="7659"/>
        <item m="1" x="5987"/>
        <item m="1" x="5860"/>
        <item m="1" x="3576"/>
        <item m="1" x="4753"/>
        <item m="1" x="5809"/>
        <item m="1" x="5843"/>
        <item m="1" x="6296"/>
        <item m="1" x="3326"/>
        <item m="1" x="4881"/>
        <item m="1" x="6176"/>
        <item m="1" x="6513"/>
        <item m="1" x="3297"/>
        <item m="1" x="7658"/>
        <item m="1" x="3986"/>
        <item m="1" x="3255"/>
        <item m="1" x="4895"/>
        <item m="1" x="4682"/>
        <item m="1" x="4497"/>
        <item m="1" x="4271"/>
        <item m="1" x="7585"/>
        <item m="1" x="7657"/>
        <item m="1" x="7655"/>
        <item m="1" x="7586"/>
        <item m="1" x="7584"/>
        <item m="1" x="7727"/>
        <item m="1" x="7722"/>
        <item m="1" x="7033"/>
        <item m="1" x="7031"/>
        <item m="1" x="6862"/>
        <item m="1" x="6859"/>
        <item m="1" x="6038"/>
        <item m="1" x="6234"/>
        <item m="1" x="6946"/>
        <item m="1" x="7125"/>
        <item m="1" x="3742"/>
        <item m="1" x="3740"/>
        <item m="1" x="3507"/>
        <item m="1" x="3504"/>
        <item m="1" x="7840"/>
        <item m="1" x="3210"/>
        <item m="1" x="7024"/>
        <item m="1" x="7222"/>
        <item m="1" x="7231"/>
        <item m="1" x="7035"/>
        <item m="1" x="7232"/>
        <item m="1" x="3220"/>
        <item m="1" x="6657"/>
        <item m="1" x="6598"/>
        <item m="1" x="7935"/>
        <item m="1" x="7662"/>
        <item m="1" x="4357"/>
        <item m="1" x="7275"/>
        <item m="1" x="7383"/>
        <item m="1" x="7381"/>
        <item m="1" x="5370"/>
        <item m="1" x="6470"/>
        <item m="1" x="3264"/>
        <item m="1" x="7703"/>
        <item m="1" x="6277"/>
        <item m="1" x="6086"/>
        <item m="1" x="5884"/>
        <item m="1" x="5465"/>
        <item m="1" x="5237"/>
        <item m="1" x="4605"/>
        <item m="1" x="7882"/>
        <item m="1" x="6742"/>
        <item m="1" x="6526"/>
        <item m="1" x="6281"/>
        <item m="1" x="4273"/>
        <item m="1" x="4063"/>
        <item m="1" x="7926"/>
        <item m="1" x="7548"/>
        <item m="1" x="3802"/>
        <item m="1" x="7504"/>
        <item m="1" x="5177"/>
        <item m="1" x="4950"/>
        <item m="1" x="4733"/>
        <item m="1" x="4548"/>
        <item m="1" x="4330"/>
        <item m="1" x="3387"/>
        <item m="1" x="7974"/>
        <item m="1" x="5232"/>
        <item m="1" x="5409"/>
        <item m="1" x="5180"/>
        <item m="1" x="7367"/>
        <item m="1" x="3632"/>
        <item m="1" x="3856"/>
        <item m="1" x="5815"/>
        <item m="1" x="5600"/>
        <item m="1" x="5023"/>
        <item m="1" x="4789"/>
        <item m="1" x="4593"/>
        <item m="1" x="7406"/>
        <item m="1" x="7216"/>
        <item m="1" x="4375"/>
        <item m="1" x="4167"/>
        <item m="1" x="7593"/>
        <item m="1" x="7012"/>
        <item m="1" x="6841"/>
        <item m="1" x="5873"/>
        <item m="1" x="5457"/>
        <item m="1" x="5653"/>
        <item m="1" x="7320"/>
        <item m="1" x="7119"/>
        <item m="1" x="7771"/>
        <item m="1" x="4673"/>
        <item m="1" x="7624"/>
        <item m="1" x="6848"/>
        <item m="1" x="3840"/>
        <item m="1" x="3846"/>
        <item m="1" x="7090"/>
        <item m="1" x="7588"/>
        <item m="1" x="3394"/>
        <item m="1" x="7668"/>
        <item m="1" x="3482"/>
        <item m="1" x="5672"/>
        <item m="1" x="5243"/>
        <item m="1" x="5039"/>
        <item m="1" x="4803"/>
        <item m="1" x="4610"/>
        <item m="1" x="7179"/>
        <item m="1" x="7553"/>
        <item m="1" x="7953"/>
        <item m="1" x="5608"/>
        <item m="1" x="5700"/>
        <item m="1" x="6924"/>
        <item m="1" x="3356"/>
        <item m="1" x="5767"/>
        <item m="1" x="6732"/>
        <item m="1" x="6910"/>
        <item m="1" x="6469"/>
        <item m="1" x="7757"/>
        <item m="1" x="7982"/>
        <item m="1" x="4887"/>
        <item m="1" x="4929"/>
        <item m="1" x="4776"/>
        <item m="1" x="4823"/>
        <item m="1" x="5136"/>
        <item m="1" x="5184"/>
        <item m="1" x="4135"/>
        <item m="1" x="7981"/>
        <item m="1" x="6443"/>
        <item m="1" x="3192"/>
        <item m="1" x="6061"/>
        <item m="1" x="5684"/>
        <item m="1" x="4230"/>
        <item m="1" x="5361"/>
        <item m="1" x="6509"/>
        <item m="1" x="4574"/>
        <item m="1" x="5138"/>
        <item m="1" x="5256"/>
        <item m="1" x="5467"/>
        <item m="1" x="4336"/>
        <item m="1" x="4611"/>
        <item m="1" x="5510"/>
        <item m="1" x="6402"/>
        <item m="1" x="7263"/>
        <item m="1" x="5797"/>
        <item m="1" x="3591"/>
        <item m="1" x="3855"/>
        <item m="1" x="7562"/>
        <item m="1" x="3654"/>
        <item m="1" x="3262"/>
        <item m="1" x="3206"/>
        <item m="1" x="4216"/>
        <item m="1" x="7995"/>
        <item m="1" x="7270"/>
        <item m="1" x="5229"/>
        <item m="1" x="5001"/>
        <item m="1" x="5866"/>
        <item m="1" x="5728"/>
        <item m="1" x="5251"/>
        <item m="1" x="3454"/>
        <item m="1" x="6547"/>
        <item m="1" x="7146"/>
        <item m="1" x="7112"/>
        <item m="1" x="4907"/>
        <item m="1" x="6730"/>
        <item m="1" x="4507"/>
        <item m="1" x="7264"/>
        <item m="1" x="7735"/>
        <item m="1" x="7534"/>
        <item m="1" x="3566"/>
        <item m="1" x="3327"/>
        <item m="1" x="7755"/>
        <item m="1" x="7167"/>
        <item m="1" x="4117"/>
        <item m="1" x="7043"/>
        <item m="1" x="6818"/>
        <item m="1" x="5311"/>
        <item m="1" x="6838"/>
        <item m="1" x="3347"/>
        <item m="1" x="5062"/>
        <item m="1" x="3990"/>
        <item m="1" x="5513"/>
        <item m="1" x="3258"/>
        <item m="1" x="6918"/>
        <item m="1" x="7291"/>
        <item m="1" x="6925"/>
        <item m="1" x="6717"/>
        <item m="1" x="6503"/>
        <item m="1" x="6066"/>
        <item m="1" x="5862"/>
        <item m="1" x="5646"/>
        <item m="1" x="5451"/>
        <item m="1" x="3288"/>
        <item m="1" x="7910"/>
        <item m="1" x="7728"/>
        <item m="1" x="5515"/>
        <item m="1" x="5086"/>
        <item m="1" x="4865"/>
        <item m="1" x="4658"/>
        <item m="1" x="4464"/>
        <item m="1" x="4242"/>
        <item m="1" x="7034"/>
        <item m="1" x="7042"/>
        <item m="1" x="6867"/>
        <item m="1" x="6645"/>
        <item m="1" x="4612"/>
        <item m="1" x="4392"/>
        <item m="1" x="4186"/>
        <item m="1" x="3942"/>
        <item m="1" x="3712"/>
        <item m="1" x="3477"/>
        <item m="1" x="3222"/>
        <item m="1" x="7852"/>
        <item m="1" x="7675"/>
        <item m="1" x="7469"/>
        <item m="1" x="5511"/>
        <item m="1" x="5302"/>
        <item m="1" x="5083"/>
        <item m="1" x="4655"/>
        <item m="1" x="3637"/>
        <item m="1" x="7688"/>
        <item m="1" x="5272"/>
        <item m="1" x="5824"/>
        <item m="1" x="7432"/>
        <item m="1" x="3992"/>
        <item m="1" x="6506"/>
        <item m="1" x="6636"/>
        <item m="1" x="6898"/>
        <item m="1" x="7734"/>
        <item m="1" x="4121"/>
        <item m="1" x="7176"/>
        <item m="1" x="4524"/>
        <item m="1" x="6414"/>
        <item m="1" x="7844"/>
        <item m="1" x="5842"/>
        <item m="1" x="5851"/>
        <item m="1" x="3355"/>
        <item m="1" x="7163"/>
        <item m="1" x="7171"/>
        <item m="1" x="4805"/>
        <item m="1" x="4841"/>
        <item m="1" x="5108"/>
        <item m="1" x="6601"/>
        <item m="1" x="7323"/>
        <item m="1" x="6356"/>
        <item m="1" x="3739"/>
        <item m="1" x="7076"/>
        <item m="1" x="5372"/>
        <item m="1" x="3783"/>
        <item m="1" x="3221"/>
        <item m="1" x="6093"/>
        <item m="1" x="3619"/>
        <item m="1" x="5253"/>
        <item m="1" x="7944"/>
        <item m="1" x="5550"/>
        <item m="1" x="7790"/>
        <item m="1" x="3601"/>
        <item m="1" x="7885"/>
        <item m="1" x="5810"/>
        <item m="1" x="7075"/>
        <item m="1" x="4777"/>
        <item m="1" x="4205"/>
        <item m="1" x="3777"/>
        <item m="1" x="3737"/>
        <item m="1" x="3790"/>
        <item m="1" x="4068"/>
        <item m="1" x="3503"/>
        <item m="1" x="3557"/>
        <item m="1" x="3626"/>
        <item m="1" x="3689"/>
        <item m="1" x="4551"/>
        <item m="1" x="4856"/>
        <item m="1" x="5029"/>
        <item m="1" x="7377"/>
        <item m="1" x="6827"/>
        <item m="1" x="7674"/>
        <item m="1" x="6806"/>
        <item m="1" x="6886"/>
        <item m="1" x="7800"/>
        <item m="1" x="3828"/>
        <item m="1" x="6446"/>
        <item m="1" x="6483"/>
        <item m="1" x="5757"/>
        <item m="1" x="6045"/>
        <item m="1" x="5364"/>
        <item m="1" x="5397"/>
        <item m="1" x="5766"/>
        <item m="1" x="7274"/>
        <item m="1" x="5945"/>
        <item m="1" x="3998"/>
        <item m="1" x="5199"/>
        <item m="1" x="6799"/>
        <item m="1" x="6582"/>
        <item m="1" x="6338"/>
        <item m="1" x="6347"/>
        <item m="1" x="5100"/>
        <item m="1" x="5106"/>
        <item m="1" x="7937"/>
        <item m="1" x="7928"/>
        <item m="1" x="7933"/>
        <item m="1" x="6797"/>
        <item m="1" x="6788"/>
        <item m="1" x="6795"/>
        <item m="1" x="3801"/>
        <item m="1" x="3795"/>
        <item m="1" x="3800"/>
        <item m="1" x="7095"/>
        <item m="1" x="7092"/>
        <item m="1" x="7094"/>
        <item m="1" x="6051"/>
        <item m="1" x="6044"/>
        <item m="1" x="6046"/>
        <item m="1" x="5282"/>
        <item m="1" x="6993"/>
        <item m="1" x="7770"/>
        <item m="1" x="7299"/>
        <item m="1" x="6106"/>
        <item m="1" x="4863"/>
        <item m="1" x="6193"/>
        <item m="1" x="5378"/>
        <item m="1" x="3883"/>
        <item m="1" x="6558"/>
        <item m="1" x="7025"/>
        <item m="1" x="4298"/>
        <item m="1" x="4404"/>
        <item m="1" x="3234"/>
        <item m="1" x="4517"/>
        <item m="1" x="5486"/>
        <item m="1" x="7172"/>
        <item m="1" x="5281"/>
        <item m="1" x="5285"/>
        <item m="1" x="5287"/>
        <item m="1" x="5288"/>
        <item m="1" x="5290"/>
        <item m="1" x="5167"/>
        <item m="1" x="5169"/>
        <item m="1" x="5181"/>
        <item m="1" x="5063"/>
        <item m="1" x="5065"/>
        <item m="1" x="7366"/>
        <item m="1" x="7368"/>
        <item m="1" x="7155"/>
        <item m="1" x="7212"/>
        <item m="1" x="7044"/>
        <item m="1" x="6882"/>
        <item m="1" x="5134"/>
        <item m="1" x="5479"/>
        <item m="1" x="5499"/>
        <item m="1" x="7936"/>
        <item m="1" x="5609"/>
        <item m="1" x="6304"/>
        <item m="1" x="4360"/>
        <item m="1" x="5209"/>
        <item m="1" x="4451"/>
        <item m="1" x="7909"/>
        <item m="1" x="6063"/>
        <item m="1" x="5119"/>
        <item m="1" x="7338"/>
        <item m="1" x="7046"/>
        <item m="1" x="6242"/>
        <item m="1" x="7273"/>
        <item m="1" x="7261"/>
        <item m="1" x="7331"/>
        <item m="1" x="6979"/>
        <item m="1" x="6968"/>
        <item m="1" x="6775"/>
        <item m="1" x="6952"/>
        <item m="1" x="7066"/>
        <item m="1" x="3844"/>
        <item m="1" x="7000"/>
        <item m="1" x="7026"/>
        <item m="1" x="7059"/>
        <item m="1" x="7091"/>
        <item m="1" x="7435"/>
        <item m="1" x="7458"/>
        <item m="1" x="7485"/>
        <item m="1" x="7513"/>
        <item m="1" x="4147"/>
        <item m="1" x="4175"/>
        <item m="1" x="4203"/>
        <item m="1" x="4237"/>
        <item m="1" x="5116"/>
        <item m="1" x="6301"/>
        <item m="1" x="6899"/>
        <item m="1" x="3798"/>
        <item m="1" x="4108"/>
      </items>
      <autoSortScope>
        <pivotArea dataOnly="0" outline="0" fieldPosition="0">
          <references count="1">
            <reference field="4294967294" count="1" selected="0">
              <x v="1"/>
            </reference>
          </references>
        </pivotArea>
      </autoSortScope>
    </pivotField>
    <pivotField axis="axisPage" compact="0" outline="0" showAll="0" sortType="descending" defaultSubtotal="0">
      <items count="9">
        <item x="2"/>
        <item x="1"/>
        <item x="0"/>
        <item x="3"/>
        <item x="5"/>
        <item x="6"/>
        <item x="7"/>
        <item x="4"/>
        <item m="1" x="8"/>
      </items>
      <autoSortScope>
        <pivotArea dataOnly="0" outline="0" fieldPosition="0">
          <references count="1">
            <reference field="4294967294" count="1" selected="0">
              <x v="0"/>
            </reference>
          </references>
        </pivotArea>
      </autoSortScope>
    </pivotField>
    <pivotField axis="axisRow" compact="0" outline="0" showAll="0" sortType="descending" defaultSubtotal="0">
      <items count="175">
        <item x="4"/>
        <item x="21"/>
        <item x="0"/>
        <item x="70"/>
        <item x="3"/>
        <item x="5"/>
        <item x="42"/>
        <item x="9"/>
        <item x="69"/>
        <item x="6"/>
        <item x="2"/>
        <item x="71"/>
        <item x="7"/>
        <item x="43"/>
        <item x="15"/>
        <item x="17"/>
        <item x="16"/>
        <item x="68"/>
        <item x="8"/>
        <item x="72"/>
        <item x="76"/>
        <item x="26"/>
        <item x="112"/>
        <item x="20"/>
        <item x="45"/>
        <item x="65"/>
        <item x="22"/>
        <item x="102"/>
        <item x="85"/>
        <item x="40"/>
        <item x="29"/>
        <item x="1"/>
        <item x="38"/>
        <item x="23"/>
        <item x="33"/>
        <item x="35"/>
        <item x="28"/>
        <item x="24"/>
        <item x="34"/>
        <item x="30"/>
        <item x="25"/>
        <item x="31"/>
        <item x="41"/>
        <item x="37"/>
        <item x="80"/>
        <item x="79"/>
        <item x="78"/>
        <item x="86"/>
        <item x="122"/>
        <item x="73"/>
        <item x="109"/>
        <item x="19"/>
        <item x="36"/>
        <item x="44"/>
        <item x="91"/>
        <item x="14"/>
        <item x="12"/>
        <item x="124"/>
        <item x="55"/>
        <item x="54"/>
        <item x="107"/>
        <item x="63"/>
        <item x="59"/>
        <item x="83"/>
        <item x="46"/>
        <item x="81"/>
        <item x="57"/>
        <item x="53"/>
        <item x="88"/>
        <item m="1" x="163"/>
        <item x="47"/>
        <item x="11"/>
        <item x="48"/>
        <item x="106"/>
        <item x="64"/>
        <item x="89"/>
        <item x="90"/>
        <item x="62"/>
        <item x="60"/>
        <item x="111"/>
        <item m="1" x="161"/>
        <item x="56"/>
        <item x="142"/>
        <item x="52"/>
        <item x="82"/>
        <item x="103"/>
        <item x="125"/>
        <item x="143"/>
        <item x="67"/>
        <item x="118"/>
        <item x="84"/>
        <item x="105"/>
        <item x="87"/>
        <item x="39"/>
        <item x="131"/>
        <item x="128"/>
        <item x="148"/>
        <item x="92"/>
        <item x="123"/>
        <item x="51"/>
        <item x="49"/>
        <item x="50"/>
        <item x="61"/>
        <item m="1" x="172"/>
        <item x="27"/>
        <item x="32"/>
        <item x="10"/>
        <item x="129"/>
        <item x="13"/>
        <item x="144"/>
        <item m="1" x="174"/>
        <item x="58"/>
        <item x="130"/>
        <item x="110"/>
        <item x="95"/>
        <item x="75"/>
        <item x="119"/>
        <item x="127"/>
        <item x="139"/>
        <item x="74"/>
        <item x="77"/>
        <item x="138"/>
        <item x="108"/>
        <item m="1" x="169"/>
        <item m="1" x="160"/>
        <item x="120"/>
        <item x="115"/>
        <item x="18"/>
        <item m="1" x="162"/>
        <item m="1" x="170"/>
        <item x="113"/>
        <item x="114"/>
        <item x="133"/>
        <item x="151"/>
        <item x="150"/>
        <item x="66"/>
        <item x="126"/>
        <item x="132"/>
        <item x="137"/>
        <item x="140"/>
        <item x="93"/>
        <item x="96"/>
        <item x="97"/>
        <item x="98"/>
        <item x="99"/>
        <item x="100"/>
        <item x="101"/>
        <item x="116"/>
        <item x="117"/>
        <item x="121"/>
        <item x="134"/>
        <item x="135"/>
        <item x="136"/>
        <item x="141"/>
        <item x="145"/>
        <item x="146"/>
        <item x="147"/>
        <item x="152"/>
        <item x="153"/>
        <item x="154"/>
        <item x="155"/>
        <item x="156"/>
        <item x="157"/>
        <item m="1" x="159"/>
        <item x="104"/>
        <item x="158"/>
        <item x="94"/>
        <item m="1" x="164"/>
        <item m="1" x="165"/>
        <item x="149"/>
        <item m="1" x="166"/>
        <item m="1" x="171"/>
        <item m="1" x="173"/>
        <item m="1" x="167"/>
        <item m="1" x="168"/>
      </items>
      <autoSortScope>
        <pivotArea dataOnly="0" outline="0" fieldPosition="0">
          <references count="1">
            <reference field="4294967294" count="1" selected="0">
              <x v="1"/>
            </reference>
          </references>
        </pivotArea>
      </autoSortScope>
    </pivotField>
    <pivotField compact="0" outline="0" showAll="0" defaultSubtotal="0"/>
    <pivotField compact="0" outline="0" showAll="0" defaultSubtotal="0"/>
    <pivotField axis="axisRow" compact="0" outline="0" showAll="0" sortType="descending" defaultSubtotal="0">
      <items count="77">
        <item x="19"/>
        <item x="21"/>
        <item x="49"/>
        <item x="51"/>
        <item x="11"/>
        <item x="0"/>
        <item x="22"/>
        <item x="45"/>
        <item x="24"/>
        <item x="12"/>
        <item x="20"/>
        <item x="14"/>
        <item m="1" x="58"/>
        <item x="15"/>
        <item x="5"/>
        <item x="13"/>
        <item x="10"/>
        <item x="29"/>
        <item x="25"/>
        <item x="4"/>
        <item x="43"/>
        <item x="2"/>
        <item x="8"/>
        <item x="7"/>
        <item x="52"/>
        <item x="17"/>
        <item x="26"/>
        <item m="1" x="61"/>
        <item x="40"/>
        <item x="9"/>
        <item x="36"/>
        <item x="3"/>
        <item x="23"/>
        <item x="28"/>
        <item x="27"/>
        <item x="30"/>
        <item x="42"/>
        <item m="1" x="76"/>
        <item m="1" x="70"/>
        <item m="1" x="63"/>
        <item m="1" x="68"/>
        <item x="18"/>
        <item x="16"/>
        <item x="32"/>
        <item x="6"/>
        <item x="41"/>
        <item m="1" x="74"/>
        <item m="1" x="56"/>
        <item x="1"/>
        <item x="31"/>
        <item x="33"/>
        <item x="44"/>
        <item x="46"/>
        <item x="50"/>
        <item m="1" x="65"/>
        <item m="1" x="57"/>
        <item m="1" x="71"/>
        <item x="34"/>
        <item x="35"/>
        <item x="37"/>
        <item x="38"/>
        <item m="1" x="73"/>
        <item x="39"/>
        <item m="1" x="72"/>
        <item x="55"/>
        <item x="47"/>
        <item m="1" x="60"/>
        <item m="1" x="75"/>
        <item m="1" x="62"/>
        <item x="53"/>
        <item x="54"/>
        <item m="1" x="64"/>
        <item m="1" x="66"/>
        <item m="1" x="69"/>
        <item x="48"/>
        <item m="1" x="67"/>
        <item m="1" x="59"/>
      </items>
      <autoSortScope>
        <pivotArea dataOnly="0" outline="0" fieldPosition="0">
          <references count="1">
            <reference field="4294967294" count="1" selected="0">
              <x v="0"/>
            </reference>
          </references>
        </pivotArea>
      </autoSortScope>
    </pivotField>
    <pivotField axis="axisRow" compact="0" outline="0" showAll="0" sortType="descending" defaultSubtotal="0">
      <items count="36">
        <item x="0"/>
        <item x="11"/>
        <item x="12"/>
        <item x="13"/>
        <item x="20"/>
        <item sd="0" x="27"/>
        <item sd="0" x="16"/>
        <item sd="0" x="24"/>
        <item sd="0" x="25"/>
        <item x="14"/>
        <item sd="0" x="5"/>
        <item sd="0" x="2"/>
        <item x="22"/>
        <item sd="0" x="3"/>
        <item sd="0" x="19"/>
        <item x="17"/>
        <item sd="0" x="4"/>
        <item x="8"/>
        <item x="21"/>
        <item sd="0" x="7"/>
        <item sd="0" x="6"/>
        <item sd="0" x="15"/>
        <item x="9"/>
        <item x="30"/>
        <item x="26"/>
        <item m="1" x="31"/>
        <item x="10"/>
        <item x="23"/>
        <item x="1"/>
        <item x="29"/>
        <item x="18"/>
        <item m="1" x="32"/>
        <item m="1" x="34"/>
        <item x="28"/>
        <item m="1" x="35"/>
        <item m="1" x="33"/>
      </items>
      <autoSortScope>
        <pivotArea dataOnly="0" outline="0" fieldPosition="0">
          <references count="1">
            <reference field="4294967294" count="1" selected="0">
              <x v="1"/>
            </reference>
          </references>
        </pivotArea>
      </autoSortScope>
    </pivotField>
    <pivotField axis="axisPage" compact="0" outline="0" multipleItemSelectionAllowed="1" showAll="0" sortType="descending" defaultSubtotal="0">
      <items count="2">
        <item x="1"/>
        <item h="1" x="0"/>
      </items>
      <autoSortScope>
        <pivotArea dataOnly="0" outline="0" fieldPosition="0">
          <references count="1">
            <reference field="4294967294" count="1" selected="0">
              <x v="0"/>
            </reference>
          </references>
        </pivotArea>
      </autoSortScope>
    </pivotField>
    <pivotField dataField="1" compact="0" outline="0" showAll="0" defaultSubtotal="0"/>
  </pivotFields>
  <rowFields count="6">
    <field x="1"/>
    <field x="10"/>
    <field x="11"/>
    <field x="5"/>
    <field x="4"/>
    <field x="7"/>
  </rowFields>
  <rowItems count="308">
    <i>
      <x v="1"/>
      <x v="4"/>
      <x v="2"/>
      <x v="5129"/>
      <x v="56"/>
      <x v="38"/>
    </i>
    <i r="3">
      <x v="5236"/>
      <x v="39"/>
      <x v="38"/>
    </i>
    <i r="3">
      <x v="2627"/>
      <x v="18"/>
      <x v="42"/>
    </i>
    <i r="3">
      <x v="2986"/>
      <x v="78"/>
      <x v="26"/>
    </i>
    <i r="3">
      <x v="5238"/>
      <x v="39"/>
      <x v="38"/>
    </i>
    <i r="3">
      <x v="5296"/>
      <x v="39"/>
      <x v="62"/>
    </i>
    <i r="3">
      <x v="2985"/>
      <x v="78"/>
      <x v="26"/>
    </i>
    <i r="3">
      <x v="5295"/>
      <x v="39"/>
      <x v="62"/>
    </i>
    <i r="3">
      <x v="553"/>
      <x v="27"/>
      <x v="53"/>
    </i>
    <i r="3">
      <x v="3172"/>
      <x v="78"/>
      <x v="53"/>
    </i>
    <i r="3">
      <x v="5244"/>
      <x v="56"/>
      <x v="38"/>
    </i>
    <i r="3">
      <x v="5195"/>
      <x v="18"/>
      <x v="26"/>
    </i>
    <i r="3">
      <x v="591"/>
      <x v="42"/>
      <x v="62"/>
    </i>
    <i r="3">
      <x v="2585"/>
      <x v="50"/>
      <x v="53"/>
    </i>
    <i r="3">
      <x v="6042"/>
      <x v="138"/>
      <x v="35"/>
    </i>
    <i r="3">
      <x v="2626"/>
      <x v="18"/>
      <x v="42"/>
    </i>
    <i r="3">
      <x v="594"/>
      <x v="42"/>
      <x v="62"/>
    </i>
    <i r="3">
      <x v="2581"/>
      <x v="50"/>
      <x v="53"/>
    </i>
    <i r="3">
      <x v="590"/>
      <x v="42"/>
      <x v="62"/>
    </i>
    <i r="3">
      <x v="5570"/>
      <x v="56"/>
      <x v="26"/>
    </i>
    <i r="3">
      <x v="2629"/>
      <x v="27"/>
      <x v="53"/>
    </i>
    <i r="3">
      <x v="5198"/>
      <x v="18"/>
      <x v="53"/>
    </i>
    <i r="3">
      <x v="3194"/>
      <x v="27"/>
      <x v="53"/>
    </i>
    <i r="3">
      <x v="2639"/>
      <x v="63"/>
      <x v="53"/>
    </i>
    <i r="3">
      <x v="6029"/>
      <x v="138"/>
      <x v="53"/>
    </i>
    <i r="3">
      <x v="2636"/>
      <x v="63"/>
      <x v="53"/>
    </i>
    <i r="3">
      <x v="5197"/>
      <x v="18"/>
      <x v="53"/>
    </i>
    <i r="3">
      <x v="5196"/>
      <x v="18"/>
      <x v="26"/>
    </i>
    <i r="3">
      <x v="3180"/>
      <x v="78"/>
      <x v="53"/>
    </i>
    <i r="3">
      <x v="5696"/>
      <x v="18"/>
      <x v="26"/>
    </i>
    <i r="3">
      <x v="5697"/>
      <x v="18"/>
      <x v="26"/>
    </i>
    <i r="3">
      <x v="3191"/>
      <x v="78"/>
      <x v="53"/>
    </i>
    <i r="3">
      <x v="2544"/>
      <x v="56"/>
      <x v="58"/>
    </i>
    <i r="3">
      <x v="5201"/>
      <x v="18"/>
      <x v="53"/>
    </i>
    <i r="3">
      <x v="6028"/>
      <x v="138"/>
      <x v="53"/>
    </i>
    <i r="3">
      <x v="3171"/>
      <x v="78"/>
      <x v="53"/>
    </i>
    <i r="3">
      <x v="5484"/>
      <x v="18"/>
      <x v="26"/>
    </i>
    <i r="3">
      <x v="5540"/>
      <x v="56"/>
      <x v="38"/>
    </i>
    <i r="3">
      <x v="1806"/>
      <x v="42"/>
      <x v="85"/>
    </i>
    <i r="3">
      <x v="2387"/>
      <x v="6"/>
      <x v="26"/>
    </i>
    <i r="3">
      <x v="1672"/>
      <x v="42"/>
      <x v="85"/>
    </i>
    <i r="3">
      <x v="5168"/>
      <x v="18"/>
      <x v="26"/>
    </i>
    <i r="3">
      <x v="5169"/>
      <x v="18"/>
      <x v="26"/>
    </i>
    <i r="3">
      <x v="2072"/>
      <x v="50"/>
      <x v="26"/>
    </i>
    <i r="3">
      <x v="758"/>
      <x v="47"/>
      <x v="26"/>
    </i>
    <i r="3">
      <x v="2545"/>
      <x v="56"/>
      <x v="58"/>
    </i>
    <i r="3">
      <x v="5539"/>
      <x v="56"/>
      <x v="38"/>
    </i>
    <i r="3">
      <x v="2129"/>
      <x v="50"/>
      <x v="26"/>
    </i>
    <i r="3">
      <x v="2382"/>
      <x v="6"/>
      <x v="26"/>
    </i>
    <i r="3">
      <x v="6041"/>
      <x v="138"/>
      <x v="53"/>
    </i>
    <i r="3">
      <x v="6043"/>
      <x v="138"/>
      <x v="35"/>
    </i>
    <i r="3">
      <x v="923"/>
      <x v="6"/>
      <x v="62"/>
    </i>
    <i r="3">
      <x v="5381"/>
      <x v="44"/>
      <x v="81"/>
    </i>
    <i r="3">
      <x v="6018"/>
      <x v="138"/>
      <x v="53"/>
    </i>
    <i r="3">
      <x v="5485"/>
      <x v="18"/>
      <x v="26"/>
    </i>
    <i r="3">
      <x v="3084"/>
      <x v="42"/>
      <x v="26"/>
    </i>
    <i r="3">
      <x v="2768"/>
      <x v="42"/>
      <x v="26"/>
    </i>
    <i r="2">
      <x v="3"/>
      <x v="5130"/>
      <x v="56"/>
      <x v="38"/>
    </i>
    <i r="3">
      <x v="6034"/>
      <x v="138"/>
      <x v="53"/>
    </i>
    <i r="3">
      <x v="3159"/>
      <x v="78"/>
      <x v="53"/>
    </i>
    <i r="3">
      <x v="3070"/>
      <x v="78"/>
      <x v="26"/>
    </i>
    <i r="3">
      <x v="2638"/>
      <x v="63"/>
      <x v="53"/>
    </i>
    <i r="3">
      <x v="5237"/>
      <x v="39"/>
      <x v="38"/>
    </i>
    <i r="3">
      <x v="6047"/>
      <x v="138"/>
      <x v="53"/>
    </i>
    <i r="3">
      <x v="5571"/>
      <x v="56"/>
      <x v="26"/>
    </i>
    <i r="3">
      <x v="2637"/>
      <x v="63"/>
      <x v="53"/>
    </i>
    <i r="3">
      <x v="2592"/>
      <x v="50"/>
      <x v="53"/>
    </i>
    <i r="3">
      <x v="3071"/>
      <x v="78"/>
      <x v="26"/>
    </i>
    <i r="3">
      <x v="2591"/>
      <x v="50"/>
      <x v="53"/>
    </i>
    <i r="3">
      <x v="3160"/>
      <x v="78"/>
      <x v="53"/>
    </i>
    <i r="3">
      <x v="2590"/>
      <x v="50"/>
      <x v="53"/>
    </i>
    <i r="3">
      <x v="2582"/>
      <x v="50"/>
      <x v="53"/>
    </i>
    <i r="3">
      <x v="2388"/>
      <x v="6"/>
      <x v="26"/>
    </i>
    <i r="3">
      <x v="3173"/>
      <x v="78"/>
      <x v="53"/>
    </i>
    <i r="3">
      <x v="5200"/>
      <x v="18"/>
      <x v="26"/>
    </i>
    <i r="3">
      <x v="5202"/>
      <x v="18"/>
      <x v="53"/>
    </i>
    <i r="3">
      <x v="5199"/>
      <x v="18"/>
      <x v="26"/>
    </i>
    <i r="3">
      <x v="6057"/>
      <x v="138"/>
      <x v="35"/>
    </i>
    <i r="3">
      <x v="6020"/>
      <x v="138"/>
      <x v="53"/>
    </i>
    <i r="3">
      <x v="5542"/>
      <x v="56"/>
      <x v="38"/>
    </i>
    <i r="3">
      <x v="3164"/>
      <x v="78"/>
      <x v="53"/>
    </i>
    <i r="3">
      <x v="78"/>
      <x v="50"/>
      <x v="26"/>
    </i>
    <i r="3">
      <x v="5235"/>
      <x v="39"/>
      <x v="62"/>
    </i>
    <i r="3">
      <x v="5541"/>
      <x v="56"/>
      <x v="38"/>
    </i>
    <i r="3">
      <x v="2362"/>
      <x v="47"/>
      <x v="53"/>
    </i>
    <i r="3">
      <x v="2279"/>
      <x v="6"/>
      <x v="26"/>
    </i>
    <i r="3">
      <x v="922"/>
      <x v="6"/>
      <x v="62"/>
    </i>
    <i r="3">
      <x v="2130"/>
      <x v="50"/>
      <x v="26"/>
    </i>
    <i r="3">
      <x v="5239"/>
      <x v="39"/>
      <x v="38"/>
    </i>
    <i r="3">
      <x v="6058"/>
      <x v="138"/>
      <x v="35"/>
    </i>
    <i r="3">
      <x v="6019"/>
      <x v="138"/>
      <x v="53"/>
    </i>
    <i r="3">
      <x v="5480"/>
      <x v="18"/>
      <x v="26"/>
    </i>
    <i r="3">
      <x v="6035"/>
      <x v="138"/>
      <x v="53"/>
    </i>
    <i r="3">
      <x v="2548"/>
      <x v="56"/>
      <x v="58"/>
    </i>
    <i r="3">
      <x v="2549"/>
      <x v="56"/>
      <x v="58"/>
    </i>
    <i r="3">
      <x v="5481"/>
      <x v="18"/>
      <x v="26"/>
    </i>
    <i r="3">
      <x v="5518"/>
      <x v="44"/>
      <x v="81"/>
    </i>
    <i r="2">
      <x v="9"/>
      <x v="5131"/>
      <x v="56"/>
      <x v="38"/>
    </i>
    <i r="3">
      <x v="5234"/>
      <x v="39"/>
      <x v="62"/>
    </i>
    <i r="3">
      <x v="2337"/>
      <x v="27"/>
      <x v="53"/>
    </i>
    <i r="3">
      <x v="3178"/>
      <x v="78"/>
      <x v="53"/>
    </i>
    <i r="3">
      <x v="2640"/>
      <x v="63"/>
      <x v="53"/>
    </i>
    <i r="3">
      <x v="3187"/>
      <x v="78"/>
      <x v="53"/>
    </i>
    <i r="3">
      <x v="3189"/>
      <x v="78"/>
      <x v="53"/>
    </i>
    <i r="3">
      <x v="2631"/>
      <x v="27"/>
      <x v="53"/>
    </i>
    <i r="3">
      <x v="5203"/>
      <x v="18"/>
      <x v="26"/>
    </i>
    <i r="3">
      <x v="3183"/>
      <x v="78"/>
      <x v="26"/>
    </i>
    <i r="3">
      <x v="3185"/>
      <x v="78"/>
      <x v="26"/>
    </i>
    <i r="3">
      <x v="550"/>
      <x v="27"/>
      <x v="26"/>
    </i>
    <i r="3">
      <x v="5545"/>
      <x v="56"/>
      <x v="38"/>
    </i>
    <i r="3">
      <x v="5543"/>
      <x v="56"/>
      <x v="38"/>
    </i>
    <i r="3">
      <x v="2383"/>
      <x v="6"/>
      <x v="26"/>
    </i>
    <i r="3">
      <x v="2389"/>
      <x v="6"/>
      <x v="26"/>
    </i>
    <i r="3">
      <x v="6036"/>
      <x v="138"/>
      <x v="53"/>
    </i>
    <i r="3">
      <x v="6037"/>
      <x v="138"/>
      <x v="53"/>
    </i>
    <i r="3">
      <x v="6038"/>
      <x v="138"/>
      <x v="35"/>
    </i>
    <i r="3">
      <x v="6059"/>
      <x v="138"/>
      <x v="53"/>
    </i>
    <i r="3">
      <x v="921"/>
      <x v="6"/>
      <x v="62"/>
    </i>
    <i r="3">
      <x v="2554"/>
      <x v="56"/>
      <x v="58"/>
    </i>
    <i r="3">
      <x v="2552"/>
      <x v="56"/>
      <x v="58"/>
    </i>
    <i r="3">
      <x v="5520"/>
      <x v="44"/>
      <x v="81"/>
    </i>
    <i r="2">
      <x v="4"/>
      <x v="3175"/>
      <x v="78"/>
      <x v="53"/>
    </i>
    <i r="3">
      <x v="3174"/>
      <x v="78"/>
      <x v="53"/>
    </i>
    <i r="3">
      <x v="3167"/>
      <x v="78"/>
      <x v="26"/>
    </i>
    <i r="3">
      <x v="3168"/>
      <x v="78"/>
      <x v="26"/>
    </i>
    <i r="3">
      <x v="3176"/>
      <x v="78"/>
      <x v="53"/>
    </i>
    <i r="3">
      <x v="3170"/>
      <x v="78"/>
      <x v="26"/>
    </i>
    <i r="3">
      <x v="3169"/>
      <x v="78"/>
      <x v="26"/>
    </i>
    <i r="3">
      <x v="3163"/>
      <x v="78"/>
      <x v="53"/>
    </i>
    <i r="3">
      <x v="3162"/>
      <x v="78"/>
      <x v="26"/>
    </i>
    <i r="3">
      <x v="2361"/>
      <x v="47"/>
      <x v="53"/>
    </i>
    <i r="3">
      <x v="2360"/>
      <x v="47"/>
      <x v="26"/>
    </i>
    <i r="3">
      <x v="6033"/>
      <x v="138"/>
      <x v="53"/>
    </i>
    <i r="2">
      <x/>
      <x v="3276"/>
      <x v="42"/>
      <x v="26"/>
    </i>
    <i r="3">
      <x v="3275"/>
      <x v="42"/>
      <x v="26"/>
    </i>
    <i r="3">
      <x v="593"/>
      <x v="42"/>
      <x v="62"/>
    </i>
    <i r="3">
      <x v="1673"/>
      <x v="42"/>
      <x v="85"/>
    </i>
    <i r="2">
      <x v="28"/>
      <x v="1499"/>
      <x v="42"/>
      <x v="85"/>
    </i>
    <i r="2">
      <x v="15"/>
      <x v="1586"/>
      <x v="87"/>
      <x v="62"/>
    </i>
    <i r="1">
      <x v="5"/>
      <x/>
      <x v="5293"/>
      <x v="39"/>
      <x v="38"/>
    </i>
    <i r="3">
      <x v="5231"/>
      <x v="39"/>
      <x v="38"/>
    </i>
    <i r="3">
      <x v="5233"/>
      <x v="39"/>
      <x v="35"/>
    </i>
    <i r="3">
      <x v="5232"/>
      <x v="39"/>
      <x v="35"/>
    </i>
    <i r="3">
      <x v="5243"/>
      <x v="56"/>
      <x v="35"/>
    </i>
    <i r="3">
      <x v="6026"/>
      <x v="138"/>
      <x v="34"/>
    </i>
    <i r="3">
      <x v="1457"/>
      <x v="56"/>
      <x v="38"/>
    </i>
    <i r="3">
      <x v="1674"/>
      <x v="42"/>
      <x v="62"/>
    </i>
    <i r="3">
      <x v="595"/>
      <x v="42"/>
      <x v="38"/>
    </i>
    <i r="3">
      <x v="1675"/>
      <x v="42"/>
      <x v="63"/>
    </i>
    <i r="3">
      <x v="548"/>
      <x v="27"/>
      <x v="53"/>
    </i>
    <i r="3">
      <x v="547"/>
      <x v="27"/>
      <x v="53"/>
    </i>
    <i r="3">
      <x v="2250"/>
      <x v="27"/>
      <x v="26"/>
    </i>
    <i r="3">
      <x v="2644"/>
      <x v="63"/>
      <x v="42"/>
    </i>
    <i r="3">
      <x v="5607"/>
      <x v="18"/>
      <x v="23"/>
    </i>
    <i r="3">
      <x v="6025"/>
      <x v="138"/>
      <x v="34"/>
    </i>
    <i r="3">
      <x v="1807"/>
      <x v="42"/>
      <x v="63"/>
    </i>
    <i r="3">
      <x v="1671"/>
      <x v="42"/>
      <x v="63"/>
    </i>
    <i r="3">
      <x v="5191"/>
      <x v="18"/>
      <x v="38"/>
    </i>
    <i r="3">
      <x v="5483"/>
      <x v="18"/>
      <x v="23"/>
    </i>
    <i r="3">
      <x v="1851"/>
      <x v="35"/>
      <x v="42"/>
    </i>
    <i r="3">
      <x v="3073"/>
      <x v="78"/>
      <x v="42"/>
    </i>
    <i r="3">
      <x v="3177"/>
      <x v="78"/>
      <x v="53"/>
    </i>
    <i r="3">
      <x v="1805"/>
      <x v="42"/>
      <x v="85"/>
    </i>
    <i r="3">
      <x v="3072"/>
      <x v="78"/>
      <x v="42"/>
    </i>
    <i r="3">
      <x v="1637"/>
      <x v="87"/>
      <x v="62"/>
    </i>
    <i r="3">
      <x v="2643"/>
      <x v="63"/>
      <x v="42"/>
    </i>
    <i r="3">
      <x v="5193"/>
      <x v="18"/>
      <x v="35"/>
    </i>
    <i r="3">
      <x v="5788"/>
      <x v="138"/>
      <x v="34"/>
    </i>
    <i r="3">
      <x v="6024"/>
      <x v="138"/>
      <x v="23"/>
    </i>
    <i r="3">
      <x v="5192"/>
      <x v="18"/>
      <x v="38"/>
    </i>
    <i r="3">
      <x v="2071"/>
      <x v="50"/>
      <x v="23"/>
    </i>
    <i r="3">
      <x v="5608"/>
      <x v="18"/>
      <x v="23"/>
    </i>
    <i r="3">
      <x v="5482"/>
      <x v="18"/>
      <x v="23"/>
    </i>
    <i r="3">
      <x v="2278"/>
      <x v="6"/>
      <x v="42"/>
    </i>
    <i r="3">
      <x v="5778"/>
      <x v="138"/>
      <x v="34"/>
    </i>
    <i r="3">
      <x v="2386"/>
      <x v="6"/>
      <x v="42"/>
    </i>
    <i r="3">
      <x v="2128"/>
      <x v="50"/>
      <x v="23"/>
    </i>
    <i r="3">
      <x v="5538"/>
      <x v="56"/>
      <x v="35"/>
    </i>
    <i r="3">
      <x v="2692"/>
      <x v="50"/>
      <x v="26"/>
    </i>
    <i r="3">
      <x v="6055"/>
      <x v="138"/>
      <x v="34"/>
    </i>
    <i r="3">
      <x v="6016"/>
      <x v="138"/>
      <x v="34"/>
    </i>
    <i r="3">
      <x v="6023"/>
      <x v="138"/>
      <x v="23"/>
    </i>
    <i r="3">
      <x v="2691"/>
      <x v="50"/>
      <x v="26"/>
    </i>
    <i r="3">
      <x v="5537"/>
      <x v="56"/>
      <x v="35"/>
    </i>
    <i r="3">
      <x v="5606"/>
      <x v="18"/>
      <x v="23"/>
    </i>
    <i r="3">
      <x v="5554"/>
      <x v="44"/>
      <x v="62"/>
    </i>
    <i r="3">
      <x v="5194"/>
      <x v="18"/>
      <x v="35"/>
    </i>
    <i r="3">
      <x v="1849"/>
      <x v="35"/>
      <x v="53"/>
    </i>
    <i r="3">
      <x v="1850"/>
      <x v="35"/>
      <x v="42"/>
    </i>
    <i r="3">
      <x v="5609"/>
      <x v="18"/>
      <x v="23"/>
    </i>
    <i r="3">
      <x v="6054"/>
      <x v="138"/>
      <x v="23"/>
    </i>
    <i r="3">
      <x v="6027"/>
      <x v="138"/>
      <x v="34"/>
    </i>
    <i r="3">
      <x v="924"/>
      <x v="6"/>
      <x v="35"/>
    </i>
    <i r="3">
      <x v="6021"/>
      <x v="138"/>
      <x v="16"/>
    </i>
    <i r="3">
      <x v="6022"/>
      <x v="138"/>
      <x v="16"/>
    </i>
    <i r="3">
      <x v="2697"/>
      <x v="18"/>
      <x/>
    </i>
    <i r="3">
      <x v="2698"/>
      <x v="18"/>
      <x/>
    </i>
    <i r="3">
      <x v="6062"/>
      <x v="138"/>
      <x v="16"/>
    </i>
    <i r="3">
      <x v="2828"/>
      <x v="42"/>
      <x v="85"/>
    </i>
    <i r="3">
      <x v="6061"/>
      <x v="138"/>
      <x v="16"/>
    </i>
    <i r="3">
      <x v="6040"/>
      <x v="138"/>
      <x v="23"/>
    </i>
    <i r="3">
      <x v="1950"/>
      <x v="42"/>
      <x v="85"/>
    </i>
    <i r="3">
      <x v="1745"/>
      <x v="42"/>
      <x v="62"/>
    </i>
    <i r="3">
      <x v="1716"/>
      <x v="42"/>
      <x v="35"/>
    </i>
    <i r="3">
      <x v="1688"/>
      <x v="42"/>
      <x v="63"/>
    </i>
    <i r="3">
      <x v="2537"/>
      <x v="42"/>
      <x v="29"/>
    </i>
    <i r="3">
      <x v="2759"/>
      <x v="42"/>
      <x v="35"/>
    </i>
    <i r="3">
      <x v="2820"/>
      <x v="42"/>
      <x v="66"/>
    </i>
    <i r="3">
      <x v="2772"/>
      <x v="42"/>
      <x v="29"/>
    </i>
    <i r="2">
      <x v="9"/>
      <x v="5132"/>
      <x v="56"/>
      <x v="38"/>
    </i>
    <i r="3">
      <x v="3179"/>
      <x v="78"/>
      <x v="53"/>
    </i>
    <i r="3">
      <x v="2630"/>
      <x v="27"/>
      <x v="53"/>
    </i>
    <i r="3">
      <x v="5292"/>
      <x v="39"/>
      <x v="62"/>
    </i>
    <i r="3">
      <x v="3161"/>
      <x v="78"/>
      <x v="53"/>
    </i>
    <i r="3">
      <x v="5294"/>
      <x v="39"/>
      <x v="62"/>
    </i>
    <i r="3">
      <x v="5245"/>
      <x v="56"/>
      <x v="38"/>
    </i>
    <i r="3">
      <x v="2632"/>
      <x v="27"/>
      <x v="53"/>
    </i>
    <i r="3">
      <x v="3190"/>
      <x v="78"/>
      <x v="53"/>
    </i>
    <i r="3">
      <x v="3188"/>
      <x v="78"/>
      <x v="53"/>
    </i>
    <i r="3">
      <x v="2588"/>
      <x v="50"/>
      <x v="53"/>
    </i>
    <i r="3">
      <x v="2584"/>
      <x v="50"/>
      <x v="53"/>
    </i>
    <i r="3">
      <x v="2589"/>
      <x v="50"/>
      <x v="53"/>
    </i>
    <i r="3">
      <x v="1460"/>
      <x v="56"/>
      <x v="38"/>
    </i>
    <i r="3">
      <x v="2642"/>
      <x v="63"/>
      <x v="53"/>
    </i>
    <i r="3">
      <x v="549"/>
      <x v="27"/>
      <x v="26"/>
    </i>
    <i r="3">
      <x v="3186"/>
      <x v="78"/>
      <x v="26"/>
    </i>
    <i r="3">
      <x v="3184"/>
      <x v="78"/>
      <x v="26"/>
    </i>
    <i r="3">
      <x v="1458"/>
      <x v="56"/>
      <x v="35"/>
    </i>
    <i r="3">
      <x v="5544"/>
      <x v="56"/>
      <x v="38"/>
    </i>
    <i r="3">
      <x v="2641"/>
      <x v="63"/>
      <x v="53"/>
    </i>
    <i r="3">
      <x v="2551"/>
      <x v="56"/>
      <x v="38"/>
    </i>
    <i r="3">
      <x v="2363"/>
      <x v="47"/>
      <x v="53"/>
    </i>
    <i r="3">
      <x v="2390"/>
      <x v="6"/>
      <x v="26"/>
    </i>
    <i r="3">
      <x v="2384"/>
      <x v="6"/>
      <x v="26"/>
    </i>
    <i r="3">
      <x v="6060"/>
      <x v="138"/>
      <x v="35"/>
    </i>
    <i r="3">
      <x v="2365"/>
      <x v="47"/>
      <x v="26"/>
    </i>
    <i r="3">
      <x v="2391"/>
      <x v="6"/>
      <x v="23"/>
    </i>
    <i r="3">
      <x v="2385"/>
      <x v="6"/>
      <x v="23"/>
    </i>
    <i r="3">
      <x v="6030"/>
      <x v="138"/>
      <x v="35"/>
    </i>
    <i r="3">
      <x v="6031"/>
      <x v="138"/>
      <x v="35"/>
    </i>
    <i r="3">
      <x v="5486"/>
      <x v="18"/>
      <x v="26"/>
    </i>
    <i r="3">
      <x v="5858"/>
      <x v="138"/>
      <x v="38"/>
    </i>
    <i r="3">
      <x v="5487"/>
      <x v="18"/>
      <x v="26"/>
    </i>
    <i r="3">
      <x v="5857"/>
      <x v="138"/>
      <x v="38"/>
    </i>
    <i r="3">
      <x v="2553"/>
      <x v="56"/>
      <x v="58"/>
    </i>
    <i r="3">
      <x v="5856"/>
      <x v="138"/>
      <x v="23"/>
    </i>
    <i r="3">
      <x v="2555"/>
      <x v="56"/>
      <x v="58"/>
    </i>
    <i r="3">
      <x v="3085"/>
      <x v="42"/>
      <x v="38"/>
    </i>
    <i r="3">
      <x v="2702"/>
      <x v="18"/>
      <x/>
    </i>
    <i r="3">
      <x v="2701"/>
      <x v="18"/>
      <x/>
    </i>
    <i r="3">
      <x v="5519"/>
      <x v="44"/>
      <x v="53"/>
    </i>
    <i r="3">
      <x v="588"/>
      <x v="42"/>
      <x v="62"/>
    </i>
    <i r="3">
      <x v="6067"/>
      <x v="138"/>
      <x v="53"/>
    </i>
    <i r="3">
      <x v="6068"/>
      <x v="138"/>
      <x v="35"/>
    </i>
    <i r="3">
      <x v="2467"/>
      <x v="42"/>
      <x v="94"/>
    </i>
    <i r="3">
      <x v="2023"/>
      <x v="42"/>
      <x v="29"/>
    </i>
    <i r="3">
      <x v="5792"/>
      <x v="138"/>
      <x v="35"/>
    </i>
    <i r="3">
      <x v="573"/>
      <x v="42"/>
      <x v="38"/>
    </i>
    <i r="3">
      <x v="3146"/>
      <x v="42"/>
      <x v="62"/>
    </i>
    <i r="3">
      <x v="2569"/>
      <x v="42"/>
      <x v="53"/>
    </i>
    <i r="3">
      <x v="2665"/>
      <x v="42"/>
      <x v="63"/>
    </i>
    <i r="3">
      <x v="1883"/>
      <x v="42"/>
      <x v="53"/>
    </i>
    <i r="2">
      <x v="2"/>
      <x v="3182"/>
      <x v="78"/>
      <x v="53"/>
    </i>
    <i r="3">
      <x v="3181"/>
      <x v="78"/>
      <x v="53"/>
    </i>
    <i r="3">
      <x v="2587"/>
      <x v="50"/>
      <x v="53"/>
    </i>
    <i r="3">
      <x v="2586"/>
      <x v="50"/>
      <x v="53"/>
    </i>
    <i r="3">
      <x v="2635"/>
      <x v="63"/>
      <x v="26"/>
    </i>
    <i r="3">
      <x v="3166"/>
      <x v="78"/>
      <x v="26"/>
    </i>
    <i r="3">
      <x v="6045"/>
      <x v="138"/>
      <x v="53"/>
    </i>
    <i r="3">
      <x v="3165"/>
      <x v="78"/>
      <x v="26"/>
    </i>
    <i r="3">
      <x v="2073"/>
      <x v="50"/>
      <x v="26"/>
    </i>
    <i r="3">
      <x v="2115"/>
      <x v="47"/>
      <x v="53"/>
    </i>
    <i r="3">
      <x v="2131"/>
      <x v="50"/>
      <x v="26"/>
    </i>
    <i r="3">
      <x v="2364"/>
      <x v="47"/>
      <x v="26"/>
    </i>
    <i r="3">
      <x v="6044"/>
      <x v="138"/>
      <x v="53"/>
    </i>
    <i r="3">
      <x v="6046"/>
      <x v="138"/>
      <x v="53"/>
    </i>
    <i r="3">
      <x v="6056"/>
      <x v="138"/>
      <x v="35"/>
    </i>
    <i r="3">
      <x v="6032"/>
      <x v="138"/>
      <x v="35"/>
    </i>
    <i r="3">
      <x v="2114"/>
      <x v="47"/>
      <x v="53"/>
    </i>
    <i r="2">
      <x v="15"/>
      <x v="1459"/>
      <x v="56"/>
      <x v="26"/>
    </i>
    <i r="3">
      <x v="6017"/>
      <x v="138"/>
      <x v="34"/>
    </i>
    <i r="3">
      <x v="544"/>
      <x v="27"/>
      <x v="53"/>
    </i>
    <i r="3">
      <x v="2251"/>
      <x v="27"/>
      <x v="26"/>
    </i>
    <i r="3">
      <x v="5551"/>
      <x v="39"/>
      <x v="26"/>
    </i>
    <i r="3">
      <x v="6039"/>
      <x v="138"/>
      <x v="34"/>
    </i>
    <i r="3">
      <x v="5859"/>
      <x v="138"/>
      <x v="53"/>
    </i>
    <i r="3">
      <x v="1585"/>
      <x v="87"/>
      <x v="64"/>
    </i>
    <i r="3">
      <x v="587"/>
      <x v="42"/>
      <x v="62"/>
    </i>
    <i r="3">
      <x v="3277"/>
      <x v="42"/>
      <x v="38"/>
    </i>
    <i r="3">
      <x v="3231"/>
      <x v="42"/>
      <x v="38"/>
    </i>
    <i r="3">
      <x v="2469"/>
      <x v="42"/>
      <x v="62"/>
    </i>
    <i r="3">
      <x v="2570"/>
      <x v="42"/>
      <x v="94"/>
    </i>
    <i r="3">
      <x v="574"/>
      <x v="42"/>
      <x v="53"/>
    </i>
    <i r="3">
      <x v="3083"/>
      <x v="42"/>
      <x v="94"/>
    </i>
    <i r="2">
      <x v="3"/>
      <x v="2583"/>
      <x v="50"/>
      <x v="53"/>
    </i>
    <i r="3">
      <x v="2358"/>
      <x v="47"/>
      <x v="26"/>
    </i>
    <i r="3">
      <x v="2359"/>
      <x v="47"/>
      <x v="53"/>
    </i>
    <i r="2">
      <x v="28"/>
      <x v="2276"/>
      <x v="42"/>
      <x v="53"/>
    </i>
    <i r="3">
      <x v="1309"/>
      <x v="42"/>
      <x v="53"/>
    </i>
    <i r="3">
      <x v="1178"/>
      <x v="42"/>
      <x v="62"/>
    </i>
    <i r="3">
      <x v="2476"/>
      <x v="42"/>
      <x v="35"/>
    </i>
    <i r="2">
      <x v="4"/>
      <x v="2357"/>
      <x v="47"/>
      <x v="53"/>
    </i>
    <i r="3">
      <x v="2356"/>
      <x v="47"/>
      <x v="26"/>
    </i>
    <i r="2">
      <x v="33"/>
      <x v="2699"/>
      <x v="18"/>
      <x/>
    </i>
    <i r="3">
      <x v="2700"/>
      <x v="18"/>
      <x/>
    </i>
    <i r="3">
      <x v="6069"/>
      <x v="138"/>
      <x v="35"/>
    </i>
    <i r="3">
      <x v="6063"/>
      <x v="138"/>
      <x v="35"/>
    </i>
    <i r="2">
      <x v="16"/>
    </i>
  </rowItems>
  <colFields count="1">
    <field x="-2"/>
  </colFields>
  <colItems count="2">
    <i>
      <x/>
    </i>
    <i i="1">
      <x v="1"/>
    </i>
  </colItems>
  <pageFields count="2">
    <pageField fld="6" item="1" hier="-1"/>
    <pageField fld="12" hier="-1"/>
  </pageFields>
  <dataFields count="2">
    <dataField name=" Количество" fld="13" baseField="6" baseItem="95"/>
    <dataField name="Доля" fld="13" showDataAs="percentOfTotal" baseField="9" baseItem="2" numFmtId="10"/>
  </dataFields>
  <formats count="2">
    <format dxfId="40">
      <pivotArea outline="0" collapsedLevelsAreSubtotals="1" fieldPosition="0"/>
    </format>
    <format dxfId="39">
      <pivotArea outline="0" fieldPosition="0">
        <references count="1">
          <reference field="4294967294" count="1">
            <x v="1"/>
          </reference>
        </references>
      </pivotArea>
    </format>
  </formats>
  <conditionalFormats count="1">
    <conditionalFormat type="all" priority="3">
      <pivotAreas count="1">
        <pivotArea type="data" outline="0" collapsedLevelsAreSubtotals="1" fieldPosition="0">
          <references count="2">
            <reference field="4294967294" count="1" selected="0">
              <x v="0"/>
            </reference>
            <reference field="1" count="1" selected="0">
              <x v="1"/>
            </reference>
          </references>
        </pivotArea>
      </pivotAreas>
    </conditionalFormat>
  </conditional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00000000-0007-0000-0C00-000000000000}" name="Сводная таблица2" cacheId="0" applyNumberFormats="0" applyBorderFormats="0" applyFontFormats="0" applyPatternFormats="0" applyAlignmentFormats="0" applyWidthHeightFormats="1" dataCaption="Значения" updatedVersion="6" minRefreshableVersion="3" rowGrandTotals="0" colGrandTotals="0" itemPrintTitles="1" createdVersion="4" indent="0" compact="0" compactData="0" multipleFieldFilters="0">
  <location ref="C3:J165" firstHeaderRow="0" firstDataRow="1" firstDataCol="6" rowPageCount="1" colPageCount="1"/>
  <pivotFields count="14">
    <pivotField compact="0" outline="0" showAll="0" defaultSubtotal="0"/>
    <pivotField axis="axisRow" compact="0" outline="0" showAll="0" defaultSubtotal="0">
      <items count="2">
        <item sd="0" x="1"/>
        <item x="0"/>
      </items>
    </pivotField>
    <pivotField compact="0" outline="0" showAll="0" defaultSubtotal="0"/>
    <pivotField compact="0" outline="0" showAll="0" defaultSubtotal="0"/>
    <pivotField axis="axisRow" compact="0" outline="0" multipleItemSelectionAllowed="1" showAll="0" sortType="descending" defaultSubtotal="0">
      <items count="178">
        <item x="61"/>
        <item x="88"/>
        <item x="0"/>
        <item x="5"/>
        <item x="60"/>
        <item x="20"/>
        <item x="37"/>
        <item x="29"/>
        <item x="65"/>
        <item x="9"/>
        <item x="82"/>
        <item x="42"/>
        <item x="28"/>
        <item x="103"/>
        <item x="38"/>
        <item m="1" x="131"/>
        <item x="70"/>
        <item x="86"/>
        <item x="8"/>
        <item x="3"/>
        <item m="1" x="153"/>
        <item x="78"/>
        <item x="62"/>
        <item x="87"/>
        <item x="63"/>
        <item x="6"/>
        <item x="41"/>
        <item x="68"/>
        <item x="76"/>
        <item x="51"/>
        <item x="33"/>
        <item x="16"/>
        <item x="105"/>
        <item x="24"/>
        <item x="110"/>
        <item x="52"/>
        <item x="104"/>
        <item x="69"/>
        <item x="115"/>
        <item x="18"/>
        <item m="1" x="167"/>
        <item m="1" x="156"/>
        <item x="4"/>
        <item x="44"/>
        <item x="46"/>
        <item x="45"/>
        <item x="101"/>
        <item x="13"/>
        <item m="1" x="132"/>
        <item x="125"/>
        <item x="10"/>
        <item x="39"/>
        <item x="67"/>
        <item x="21"/>
        <item x="35"/>
        <item x="30"/>
        <item x="14"/>
        <item x="54"/>
        <item x="58"/>
        <item x="80"/>
        <item x="81"/>
        <item x="92"/>
        <item x="83"/>
        <item x="47"/>
        <item x="107"/>
        <item m="1" x="157"/>
        <item x="23"/>
        <item x="31"/>
        <item x="11"/>
        <item x="73"/>
        <item x="91"/>
        <item x="111"/>
        <item x="7"/>
        <item x="19"/>
        <item x="36"/>
        <item x="49"/>
        <item x="96"/>
        <item x="57"/>
        <item x="25"/>
        <item m="1" x="143"/>
        <item x="17"/>
        <item x="71"/>
        <item x="117"/>
        <item x="64"/>
        <item x="40"/>
        <item x="109"/>
        <item m="1" x="170"/>
        <item x="32"/>
        <item x="1"/>
        <item x="119"/>
        <item x="12"/>
        <item m="1" x="163"/>
        <item x="55"/>
        <item x="48"/>
        <item x="74"/>
        <item x="59"/>
        <item m="1" x="129"/>
        <item m="1" x="150"/>
        <item x="15"/>
        <item x="116"/>
        <item x="2"/>
        <item x="26"/>
        <item x="27"/>
        <item x="34"/>
        <item x="50"/>
        <item x="53"/>
        <item x="79"/>
        <item x="84"/>
        <item x="85"/>
        <item x="89"/>
        <item x="90"/>
        <item x="75"/>
        <item x="94"/>
        <item x="95"/>
        <item x="97"/>
        <item x="99"/>
        <item x="100"/>
        <item x="102"/>
        <item x="106"/>
        <item m="1" x="146"/>
        <item x="112"/>
        <item x="113"/>
        <item x="114"/>
        <item x="108"/>
        <item x="118"/>
        <item x="93"/>
        <item x="120"/>
        <item x="123"/>
        <item x="124"/>
        <item x="56"/>
        <item x="66"/>
        <item x="72"/>
        <item x="77"/>
        <item x="98"/>
        <item x="122"/>
        <item x="43"/>
        <item x="121"/>
        <item m="1" x="159"/>
        <item x="22"/>
        <item m="1" x="144"/>
        <item m="1" x="165"/>
        <item m="1" x="130"/>
        <item m="1" x="134"/>
        <item m="1" x="149"/>
        <item m="1" x="135"/>
        <item m="1" x="148"/>
        <item m="1" x="169"/>
        <item m="1" x="152"/>
        <item m="1" x="155"/>
        <item m="1" x="171"/>
        <item m="1" x="160"/>
        <item m="1" x="154"/>
        <item m="1" x="127"/>
        <item m="1" x="151"/>
        <item m="1" x="161"/>
        <item m="1" x="138"/>
        <item m="1" x="162"/>
        <item m="1" x="175"/>
        <item m="1" x="126"/>
        <item m="1" x="172"/>
        <item m="1" x="133"/>
        <item m="1" x="166"/>
        <item m="1" x="177"/>
        <item m="1" x="136"/>
        <item m="1" x="158"/>
        <item m="1" x="137"/>
        <item m="1" x="141"/>
        <item m="1" x="145"/>
        <item m="1" x="142"/>
        <item m="1" x="147"/>
        <item m="1" x="174"/>
        <item m="1" x="128"/>
        <item m="1" x="164"/>
        <item m="1" x="140"/>
        <item m="1" x="139"/>
        <item m="1" x="176"/>
        <item m="1" x="168"/>
        <item m="1" x="173"/>
      </items>
      <autoSortScope>
        <pivotArea dataOnly="0" outline="0" fieldPosition="0">
          <references count="1">
            <reference field="4294967294" count="1" selected="0">
              <x v="1"/>
            </reference>
          </references>
        </pivotArea>
      </autoSortScope>
    </pivotField>
    <pivotField axis="axisRow" compact="0" outline="0" showAll="0" sortType="descending" defaultSubtotal="0">
      <items count="8000">
        <item x="1926"/>
        <item x="580"/>
        <item x="579"/>
        <item x="578"/>
        <item x="577"/>
        <item x="668"/>
        <item x="1639"/>
        <item x="1032"/>
        <item x="1034"/>
        <item x="670"/>
        <item x="669"/>
        <item x="1033"/>
        <item x="2996"/>
        <item x="3062"/>
        <item m="1" x="6138"/>
        <item m="1" x="6133"/>
        <item m="1" x="5854"/>
        <item m="1" x="5592"/>
        <item m="1" x="6452"/>
        <item m="1" x="6449"/>
        <item m="1" x="6441"/>
        <item m="1" x="6423"/>
        <item m="1" x="6417"/>
        <item m="1" x="6412"/>
        <item m="1" x="4620"/>
        <item m="1" x="4616"/>
        <item m="1" x="6740"/>
        <item m="1" x="6736"/>
        <item m="1" x="6731"/>
        <item m="1" x="6727"/>
        <item m="1" x="4054"/>
        <item m="1" x="4044"/>
        <item m="1" x="5553"/>
        <item m="1" x="6008"/>
        <item m="1" x="3680"/>
        <item m="1" x="4023"/>
        <item m="1" x="5799"/>
        <item m="1" x="3988"/>
        <item m="1" x="5761"/>
        <item m="1" x="5310"/>
        <item m="1" x="5280"/>
        <item m="1" x="4372"/>
        <item m="1" x="4396"/>
        <item m="1" x="5275"/>
        <item m="1" x="4368"/>
        <item m="1" x="4508"/>
        <item m="1" x="4492"/>
        <item m="1" x="5832"/>
        <item m="1" x="4911"/>
        <item m="1" x="5805"/>
        <item m="1" x="4889"/>
        <item m="1" x="4209"/>
        <item m="1" x="4182"/>
        <item m="1" x="3611"/>
        <item m="1" x="4953"/>
        <item m="1" x="5773"/>
        <item m="1" x="4979"/>
        <item m="1" x="5802"/>
        <item m="1" x="4945"/>
        <item m="1" x="5765"/>
        <item m="1" x="4462"/>
        <item m="1" x="5266"/>
        <item x="803"/>
        <item x="804"/>
        <item x="802"/>
        <item x="801"/>
        <item x="1192"/>
        <item x="1191"/>
        <item x="1190"/>
        <item x="1189"/>
        <item x="2562"/>
        <item x="383"/>
        <item x="384"/>
        <item x="2965"/>
        <item x="799"/>
        <item x="2286"/>
        <item x="2285"/>
        <item x="2284"/>
        <item x="793"/>
        <item x="391"/>
        <item x="389"/>
        <item x="2560"/>
        <item x="2278"/>
        <item x="2279"/>
        <item x="2282"/>
        <item x="2277"/>
        <item x="3082"/>
        <item x="795"/>
        <item x="798"/>
        <item x="796"/>
        <item x="576"/>
        <item m="1" x="5461"/>
        <item m="1" x="5434"/>
        <item x="143"/>
        <item x="142"/>
        <item m="1" x="3710"/>
        <item m="1" x="3681"/>
        <item m="1" x="6095"/>
        <item m="1" x="6499"/>
        <item m="1" x="6070"/>
        <item m="1" x="6463"/>
        <item m="1" x="5534"/>
        <item m="1" x="5501"/>
        <item m="1" x="6466"/>
        <item m="1" x="4991"/>
        <item x="1637"/>
        <item x="1015"/>
        <item m="1" x="7052"/>
        <item x="2900"/>
        <item x="2221"/>
        <item x="2225"/>
        <item x="2224"/>
        <item x="1004"/>
        <item x="2387"/>
        <item x="3145"/>
        <item x="1895"/>
        <item x="992"/>
        <item x="1894"/>
        <item x="1003"/>
        <item x="1810"/>
        <item x="1001"/>
        <item x="1649"/>
        <item m="1" x="6566"/>
        <item x="744"/>
        <item x="1834"/>
        <item x="1002"/>
        <item x="1648"/>
        <item x="1000"/>
        <item x="1647"/>
        <item x="999"/>
        <item x="1893"/>
        <item x="1014"/>
        <item x="1013"/>
        <item x="1500"/>
        <item x="1892"/>
        <item x="1012"/>
        <item x="1011"/>
        <item x="1659"/>
        <item x="1646"/>
        <item x="1010"/>
        <item x="1009"/>
        <item x="1658"/>
        <item x="1891"/>
        <item x="1652"/>
        <item x="1653"/>
        <item x="3144"/>
        <item x="996"/>
        <item x="1645"/>
        <item x="1657"/>
        <item x="998"/>
        <item x="997"/>
        <item x="2222"/>
        <item x="1499"/>
        <item x="995"/>
        <item x="994"/>
        <item x="1813"/>
        <item x="1644"/>
        <item x="1643"/>
        <item x="2198"/>
        <item x="1496"/>
        <item x="1656"/>
        <item x="1008"/>
        <item x="1651"/>
        <item x="1007"/>
        <item x="1650"/>
        <item x="1005"/>
        <item x="1642"/>
        <item x="2185"/>
        <item x="1833"/>
        <item x="741"/>
        <item x="2220"/>
        <item x="2219"/>
        <item x="2218"/>
        <item x="1605"/>
        <item x="1974"/>
        <item m="1" x="6576"/>
        <item x="1571"/>
        <item x="1975"/>
        <item x="61"/>
        <item x="342"/>
        <item m="1" x="3708"/>
        <item x="341"/>
        <item x="1537"/>
        <item x="557"/>
        <item x="1573"/>
        <item x="1978"/>
        <item x="1977"/>
        <item m="1" x="5974"/>
        <item x="187"/>
        <item x="2588"/>
        <item x="2781"/>
        <item x="1358"/>
        <item x="1357"/>
        <item x="419"/>
        <item x="418"/>
        <item x="1546"/>
        <item x="1542"/>
        <item x="556"/>
        <item x="555"/>
        <item x="1569"/>
        <item x="554"/>
        <item x="553"/>
        <item x="552"/>
        <item x="551"/>
        <item x="1566"/>
        <item x="550"/>
        <item x="549"/>
        <item x="1563"/>
        <item x="1560"/>
        <item x="1559"/>
        <item x="1558"/>
        <item m="1" x="7121"/>
        <item x="2745"/>
        <item x="2743"/>
        <item x="2744"/>
        <item x="960"/>
        <item x="959"/>
        <item x="958"/>
        <item x="962"/>
        <item x="961"/>
        <item x="956"/>
        <item x="955"/>
        <item x="2322"/>
        <item x="2321"/>
        <item x="947"/>
        <item x="1505"/>
        <item x="944"/>
        <item x="941"/>
        <item x="946"/>
        <item x="945"/>
        <item x="1504"/>
        <item x="943"/>
        <item x="2328"/>
        <item x="1510"/>
        <item x="1509"/>
        <item x="950"/>
        <item x="2583"/>
        <item m="1" x="3328"/>
        <item m="1" x="3567"/>
        <item m="1" x="3320"/>
        <item m="1" x="6131"/>
        <item m="1" x="6125"/>
        <item m="1" x="6337"/>
        <item m="1" x="6474"/>
        <item m="1" x="6439"/>
        <item m="1" x="5563"/>
        <item m="1" x="5529"/>
        <item m="1" x="4938"/>
        <item m="1" x="4961"/>
        <item m="1" x="5853"/>
        <item m="1" x="4930"/>
        <item m="1" x="4447"/>
        <item x="2212"/>
        <item x="118"/>
        <item x="2211"/>
        <item x="671"/>
        <item x="1923"/>
        <item x="675"/>
        <item x="674"/>
        <item x="673"/>
        <item x="672"/>
        <item x="1035"/>
        <item m="1" x="5396"/>
        <item m="1" x="5795"/>
        <item m="1" x="4052"/>
        <item m="1" x="5367"/>
        <item m="1" x="5759"/>
        <item m="1" x="4085"/>
        <item m="1" x="4047"/>
        <item m="1" x="5752"/>
        <item m="1" x="3420"/>
        <item m="1" x="3379"/>
        <item m="1" x="5691"/>
        <item m="1" x="5661"/>
        <item m="1" x="5648"/>
        <item m="1" x="5611"/>
        <item m="1" x="6694"/>
        <item m="1" x="4307"/>
        <item m="1" x="5385"/>
        <item m="1" x="6667"/>
        <item m="1" x="4274"/>
        <item m="1" x="5353"/>
        <item m="1" x="3720"/>
        <item m="1" x="4818"/>
        <item m="1" x="5777"/>
        <item m="1" x="5744"/>
        <item m="1" x="6346"/>
        <item m="1" x="5376"/>
        <item m="1" x="6307"/>
        <item m="1" x="5345"/>
        <item x="1147"/>
        <item m="1" x="4844"/>
        <item m="1" x="3479"/>
        <item x="1529"/>
        <item x="1531"/>
        <item m="1" x="6147"/>
        <item m="1" x="5644"/>
        <item m="1" x="6236"/>
        <item m="1" x="5141"/>
        <item m="1" x="5738"/>
        <item m="1" x="4633"/>
        <item m="1" x="4102"/>
        <item m="1" x="4076"/>
        <item m="1" x="5922"/>
        <item m="1" x="5885"/>
        <item m="1" x="5918"/>
        <item m="1" x="4989"/>
        <item m="1" x="5879"/>
        <item m="1" x="4955"/>
        <item m="1" x="6184"/>
        <item m="1" x="5299"/>
        <item m="1" x="5338"/>
        <item m="1" x="4429"/>
        <item m="1" x="5293"/>
        <item m="1" x="4385"/>
        <item m="1" x="6200"/>
        <item m="1" x="5327"/>
        <item m="1" x="6173"/>
        <item m="1" x="5292"/>
        <item m="1" x="4952"/>
        <item x="2172"/>
        <item x="2171"/>
        <item x="2688"/>
        <item x="2687"/>
        <item x="210"/>
        <item x="209"/>
        <item x="205"/>
        <item x="207"/>
        <item x="188"/>
        <item x="967"/>
        <item x="206"/>
        <item x="190"/>
        <item x="200"/>
        <item x="194"/>
        <item x="193"/>
        <item x="196"/>
        <item x="1414"/>
        <item x="1691"/>
        <item x="1413"/>
        <item x="2537"/>
        <item x="3021"/>
        <item m="1" x="6005"/>
        <item m="1" x="5096"/>
        <item m="1" x="4199"/>
        <item m="1" x="6333"/>
        <item m="1" x="6290"/>
        <item m="1" x="5423"/>
        <item m="1" x="3756"/>
        <item m="1" x="3735"/>
        <item m="1" x="5984"/>
        <item m="1" x="5066"/>
        <item m="1" x="5048"/>
        <item m="1" x="5296"/>
        <item m="1" x="5833"/>
        <item m="1" x="4912"/>
        <item m="1" x="4021"/>
        <item m="1" x="3600"/>
        <item m="1" x="6716"/>
        <item m="1" x="5769"/>
        <item m="1" x="3941"/>
        <item m="1" x="6104"/>
        <item m="1" x="5216"/>
        <item m="1" x="3533"/>
        <item m="1" x="3899"/>
        <item m="1" x="5369"/>
        <item m="1" x="3698"/>
        <item m="1" x="5868"/>
        <item m="1" x="4943"/>
        <item m="1" x="4056"/>
        <item m="1" x="6181"/>
        <item m="1" x="5295"/>
        <item m="1" x="3635"/>
        <item m="1" x="6744"/>
        <item m="1" x="5831"/>
        <item m="1" x="4909"/>
        <item m="1" x="4018"/>
        <item m="1" x="4888"/>
        <item m="1" x="3982"/>
        <item m="1" x="6142"/>
        <item m="1" x="5236"/>
        <item m="1" x="3564"/>
        <item m="1" x="6678"/>
        <item m="1" x="5768"/>
        <item m="1" x="4860"/>
        <item m="1" x="3940"/>
        <item m="1" x="6103"/>
        <item m="1" x="5214"/>
        <item m="1" x="3531"/>
        <item m="1" x="6653"/>
        <item m="1" x="5735"/>
        <item m="1" x="4830"/>
        <item m="1" x="3898"/>
        <item m="1" x="6083"/>
        <item m="1" x="5186"/>
        <item m="1" x="5863"/>
        <item m="1" x="6179"/>
        <item m="1" x="5830"/>
        <item m="1" x="5263"/>
        <item m="1" x="3596"/>
        <item m="1" x="6713"/>
        <item m="1" x="3563"/>
        <item m="1" x="4859"/>
        <item m="1" x="5210"/>
        <item m="1" x="3530"/>
        <item m="1" x="6649"/>
        <item m="1" x="5731"/>
        <item m="1" x="4829"/>
        <item m="1" x="3896"/>
        <item m="1" x="6080"/>
        <item m="1" x="5185"/>
        <item m="1" x="4195"/>
        <item m="1" x="6280"/>
        <item m="1" x="5962"/>
        <item m="1" x="5046"/>
        <item m="1" x="4146"/>
        <item m="1" x="6258"/>
        <item m="1" x="4970"/>
        <item m="1" x="4087"/>
        <item x="636"/>
        <item x="1409"/>
        <item x="1689"/>
        <item x="641"/>
        <item x="1047"/>
        <item x="640"/>
        <item x="2536"/>
        <item x="1688"/>
        <item x="639"/>
        <item x="637"/>
        <item m="1" x="3212"/>
        <item x="1081"/>
        <item m="1" x="3549"/>
        <item m="1" x="6196"/>
        <item m="1" x="5591"/>
        <item x="354"/>
        <item x="750"/>
        <item x="749"/>
        <item x="748"/>
        <item x="1199"/>
        <item x="1195"/>
        <item x="1469"/>
        <item x="144"/>
        <item x="145"/>
        <item x="150"/>
        <item x="357"/>
        <item x="356"/>
        <item x="1197"/>
        <item x="1468"/>
        <item x="2710"/>
        <item x="159"/>
        <item x="1467"/>
        <item x="2861"/>
        <item x="355"/>
        <item x="147"/>
        <item x="401"/>
        <item x="400"/>
        <item x="1466"/>
        <item x="1778"/>
        <item x="1196"/>
        <item x="155"/>
        <item x="154"/>
        <item x="152"/>
        <item x="151"/>
        <item x="2860"/>
        <item x="1492"/>
        <item m="1" x="4443"/>
        <item m="1" x="6578"/>
        <item m="1" x="6168"/>
        <item m="1" x="6060"/>
        <item m="1" x="6391"/>
        <item m="1" x="5496"/>
        <item m="1" x="4602"/>
        <item m="1" x="5408"/>
        <item m="1" x="6221"/>
        <item m="1" x="5349"/>
        <item m="1" x="4442"/>
        <item x="2420"/>
        <item x="657"/>
        <item x="644"/>
        <item x="1702"/>
        <item x="2656"/>
        <item x="2296"/>
        <item x="649"/>
        <item x="2297"/>
        <item m="1" x="4027"/>
        <item m="1" x="5194"/>
        <item x="358"/>
        <item x="158"/>
        <item x="1493"/>
        <item x="353"/>
        <item x="396"/>
        <item m="1" x="6962"/>
        <item x="157"/>
        <item x="146"/>
        <item x="402"/>
        <item x="156"/>
        <item x="835"/>
        <item x="153"/>
        <item x="352"/>
        <item x="351"/>
        <item x="160"/>
        <item x="1625"/>
        <item x="398"/>
        <item x="834"/>
        <item x="399"/>
        <item x="397"/>
        <item x="2990"/>
        <item x="2989"/>
        <item x="2987"/>
        <item x="2986"/>
        <item x="2985"/>
        <item x="1019"/>
        <item x="1876"/>
        <item x="1875"/>
        <item m="1" x="5677"/>
        <item m="1" x="5638"/>
        <item x="1064"/>
        <item x="2423"/>
        <item x="654"/>
        <item x="2422"/>
        <item x="656"/>
        <item x="1066"/>
        <item x="1060"/>
        <item x="1065"/>
        <item x="655"/>
        <item x="1264"/>
        <item x="1261"/>
        <item x="1272"/>
        <item m="1" x="5929"/>
        <item m="1" x="5928"/>
        <item m="1" x="5890"/>
        <item x="1265"/>
        <item x="1262"/>
        <item x="1270"/>
        <item x="1268"/>
        <item x="1267"/>
        <item x="1266"/>
        <item x="1263"/>
        <item x="1274"/>
        <item m="1" x="3787"/>
        <item x="1273"/>
        <item x="1271"/>
        <item x="2940"/>
        <item x="968"/>
        <item x="214"/>
        <item x="2751"/>
        <item m="1" x="6579"/>
        <item m="1" x="7514"/>
        <item x="1361"/>
        <item x="1360"/>
        <item x="2750"/>
        <item x="2749"/>
        <item m="1" x="5903"/>
        <item m="1" x="7709"/>
        <item x="1363"/>
        <item m="1" x="5203"/>
        <item x="1108"/>
        <item x="2568"/>
        <item m="1" x="7014"/>
        <item x="2567"/>
        <item x="2818"/>
        <item x="2981"/>
        <item m="1" x="6651"/>
        <item x="1745"/>
        <item x="1744"/>
        <item m="1" x="7276"/>
        <item x="953"/>
        <item x="211"/>
        <item x="2939"/>
        <item x="186"/>
        <item x="185"/>
        <item x="184"/>
        <item x="183"/>
        <item x="238"/>
        <item x="225"/>
        <item x="1597"/>
        <item x="177"/>
        <item x="175"/>
        <item x="182"/>
        <item x="181"/>
        <item x="179"/>
        <item x="2273"/>
        <item m="1" x="5820"/>
        <item x="174"/>
        <item m="1" x="3616"/>
        <item x="1861"/>
        <item m="1" x="3492"/>
        <item x="1293"/>
        <item x="220"/>
        <item x="219"/>
        <item x="1292"/>
        <item x="1030"/>
        <item x="1029"/>
        <item x="224"/>
        <item x="1439"/>
        <item x="1024"/>
        <item x="1023"/>
        <item x="239"/>
        <item m="1" x="4571"/>
        <item x="2254"/>
        <item x="1167"/>
        <item x="1175"/>
        <item x="1577"/>
        <item x="1446"/>
        <item x="1438"/>
        <item x="2934"/>
        <item x="2227"/>
        <item x="1295"/>
        <item x="2733"/>
        <item x="1449"/>
        <item x="233"/>
        <item x="1165"/>
        <item x="243"/>
        <item x="1162"/>
        <item x="1173"/>
        <item x="1719"/>
        <item x="1164"/>
        <item x="232"/>
        <item x="1836"/>
        <item x="92"/>
        <item x="1094"/>
        <item x="127"/>
        <item x="124"/>
        <item m="1" x="3770"/>
        <item x="126"/>
        <item x="524"/>
        <item x="523"/>
        <item x="1099"/>
        <item x="1407"/>
        <item x="1905"/>
        <item x="1406"/>
        <item x="1405"/>
        <item x="1906"/>
        <item x="1907"/>
        <item x="1583"/>
        <item x="54"/>
        <item x="2415"/>
        <item x="63"/>
        <item x="78"/>
        <item x="62"/>
        <item x="1699"/>
        <item x="36"/>
        <item x="1244"/>
        <item x="35"/>
        <item x="1396"/>
        <item x="55"/>
        <item x="1817"/>
        <item x="53"/>
        <item x="47"/>
        <item x="45"/>
        <item x="43"/>
        <item x="98"/>
        <item x="51"/>
        <item x="1582"/>
        <item x="46"/>
        <item x="48"/>
        <item x="1246"/>
        <item x="115"/>
        <item x="467"/>
        <item x="465"/>
        <item x="1430"/>
        <item x="117"/>
        <item x="116"/>
        <item x="496"/>
        <item x="1590"/>
        <item x="495"/>
        <item x="1676"/>
        <item x="107"/>
        <item x="1427"/>
        <item x="1425"/>
        <item x="110"/>
        <item x="492"/>
        <item x="501"/>
        <item x="469"/>
        <item x="490"/>
        <item x="487"/>
        <item x="1827"/>
        <item x="1380"/>
        <item x="2230"/>
        <item x="470"/>
        <item x="1077"/>
        <item x="1419"/>
        <item x="1999"/>
        <item x="133"/>
        <item x="1838"/>
        <item x="2215"/>
        <item x="1095"/>
        <item x="2244"/>
        <item x="1839"/>
        <item x="24"/>
        <item x="22"/>
        <item x="1933"/>
        <item x="2701"/>
        <item x="1932"/>
        <item x="2833"/>
        <item x="1096"/>
        <item x="125"/>
        <item x="1098"/>
        <item x="121"/>
        <item x="128"/>
        <item x="123"/>
        <item x="122"/>
        <item x="525"/>
        <item x="526"/>
        <item x="527"/>
        <item x="528"/>
        <item x="1593"/>
        <item x="1289"/>
        <item x="1594"/>
        <item x="1840"/>
        <item x="2447"/>
        <item m="1" x="7457"/>
        <item x="1100"/>
        <item x="130"/>
        <item x="1102"/>
        <item x="108"/>
        <item m="1" x="4885"/>
        <item m="1" x="4858"/>
        <item x="648"/>
        <item x="647"/>
        <item x="646"/>
        <item x="645"/>
        <item x="653"/>
        <item x="652"/>
        <item x="651"/>
        <item x="650"/>
        <item m="1" x="5005"/>
        <item m="1" x="4966"/>
        <item m="1" x="5000"/>
        <item m="1" x="4965"/>
        <item m="1" x="3259"/>
        <item x="2761"/>
        <item x="2762"/>
        <item x="617"/>
        <item x="2756"/>
        <item x="2196"/>
        <item x="2626"/>
        <item x="2625"/>
        <item x="1310"/>
        <item x="2391"/>
        <item m="1" x="3469"/>
        <item x="1326"/>
        <item x="1325"/>
        <item x="1324"/>
        <item x="1323"/>
        <item x="2195"/>
        <item x="786"/>
        <item x="2758"/>
        <item x="3019"/>
        <item x="3018"/>
        <item x="3017"/>
        <item x="3016"/>
        <item x="2757"/>
        <item x="3015"/>
        <item x="3014"/>
        <item x="2763"/>
        <item x="3179"/>
        <item m="1" x="7564"/>
        <item m="1" x="6770"/>
        <item x="3013"/>
        <item m="1" x="7540"/>
        <item x="836"/>
        <item x="252"/>
        <item x="616"/>
        <item x="609"/>
        <item x="608"/>
        <item x="3175"/>
        <item x="2623"/>
        <item x="785"/>
        <item x="615"/>
        <item x="614"/>
        <item x="3012"/>
        <item x="251"/>
        <item x="784"/>
        <item x="3178"/>
        <item x="783"/>
        <item x="2760"/>
        <item x="782"/>
        <item x="610"/>
        <item x="781"/>
        <item x="250"/>
        <item x="2622"/>
        <item x="2621"/>
        <item x="2759"/>
        <item x="2620"/>
        <item x="249"/>
        <item x="607"/>
        <item x="1465"/>
        <item x="1464"/>
        <item x="248"/>
        <item x="1463"/>
        <item x="247"/>
        <item x="605"/>
        <item x="1309"/>
        <item x="613"/>
        <item x="246"/>
        <item x="612"/>
        <item x="611"/>
        <item x="245"/>
        <item x="244"/>
        <item x="604"/>
        <item x="603"/>
        <item x="2428"/>
        <item x="2417"/>
        <item m="1" x="3351"/>
        <item x="2421"/>
        <item x="658"/>
        <item x="1068"/>
        <item x="1067"/>
        <item x="1701"/>
        <item x="634"/>
        <item x="633"/>
        <item x="1382"/>
        <item m="1" x="4157"/>
        <item m="1" x="6152"/>
        <item m="1" x="4931"/>
        <item x="824"/>
        <item x="828"/>
        <item x="827"/>
        <item m="1" x="3779"/>
        <item x="2545"/>
        <item x="826"/>
        <item x="825"/>
        <item x="164"/>
        <item x="163"/>
        <item m="1" x="4387"/>
        <item x="1311"/>
        <item x="1368"/>
        <item x="162"/>
        <item m="1" x="4365"/>
        <item x="2427"/>
        <item x="1400"/>
        <item x="1677"/>
        <item x="1018"/>
        <item x="3009"/>
        <item x="3010"/>
        <item m="1" x="6537"/>
        <item x="778"/>
        <item m="1" x="3594"/>
        <item x="780"/>
        <item x="779"/>
        <item x="573"/>
        <item x="572"/>
        <item m="1" x="3954"/>
        <item m="1" x="3809"/>
        <item m="1" x="4596"/>
        <item m="1" x="4426"/>
        <item m="1" x="4358"/>
        <item m="1" x="4415"/>
        <item x="2576"/>
        <item x="545"/>
        <item x="730"/>
        <item x="738"/>
        <item x="734"/>
        <item x="732"/>
        <item x="735"/>
        <item x="731"/>
        <item x="727"/>
        <item x="726"/>
        <item x="733"/>
        <item x="737"/>
        <item x="728"/>
        <item x="729"/>
        <item x="2681"/>
        <item x="702"/>
        <item x="2524"/>
        <item x="720"/>
        <item m="1" x="6786"/>
        <item x="719"/>
        <item x="1184"/>
        <item x="1456"/>
        <item x="710"/>
        <item x="1455"/>
        <item x="1454"/>
        <item x="713"/>
        <item x="712"/>
        <item x="714"/>
        <item x="1457"/>
        <item x="711"/>
        <item x="701"/>
        <item x="3100"/>
        <item x="1731"/>
        <item x="697"/>
        <item x="696"/>
        <item x="695"/>
        <item x="694"/>
        <item x="1960"/>
        <item x="1958"/>
        <item x="2312"/>
        <item x="2030"/>
        <item x="1959"/>
        <item x="1957"/>
        <item x="1956"/>
        <item x="1955"/>
        <item x="1954"/>
        <item x="1953"/>
        <item x="683"/>
        <item x="682"/>
        <item x="2032"/>
        <item x="2031"/>
        <item x="1962"/>
        <item x="1961"/>
        <item x="2315"/>
        <item x="1966"/>
        <item x="2307"/>
        <item x="2306"/>
        <item x="2313"/>
        <item x="3112"/>
        <item x="2311"/>
        <item x="2310"/>
        <item x="1952"/>
        <item x="1951"/>
        <item x="1950"/>
        <item x="1949"/>
        <item x="1948"/>
        <item x="2309"/>
        <item x="705"/>
        <item x="704"/>
        <item x="722"/>
        <item x="693"/>
        <item x="690"/>
        <item x="1733"/>
        <item x="1177"/>
        <item x="723"/>
        <item x="688"/>
        <item x="687"/>
        <item x="686"/>
        <item x="2513"/>
        <item x="3122"/>
        <item x="1182"/>
        <item x="3121"/>
        <item x="1181"/>
        <item x="3120"/>
        <item x="3119"/>
        <item x="1180"/>
        <item x="3118"/>
        <item x="2663"/>
        <item x="2662"/>
        <item m="1" x="3256"/>
        <item m="1" x="7257"/>
        <item x="2523"/>
        <item x="681"/>
        <item x="680"/>
        <item m="1" x="4787"/>
        <item x="2303"/>
        <item x="2661"/>
        <item x="2302"/>
        <item x="2301"/>
        <item x="2514"/>
        <item x="2314"/>
        <item x="2515"/>
        <item x="1965"/>
        <item x="1183"/>
        <item x="679"/>
        <item x="678"/>
        <item x="1738"/>
        <item x="2525"/>
        <item m="1" x="4647"/>
        <item x="1459"/>
        <item x="717"/>
        <item m="1" x="6813"/>
        <item x="1179"/>
        <item m="1" x="4294"/>
        <item m="1" x="7250"/>
        <item x="709"/>
        <item x="708"/>
        <item x="707"/>
        <item x="1460"/>
        <item x="1461"/>
        <item x="2298"/>
        <item x="2519"/>
        <item m="1" x="6624"/>
        <item x="1188"/>
        <item x="715"/>
        <item x="643"/>
        <item x="638"/>
        <item m="1" x="5699"/>
        <item x="3111"/>
        <item x="1736"/>
        <item x="718"/>
        <item x="3123"/>
        <item x="2305"/>
        <item x="2304"/>
        <item x="2317"/>
        <item x="1424"/>
        <item m="1" x="6884"/>
        <item x="2431"/>
        <item x="2430"/>
        <item m="1" x="6778"/>
        <item m="1" x="7877"/>
        <item m="1" x="5494"/>
        <item m="1" x="4600"/>
        <item x="2429"/>
        <item m="1" x="6404"/>
        <item m="1" x="6401"/>
        <item x="2426"/>
        <item m="1" x="3525"/>
        <item m="1" x="4472"/>
        <item m="1" x="4864"/>
        <item x="1213"/>
        <item x="1212"/>
        <item x="1214"/>
        <item m="1" x="5118"/>
        <item m="1" x="5561"/>
        <item m="1" x="5983"/>
        <item m="1" x="3279"/>
        <item m="1" x="5583"/>
        <item m="1" x="6182"/>
        <item m="1" x="6397"/>
        <item m="1" x="4597"/>
        <item m="1" x="4590"/>
        <item m="1" x="3515"/>
        <item m="1" x="5627"/>
        <item m="1" x="7598"/>
        <item m="1" x="7599"/>
        <item m="1" x="5418"/>
        <item m="1" x="5429"/>
        <item m="1" x="4940"/>
        <item m="1" x="4956"/>
        <item m="1" x="7683"/>
        <item m="1" x="7684"/>
        <item m="1" x="7488"/>
        <item m="1" x="7689"/>
        <item m="1" x="7493"/>
        <item m="1" x="7690"/>
        <item m="1" x="7494"/>
        <item m="1" x="7544"/>
        <item m="1" x="7550"/>
        <item m="1" x="7752"/>
        <item m="1" x="7552"/>
        <item m="1" x="4519"/>
        <item m="1" x="4536"/>
        <item m="1" x="4720"/>
        <item m="1" x="4736"/>
        <item m="1" x="6880"/>
        <item m="1" x="6779"/>
        <item m="1" x="5146"/>
        <item x="168"/>
        <item m="1" x="3476"/>
        <item m="1" x="7440"/>
        <item m="1" x="4603"/>
        <item m="1" x="7621"/>
        <item m="1" x="4719"/>
        <item m="1" x="6308"/>
        <item m="1" x="3501"/>
        <item m="1" x="5398"/>
        <item m="1" x="4576"/>
        <item m="1" x="4578"/>
        <item m="1" x="4849"/>
        <item m="1" x="6801"/>
        <item m="1" x="6906"/>
        <item m="1" x="3329"/>
        <item m="1" x="7466"/>
        <item m="1" x="3842"/>
        <item m="1" x="4770"/>
        <item m="1" x="5693"/>
        <item m="1" x="7679"/>
        <item m="1" x="3607"/>
        <item m="1" x="3612"/>
        <item m="1" x="6970"/>
        <item m="1" x="4059"/>
        <item m="1" x="6673"/>
        <item m="1" x="3699"/>
        <item m="1" x="7495"/>
        <item m="1" x="6771"/>
        <item m="1" x="4084"/>
        <item m="1" x="4126"/>
        <item m="1" x="4231"/>
        <item m="1" x="7654"/>
        <item x="1908"/>
        <item m="1" x="3794"/>
        <item x="20"/>
        <item m="1" x="5135"/>
        <item m="1" x="6626"/>
        <item m="1" x="6260"/>
        <item m="1" x="5130"/>
        <item m="1" x="6369"/>
        <item m="1" x="4754"/>
        <item m="1" x="6165"/>
        <item m="1" x="5602"/>
        <item m="1" x="4046"/>
        <item m="1" x="5414"/>
        <item m="1" x="3791"/>
        <item m="1" x="5188"/>
        <item m="1" x="6581"/>
        <item m="1" x="6585"/>
        <item m="1" x="5317"/>
        <item m="1" x="6690"/>
        <item m="1" x="6484"/>
        <item m="1" x="6231"/>
        <item m="1" x="4335"/>
        <item m="1" x="4234"/>
        <item m="1" x="6259"/>
        <item m="1" x="3558"/>
        <item m="1" x="5823"/>
        <item m="1" x="5415"/>
        <item m="1" x="4928"/>
        <item m="1" x="7279"/>
        <item m="1" x="7286"/>
        <item m="1" x="7309"/>
        <item m="1" x="6915"/>
        <item m="1" x="6916"/>
        <item m="1" x="6082"/>
        <item m="1" x="3527"/>
        <item m="1" x="3538"/>
        <item m="1" x="7575"/>
        <item m="1" x="6437"/>
        <item m="1" x="4820"/>
        <item m="1" x="4251"/>
        <item m="1" x="7471"/>
        <item m="1" x="5555"/>
        <item x="1685"/>
        <item x="2008"/>
        <item x="2869"/>
        <item x="951"/>
        <item m="1" x="4287"/>
        <item m="1" x="4339"/>
        <item x="2001"/>
        <item x="2162"/>
        <item x="2161"/>
        <item x="2160"/>
        <item x="3022"/>
        <item m="1" x="3973"/>
        <item x="2401"/>
        <item x="1841"/>
        <item x="4"/>
        <item x="500"/>
        <item x="502"/>
        <item x="103"/>
        <item x="504"/>
        <item x="507"/>
        <item x="1421"/>
        <item x="2242"/>
        <item x="493"/>
        <item x="494"/>
        <item x="94"/>
        <item x="2424"/>
        <item x="2425"/>
        <item x="497"/>
        <item x="498"/>
        <item x="1284"/>
        <item x="1588"/>
        <item x="102"/>
        <item x="134"/>
        <item x="1101"/>
        <item x="660"/>
        <item x="1914"/>
        <item x="489"/>
        <item x="66"/>
        <item x="67"/>
        <item x="68"/>
        <item x="1915"/>
        <item x="72"/>
        <item x="74"/>
        <item x="484"/>
        <item x="1416"/>
        <item x="79"/>
        <item x="485"/>
        <item x="81"/>
        <item x="2238"/>
        <item x="83"/>
        <item x="86"/>
        <item x="88"/>
        <item x="488"/>
        <item x="2657"/>
        <item x="12"/>
        <item x="15"/>
        <item x="453"/>
        <item x="1242"/>
        <item x="25"/>
        <item x="7"/>
        <item x="9"/>
        <item x="29"/>
        <item x="31"/>
        <item x="34"/>
        <item x="1902"/>
        <item x="52"/>
        <item x="59"/>
        <item x="227"/>
        <item x="1718"/>
        <item x="463"/>
        <item x="474"/>
        <item x="478"/>
        <item x="2783"/>
        <item m="1" x="5629"/>
        <item x="2782"/>
        <item m="1" x="6703"/>
        <item x="2784"/>
        <item x="2589"/>
        <item x="2591"/>
        <item x="2584"/>
        <item x="2592"/>
        <item x="1341"/>
        <item m="1" x="5784"/>
        <item m="1" x="4825"/>
        <item x="1250"/>
        <item x="1408"/>
        <item x="1252"/>
        <item x="1253"/>
        <item x="1298"/>
        <item x="2479"/>
        <item m="1" x="7507"/>
        <item x="2482"/>
        <item x="2483"/>
        <item x="1508"/>
        <item x="948"/>
        <item x="1507"/>
        <item x="255"/>
        <item m="1" x="5750"/>
        <item m="1" x="4847"/>
        <item m="1" x="7486"/>
        <item m="1" x="3548"/>
        <item x="212"/>
        <item x="1705"/>
        <item m="1" x="4039"/>
        <item x="1078"/>
        <item x="1283"/>
        <item x="100"/>
        <item x="499"/>
        <item x="136"/>
        <item x="2444"/>
        <item x="132"/>
        <item x="80"/>
        <item x="3154"/>
        <item x="87"/>
        <item x="1079"/>
        <item x="2239"/>
        <item x="508"/>
        <item x="1420"/>
        <item x="106"/>
        <item x="1080"/>
        <item x="65"/>
        <item x="1058"/>
        <item x="71"/>
        <item x="75"/>
        <item x="2929"/>
        <item x="522"/>
        <item x="113"/>
        <item x="11"/>
        <item x="14"/>
        <item x="17"/>
        <item x="19"/>
        <item x="32"/>
        <item x="1391"/>
        <item x="1393"/>
        <item m="1" x="7252"/>
        <item m="1" x="7559"/>
        <item m="1" x="4607"/>
        <item m="1" x="7461"/>
        <item x="461"/>
        <item x="458"/>
        <item m="1" x="7773"/>
        <item m="1" x="6393"/>
        <item x="1106"/>
        <item m="1" x="6434"/>
        <item m="1" x="4401"/>
        <item m="1" x="6654"/>
        <item m="1" x="7186"/>
        <item m="1" x="6757"/>
        <item m="1" x="4695"/>
        <item m="1" x="3819"/>
        <item m="1" x="4290"/>
        <item m="1" x="5923"/>
        <item m="1" x="5239"/>
        <item x="482"/>
        <item x="2992"/>
        <item x="2236"/>
        <item x="1824"/>
        <item x="2419"/>
        <item x="84"/>
        <item x="2228"/>
        <item x="18"/>
        <item x="26"/>
        <item x="30"/>
        <item x="466"/>
        <item x="1581"/>
        <item x="33"/>
        <item x="41"/>
        <item x="44"/>
        <item x="49"/>
        <item x="56"/>
        <item x="472"/>
        <item x="1394"/>
        <item x="481"/>
        <item x="229"/>
        <item m="1" x="6286"/>
        <item m="1" x="5906"/>
        <item m="1" x="6809"/>
        <item m="1" x="7409"/>
        <item m="1" x="5952"/>
        <item m="1" x="3752"/>
        <item m="1" x="3336"/>
        <item m="1" x="4017"/>
        <item m="1" x="3398"/>
        <item m="1" x="6172"/>
        <item m="1" x="3400"/>
        <item m="1" x="3661"/>
        <item x="90"/>
        <item x="109"/>
        <item x="1426"/>
        <item x="2976"/>
        <item x="1976"/>
        <item x="1973"/>
        <item x="2200"/>
        <item x="105"/>
        <item x="139"/>
        <item x="135"/>
        <item x="1057"/>
        <item x="1871"/>
        <item x="1720"/>
        <item x="1442"/>
        <item x="1444"/>
        <item x="3074"/>
        <item x="1734"/>
        <item x="457"/>
        <item x="1538"/>
        <item x="1539"/>
        <item x="2487"/>
        <item x="1536"/>
        <item m="1" x="7669"/>
        <item m="1" x="5438"/>
        <item m="1" x="5642"/>
        <item m="1" x="6580"/>
        <item m="1" x="5132"/>
        <item m="1" x="6035"/>
        <item x="1279"/>
        <item x="505"/>
        <item x="503"/>
        <item x="2241"/>
        <item x="1422"/>
        <item m="1" x="6124"/>
        <item x="1822"/>
        <item x="76"/>
        <item x="77"/>
        <item x="1240"/>
        <item x="1241"/>
        <item x="42"/>
        <item x="2229"/>
        <item x="2694"/>
        <item x="1903"/>
        <item m="1" x="6860"/>
        <item x="3150"/>
        <item x="236"/>
        <item x="1918"/>
        <item x="2240"/>
        <item x="486"/>
        <item x="635"/>
        <item x="16"/>
        <item x="1579"/>
        <item m="1" x="6711"/>
        <item m="1" x="3884"/>
        <item m="1" x="3857"/>
        <item m="1" x="3283"/>
        <item m="1" x="3888"/>
        <item m="1" x="3858"/>
        <item x="2852"/>
        <item x="1725"/>
        <item x="2853"/>
        <item m="1" x="3453"/>
        <item x="1726"/>
        <item m="1" x="5156"/>
        <item m="1" x="4922"/>
        <item m="1" x="7445"/>
        <item x="1587"/>
        <item m="1" x="4998"/>
        <item x="85"/>
        <item x="676"/>
        <item x="13"/>
        <item x="460"/>
        <item x="5"/>
        <item x="462"/>
        <item x="473"/>
        <item m="1" x="6110"/>
        <item m="1" x="5680"/>
        <item m="1" x="4235"/>
        <item m="1" x="3850"/>
        <item m="1" x="4786"/>
        <item m="1" x="5702"/>
        <item m="1" x="6607"/>
        <item x="509"/>
        <item x="6"/>
        <item x="129"/>
        <item x="1665"/>
        <item x="1989"/>
        <item x="2596"/>
        <item m="1" x="7622"/>
        <item x="1990"/>
        <item x="2289"/>
        <item x="1868"/>
        <item x="1863"/>
        <item x="173"/>
        <item x="1105"/>
        <item m="1" x="6148"/>
        <item m="1" x="5174"/>
        <item x="740"/>
        <item x="1919"/>
        <item x="1282"/>
        <item x="1716"/>
        <item x="529"/>
        <item m="1" x="7080"/>
        <item x="1816"/>
        <item x="1389"/>
        <item x="2532"/>
        <item x="2924"/>
        <item x="476"/>
        <item x="1148"/>
        <item m="1" x="3913"/>
        <item m="1" x="4845"/>
        <item m="1" x="5748"/>
        <item x="1402"/>
        <item x="1404"/>
        <item m="1" x="4572"/>
        <item m="1" x="4500"/>
        <item m="1" x="5265"/>
        <item x="1337"/>
        <item m="1" x="6334"/>
        <item m="1" x="4079"/>
        <item x="464"/>
        <item m="1" x="5746"/>
        <item x="104"/>
        <item x="1604"/>
        <item x="1607"/>
        <item x="1606"/>
        <item x="1609"/>
        <item x="1608"/>
        <item x="2274"/>
        <item m="1" x="3987"/>
        <item m="1" x="3991"/>
        <item x="1842"/>
        <item x="1843"/>
        <item x="1506"/>
        <item x="2326"/>
        <item x="1641"/>
        <item x="1006"/>
        <item m="1" x="6384"/>
        <item m="1" x="4624"/>
        <item x="1811"/>
        <item x="1654"/>
        <item x="1812"/>
        <item x="2197"/>
        <item m="1" x="3370"/>
        <item x="1220"/>
        <item x="1221"/>
        <item x="1017"/>
        <item x="3173"/>
        <item x="1503"/>
        <item x="2287"/>
        <item x="1502"/>
        <item x="1501"/>
        <item x="3183"/>
        <item x="3171"/>
        <item x="3172"/>
        <item x="1016"/>
        <item m="1" x="3286"/>
        <item x="57"/>
        <item x="2214"/>
        <item x="1285"/>
        <item m="1" x="6714"/>
        <item x="2642"/>
        <item x="2639"/>
        <item x="2641"/>
        <item x="2640"/>
        <item m="1" x="5111"/>
        <item x="452"/>
        <item x="2235"/>
        <item m="1" x="3713"/>
        <item x="1737"/>
        <item x="1215"/>
        <item x="1379"/>
        <item m="1" x="7319"/>
        <item x="1097"/>
        <item x="120"/>
        <item x="2445"/>
        <item x="1171"/>
        <item x="3084"/>
        <item x="1281"/>
        <item x="1921"/>
        <item x="70"/>
        <item x="2418"/>
        <item x="521"/>
        <item x="3151"/>
        <item x="2812"/>
        <item x="178"/>
        <item x="691"/>
        <item x="829"/>
        <item x="830"/>
        <item x="831"/>
        <item x="235"/>
        <item x="2582"/>
        <item x="1277"/>
        <item x="2533"/>
        <item x="1390"/>
        <item x="2691"/>
        <item m="1" x="4667"/>
        <item x="1540"/>
        <item x="1544"/>
        <item x="1545"/>
        <item x="1547"/>
        <item x="2486"/>
        <item m="1" x="6230"/>
        <item x="1020"/>
        <item x="1021"/>
        <item x="1697"/>
        <item x="1672"/>
        <item x="1675"/>
        <item x="1815"/>
        <item x="1814"/>
        <item x="1498"/>
        <item x="1497"/>
        <item x="1660"/>
        <item m="1" x="3764"/>
        <item x="923"/>
        <item x="716"/>
        <item x="1735"/>
        <item m="1" x="6169"/>
        <item m="1" x="5329"/>
        <item x="1374"/>
        <item x="1373"/>
        <item x="1601"/>
        <item m="1" x="7804"/>
        <item m="1" x="7623"/>
        <item m="1" x="7811"/>
        <item m="1" x="7635"/>
        <item m="1" x="7557"/>
        <item m="1" x="7672"/>
        <item m="1" x="7211"/>
        <item m="1" x="7006"/>
        <item x="1104"/>
        <item x="138"/>
        <item x="97"/>
        <item x="667"/>
        <item x="231"/>
        <item x="69"/>
        <item x="1835"/>
        <item x="1548"/>
        <item x="1549"/>
        <item x="1550"/>
        <item x="1551"/>
        <item x="2488"/>
        <item x="1552"/>
        <item x="2489"/>
        <item x="2490"/>
        <item x="2491"/>
        <item x="2492"/>
        <item x="2493"/>
        <item x="1553"/>
        <item x="1554"/>
        <item x="1555"/>
        <item x="1556"/>
        <item x="1557"/>
        <item x="558"/>
        <item x="559"/>
        <item x="560"/>
        <item x="561"/>
        <item x="562"/>
        <item x="563"/>
        <item x="2501"/>
        <item x="2502"/>
        <item x="564"/>
        <item x="565"/>
        <item x="566"/>
        <item x="567"/>
        <item x="568"/>
        <item x="569"/>
        <item m="1" x="3252"/>
        <item x="1779"/>
        <item x="2531"/>
        <item x="477"/>
        <item x="2530"/>
        <item x="925"/>
        <item x="1580"/>
        <item x="1288"/>
        <item x="1278"/>
        <item x="1247"/>
        <item x="131"/>
        <item m="1" x="7545"/>
        <item m="1" x="7107"/>
        <item x="1251"/>
        <item x="544"/>
        <item m="1" x="5715"/>
        <item m="1" x="3685"/>
        <item m="1" x="3552"/>
        <item m="1" x="3237"/>
        <item m="1" x="3298"/>
        <item m="1" x="7998"/>
        <item m="1" x="5981"/>
        <item x="2324"/>
        <item x="2323"/>
        <item m="1" x="6087"/>
        <item m="1" x="3672"/>
        <item m="1" x="5401"/>
        <item m="1" x="7762"/>
        <item m="1" x="5882"/>
        <item x="530"/>
        <item x="234"/>
        <item m="1" x="6541"/>
        <item m="1" x="5493"/>
        <item m="1" x="7744"/>
        <item m="1" x="5692"/>
        <item m="1" x="5084"/>
        <item x="2534"/>
        <item x="1172"/>
        <item x="1418"/>
        <item x="1862"/>
        <item x="1864"/>
        <item x="1458"/>
        <item x="964"/>
        <item x="965"/>
        <item m="1" x="5798"/>
        <item m="1" x="4081"/>
        <item x="571"/>
        <item x="570"/>
        <item m="1" x="4608"/>
        <item x="1432"/>
        <item x="1378"/>
        <item x="479"/>
        <item x="1874"/>
        <item m="1" x="5864"/>
        <item x="2331"/>
        <item x="630"/>
        <item m="1" x="4337"/>
        <item m="1" x="3435"/>
        <item m="1" x="3468"/>
        <item m="1" x="4109"/>
        <item m="1" x="4139"/>
        <item x="1494"/>
        <item m="1" x="5007"/>
        <item m="1" x="5045"/>
        <item m="1" x="4968"/>
        <item x="1992"/>
        <item x="531"/>
        <item m="1" x="5211"/>
        <item x="27"/>
        <item x="2535"/>
        <item x="1453"/>
        <item m="1" x="7861"/>
        <item m="1" x="3512"/>
        <item m="1" x="3376"/>
        <item x="2325"/>
        <item m="1" x="7915"/>
        <item m="1" x="5468"/>
        <item x="2791"/>
        <item x="966"/>
        <item m="1" x="3362"/>
        <item m="1" x="6597"/>
        <item m="1" x="6612"/>
        <item m="1" x="4138"/>
        <item m="1" x="5955"/>
        <item x="2005"/>
        <item m="1" x="6737"/>
        <item m="1" x="5042"/>
        <item m="1" x="7032"/>
        <item m="1" x="4606"/>
        <item x="2351"/>
        <item x="1717"/>
        <item x="2693"/>
        <item x="1931"/>
        <item x="1107"/>
        <item x="223"/>
        <item x="1997"/>
        <item x="1176"/>
        <item x="111"/>
        <item m="1" x="6606"/>
        <item m="1" x="7084"/>
        <item m="1" x="6520"/>
        <item m="1" x="4069"/>
        <item m="1" x="7184"/>
        <item x="1728"/>
        <item m="1" x="5307"/>
        <item x="2177"/>
        <item x="2179"/>
        <item x="1375"/>
        <item x="1437"/>
        <item x="1025"/>
        <item x="1027"/>
        <item x="1440"/>
        <item x="1028"/>
        <item x="1280"/>
        <item x="506"/>
        <item x="1599"/>
        <item m="1" x="7030"/>
        <item x="230"/>
        <item x="240"/>
        <item x="491"/>
        <item x="2206"/>
        <item x="659"/>
        <item x="73"/>
        <item x="137"/>
        <item x="1299"/>
        <item x="2593"/>
        <item x="2936"/>
        <item m="1" x="6392"/>
        <item x="483"/>
        <item m="1" x="5687"/>
        <item m="1" x="4919"/>
        <item m="1" x="5662"/>
        <item x="1586"/>
        <item x="2926"/>
        <item m="1" x="5865"/>
        <item x="1198"/>
        <item x="2176"/>
        <item x="2178"/>
        <item x="91"/>
        <item x="1673"/>
        <item x="1674"/>
        <item x="2508"/>
        <item x="468"/>
        <item x="480"/>
        <item x="548"/>
        <item x="547"/>
        <item x="1899"/>
        <item m="1" x="7952"/>
        <item x="1898"/>
        <item m="1" x="3268"/>
        <item x="21"/>
        <item x="471"/>
        <item x="1706"/>
        <item x="221"/>
        <item x="2291"/>
        <item x="1913"/>
        <item m="1" x="4402"/>
        <item m="1" x="3958"/>
        <item m="1" x="6705"/>
        <item m="1" x="6256"/>
        <item m="1" x="7290"/>
        <item m="1" x="7293"/>
        <item m="1" x="7297"/>
        <item m="1" x="7300"/>
        <item x="2540"/>
        <item x="598"/>
        <item x="599"/>
        <item x="600"/>
        <item m="1" x="4310"/>
        <item m="1" x="6078"/>
        <item m="1" x="7408"/>
        <item x="2891"/>
        <item x="806"/>
        <item x="2561"/>
        <item m="1" x="7302"/>
        <item m="1" x="4898"/>
        <item m="1" x="3851"/>
        <item x="1747"/>
        <item x="1755"/>
        <item x="1756"/>
        <item m="1" x="3526"/>
        <item m="1" x="4721"/>
        <item x="1291"/>
        <item x="1178"/>
        <item x="2665"/>
        <item x="1335"/>
        <item x="1334"/>
        <item m="1" x="3875"/>
        <item m="1" x="3849"/>
        <item x="2866"/>
        <item m="1" x="3439"/>
        <item m="1" x="3443"/>
        <item m="1" x="6609"/>
        <item m="1" x="6613"/>
        <item m="1" x="3442"/>
        <item m="1" x="3444"/>
        <item m="1" x="6615"/>
        <item m="1" x="3198"/>
        <item m="1" x="3200"/>
        <item m="1" x="6389"/>
        <item m="1" x="3242"/>
        <item m="1" x="3245"/>
        <item m="1" x="3437"/>
        <item m="1" x="3438"/>
        <item m="1" x="3821"/>
        <item m="1" x="3824"/>
        <item m="1" x="3238"/>
        <item m="1" x="3239"/>
        <item m="1" x="6652"/>
        <item m="1" x="7475"/>
        <item x="2787"/>
        <item m="1" x="3465"/>
        <item x="1872"/>
        <item m="1" x="7307"/>
        <item m="1" x="3448"/>
        <item m="1" x="3413"/>
        <item x="928"/>
        <item m="1" x="4293"/>
        <item m="1" x="3706"/>
        <item x="455"/>
        <item m="1" x="5049"/>
        <item x="454"/>
        <item x="2412"/>
        <item x="989"/>
        <item x="990"/>
        <item x="991"/>
        <item x="1661"/>
        <item x="1662"/>
        <item x="1663"/>
        <item x="1664"/>
        <item x="2041"/>
        <item x="2042"/>
        <item x="2043"/>
        <item x="2044"/>
        <item x="2045"/>
        <item x="2046"/>
        <item x="2047"/>
        <item x="2048"/>
        <item x="2049"/>
        <item x="2050"/>
        <item x="1721"/>
        <item x="96"/>
        <item x="1026"/>
        <item x="1022"/>
        <item x="1576"/>
        <item x="1371"/>
        <item x="1823"/>
        <item x="927"/>
        <item x="929"/>
        <item x="2997"/>
        <item x="3149"/>
        <item m="1" x="7898"/>
        <item m="1" x="5991"/>
        <item m="1" x="4303"/>
        <item x="1575"/>
        <item m="1" x="3520"/>
        <item m="1" x="3332"/>
        <item m="1" x="3334"/>
        <item m="1" x="3352"/>
        <item m="1" x="3342"/>
        <item m="1" x="3820"/>
        <item m="1" x="3807"/>
        <item m="1" x="3830"/>
        <item m="1" x="3826"/>
        <item m="1" x="3335"/>
        <item m="1" x="3339"/>
        <item m="1" x="3833"/>
        <item m="1" x="3836"/>
        <item m="1" x="4699"/>
        <item m="1" x="4702"/>
        <item x="1300"/>
        <item x="99"/>
        <item x="1245"/>
        <item x="1991"/>
        <item x="1248"/>
        <item x="1882"/>
        <item x="1886"/>
        <item x="1887"/>
        <item m="1" x="5571"/>
        <item m="1" x="5913"/>
        <item m="1" x="7218"/>
        <item m="1" x="6485"/>
        <item m="1" x="7516"/>
        <item m="1" x="3581"/>
        <item m="1" x="7902"/>
        <item m="1" x="4279"/>
        <item x="1844"/>
        <item x="1845"/>
        <item x="1846"/>
        <item m="1" x="5626"/>
        <item m="1" x="4388"/>
        <item m="1" x="7878"/>
        <item m="1" x="6780"/>
        <item m="1" x="5525"/>
        <item m="1" x="4292"/>
        <item m="1" x="5858"/>
        <item m="1" x="6156"/>
        <item m="1" x="4707"/>
        <item x="2051"/>
        <item x="2052"/>
        <item x="1758"/>
        <item x="2257"/>
        <item x="141"/>
        <item m="1" x="5383"/>
        <item m="1" x="3945"/>
        <item x="140"/>
        <item m="1" x="4367"/>
        <item m="1" x="3481"/>
        <item x="1543"/>
        <item m="1" x="5741"/>
        <item m="1" x="5745"/>
        <item x="949"/>
        <item x="2327"/>
        <item x="2775"/>
        <item x="2774"/>
        <item x="952"/>
        <item m="1" x="5689"/>
        <item m="1" x="5659"/>
        <item x="2202"/>
        <item x="148"/>
        <item x="2245"/>
        <item x="1983"/>
        <item x="2250"/>
        <item m="1" x="4416"/>
        <item x="1448"/>
        <item x="23"/>
        <item x="385"/>
        <item x="386"/>
        <item x="387"/>
        <item m="1" x="5977"/>
        <item m="1" x="4269"/>
        <item m="1" x="7292"/>
        <item m="1" x="7177"/>
        <item m="1" x="7089"/>
        <item m="1" x="4767"/>
        <item m="1" x="7856"/>
        <item m="1" x="3963"/>
        <item m="1" x="4083"/>
        <item m="1" x="7971"/>
        <item m="1" x="7116"/>
        <item m="1" x="7930"/>
        <item m="1" x="3617"/>
        <item m="1" x="4581"/>
        <item m="1" x="3583"/>
        <item m="1" x="7848"/>
        <item m="1" x="3932"/>
        <item m="1" x="5895"/>
        <item m="1" x="3976"/>
        <item m="1" x="5342"/>
        <item m="1" x="5861"/>
        <item m="1" x="5003"/>
        <item m="1" x="6922"/>
        <item m="1" x="6953"/>
        <item m="1" x="7448"/>
        <item m="1" x="4174"/>
        <item m="1" x="3925"/>
        <item m="1" x="5388"/>
        <item x="114"/>
        <item x="1723"/>
        <item m="1" x="4263"/>
        <item x="1982"/>
        <item x="1870"/>
        <item x="1987"/>
        <item x="1170"/>
        <item m="1" x="4006"/>
        <item x="700"/>
        <item x="698"/>
        <item x="699"/>
        <item m="1" x="4244"/>
        <item m="1" x="3854"/>
        <item m="1" x="3726"/>
        <item m="1" x="6122"/>
        <item m="1" x="5476"/>
        <item m="1" x="6903"/>
        <item m="1" x="4927"/>
        <item m="1" x="7002"/>
        <item m="1" x="5040"/>
        <item m="1" x="7241"/>
        <item m="1" x="6704"/>
        <item m="1" x="5822"/>
        <item m="1" x="5144"/>
        <item m="1" x="6760"/>
        <item m="1" x="5754"/>
        <item m="1" x="5763"/>
        <item m="1" x="5800"/>
        <item m="1" x="4902"/>
        <item m="1" x="3310"/>
        <item x="1436"/>
        <item m="1" x="6796"/>
        <item x="2234"/>
        <item m="1" x="5997"/>
        <item m="1" x="5142"/>
        <item m="1" x="6042"/>
        <item x="852"/>
        <item x="853"/>
        <item x="855"/>
        <item x="854"/>
        <item x="856"/>
        <item x="857"/>
        <item x="1712"/>
        <item x="1711"/>
        <item x="858"/>
        <item x="859"/>
        <item x="954"/>
        <item x="1511"/>
        <item m="1" x="4030"/>
        <item m="1" x="6782"/>
        <item m="1" x="3939"/>
        <item m="1" x="7010"/>
        <item m="1" x="4491"/>
        <item x="1301"/>
        <item m="1" x="4973"/>
        <item m="1" x="4522"/>
        <item m="1" x="3199"/>
        <item m="1" x="4700"/>
        <item m="1" x="7617"/>
        <item m="1" x="6298"/>
        <item m="1" x="3393"/>
        <item m="1" x="3267"/>
        <item m="1" x="5855"/>
        <item x="2975"/>
        <item m="1" x="3977"/>
        <item m="1" x="4832"/>
        <item m="1" x="4690"/>
        <item m="1" x="3806"/>
        <item x="8"/>
        <item x="10"/>
        <item x="28"/>
        <item x="37"/>
        <item x="38"/>
        <item x="39"/>
        <item x="40"/>
        <item x="50"/>
        <item x="58"/>
        <item x="60"/>
        <item x="82"/>
        <item x="89"/>
        <item x="93"/>
        <item x="95"/>
        <item x="119"/>
        <item x="161"/>
        <item m="1" x="3810"/>
        <item x="176"/>
        <item x="180"/>
        <item x="189"/>
        <item x="191"/>
        <item x="192"/>
        <item x="195"/>
        <item x="197"/>
        <item x="198"/>
        <item x="199"/>
        <item x="201"/>
        <item x="202"/>
        <item x="203"/>
        <item x="204"/>
        <item x="208"/>
        <item x="213"/>
        <item x="215"/>
        <item x="216"/>
        <item x="217"/>
        <item x="226"/>
        <item x="228"/>
        <item x="242"/>
        <item x="253"/>
        <item x="254"/>
        <item m="1" x="6536"/>
        <item m="1" x="4935"/>
        <item m="1" x="4932"/>
        <item m="1" x="6529"/>
        <item m="1" x="4926"/>
        <item m="1" x="4920"/>
        <item m="1" x="4060"/>
        <item m="1" x="4065"/>
        <item m="1" x="4048"/>
        <item x="278"/>
        <item x="279"/>
        <item x="280"/>
        <item x="281"/>
        <item x="282"/>
        <item x="283"/>
        <item x="284"/>
        <item x="285"/>
        <item x="286"/>
        <item x="287"/>
        <item x="288"/>
        <item x="289"/>
        <item x="290"/>
        <item x="291"/>
        <item x="292"/>
        <item x="293"/>
        <item m="1" x="5572"/>
        <item m="1" x="5617"/>
        <item m="1" x="6568"/>
        <item x="325"/>
        <item x="326"/>
        <item x="327"/>
        <item x="328"/>
        <item x="329"/>
        <item x="330"/>
        <item m="1" x="5647"/>
        <item m="1" x="3827"/>
        <item m="1" x="4752"/>
        <item m="1" x="6056"/>
        <item m="1" x="4411"/>
        <item x="381"/>
        <item x="382"/>
        <item x="388"/>
        <item x="390"/>
        <item x="392"/>
        <item x="393"/>
        <item x="394"/>
        <item x="395"/>
        <item x="456"/>
        <item x="459"/>
        <item x="475"/>
        <item x="510"/>
        <item x="511"/>
        <item x="512"/>
        <item x="513"/>
        <item x="514"/>
        <item x="515"/>
        <item x="516"/>
        <item x="517"/>
        <item x="518"/>
        <item x="519"/>
        <item x="520"/>
        <item x="532"/>
        <item x="533"/>
        <item x="534"/>
        <item x="546"/>
        <item x="581"/>
        <item x="582"/>
        <item x="583"/>
        <item m="1" x="4645"/>
        <item m="1" x="4629"/>
        <item m="1" x="4123"/>
        <item x="606"/>
        <item x="631"/>
        <item x="632"/>
        <item x="642"/>
        <item x="662"/>
        <item x="663"/>
        <item x="664"/>
        <item x="665"/>
        <item x="666"/>
        <item x="684"/>
        <item x="685"/>
        <item x="689"/>
        <item x="692"/>
        <item x="703"/>
        <item x="721"/>
        <item x="724"/>
        <item x="725"/>
        <item x="736"/>
        <item x="739"/>
        <item x="742"/>
        <item x="743"/>
        <item x="745"/>
        <item m="1" x="4262"/>
        <item m="1" x="5162"/>
        <item m="1" x="3876"/>
        <item m="1" x="5159"/>
        <item x="787"/>
        <item x="788"/>
        <item x="789"/>
        <item x="790"/>
        <item x="791"/>
        <item x="792"/>
        <item x="794"/>
        <item x="797"/>
        <item x="800"/>
        <item x="805"/>
        <item x="807"/>
        <item m="1" x="4419"/>
        <item m="1" x="4398"/>
        <item x="832"/>
        <item x="833"/>
        <item x="823"/>
        <item m="1" x="5094"/>
        <item m="1" x="5900"/>
        <item m="1" x="5202"/>
        <item m="1" x="4995"/>
        <item m="1" x="4317"/>
        <item m="1" x="3613"/>
        <item m="1" x="6709"/>
        <item x="942"/>
        <item x="957"/>
        <item x="963"/>
        <item x="969"/>
        <item x="970"/>
        <item x="971"/>
        <item x="972"/>
        <item x="973"/>
        <item x="974"/>
        <item x="975"/>
        <item x="976"/>
        <item x="977"/>
        <item x="978"/>
        <item x="979"/>
        <item x="980"/>
        <item x="981"/>
        <item x="982"/>
        <item x="983"/>
        <item x="985"/>
        <item x="986"/>
        <item x="993"/>
        <item x="1036"/>
        <item x="1037"/>
        <item x="1038"/>
        <item x="1039"/>
        <item x="1040"/>
        <item x="1041"/>
        <item x="1042"/>
        <item x="1046"/>
        <item x="1059"/>
        <item x="1061"/>
        <item x="1062"/>
        <item x="1063"/>
        <item x="1082"/>
        <item x="1103"/>
        <item x="1109"/>
        <item x="1110"/>
        <item x="1111"/>
        <item x="1112"/>
        <item x="1113"/>
        <item x="1114"/>
        <item m="1" x="4015"/>
        <item m="1" x="4371"/>
        <item m="1" x="5279"/>
        <item m="1" x="6166"/>
        <item m="1" x="3429"/>
        <item m="1" x="4628"/>
        <item x="1132"/>
        <item x="1133"/>
        <item m="1" x="4114"/>
        <item x="1174"/>
        <item x="1185"/>
        <item x="1186"/>
        <item x="1187"/>
        <item x="1193"/>
        <item x="1194"/>
        <item m="1" x="5222"/>
        <item x="1201"/>
        <item m="1" x="4698"/>
        <item m="1" x="5304"/>
        <item m="1" x="4393"/>
        <item m="1" x="3921"/>
        <item m="1" x="6111"/>
        <item x="1216"/>
        <item x="1222"/>
        <item x="1223"/>
        <item x="1224"/>
        <item x="1225"/>
        <item x="1226"/>
        <item x="1227"/>
        <item m="1" x="6605"/>
        <item m="1" x="6306"/>
        <item x="1243"/>
        <item x="1249"/>
        <item x="1254"/>
        <item x="1255"/>
        <item x="1256"/>
        <item x="1257"/>
        <item x="1258"/>
        <item x="1259"/>
        <item x="1260"/>
        <item x="1269"/>
        <item m="1" x="3553"/>
        <item x="1290"/>
        <item x="1294"/>
        <item x="1297"/>
        <item x="1302"/>
        <item x="1303"/>
        <item x="1304"/>
        <item x="1305"/>
        <item x="1306"/>
        <item x="1307"/>
        <item x="1308"/>
        <item m="1" x="3324"/>
        <item m="1" x="3565"/>
        <item x="1336"/>
        <item m="1" x="4227"/>
        <item x="1339"/>
        <item x="1340"/>
        <item m="1" x="4459"/>
        <item m="1" x="4463"/>
        <item m="1" x="5893"/>
        <item x="1359"/>
        <item x="1362"/>
        <item x="1369"/>
        <item x="1372"/>
        <item x="1376"/>
        <item x="1377"/>
        <item x="1381"/>
        <item x="1383"/>
        <item x="1384"/>
        <item x="1385"/>
        <item x="1386"/>
        <item x="1387"/>
        <item x="1388"/>
        <item x="1392"/>
        <item x="1395"/>
        <item x="1397"/>
        <item x="1398"/>
        <item x="1399"/>
        <item x="1403"/>
        <item x="1410"/>
        <item x="1411"/>
        <item x="1412"/>
        <item x="1415"/>
        <item x="1423"/>
        <item x="1428"/>
        <item x="1429"/>
        <item x="1441"/>
        <item x="1443"/>
        <item x="1451"/>
        <item x="1452"/>
        <item m="1" x="3421"/>
        <item m="1" x="5907"/>
        <item m="1" x="4974"/>
        <item m="1" x="5804"/>
        <item m="1" x="3755"/>
        <item x="1525"/>
        <item x="1526"/>
        <item x="1527"/>
        <item x="1528"/>
        <item x="1541"/>
        <item x="1561"/>
        <item x="1562"/>
        <item x="1564"/>
        <item x="1565"/>
        <item x="1567"/>
        <item x="1568"/>
        <item x="1570"/>
        <item x="1572"/>
        <item x="1574"/>
        <item x="1584"/>
        <item x="1585"/>
        <item x="1589"/>
        <item x="1595"/>
        <item x="1596"/>
        <item x="1598"/>
        <item x="1602"/>
        <item x="1610"/>
        <item x="1611"/>
        <item x="1612"/>
        <item x="1634"/>
        <item x="1635"/>
        <item x="1636"/>
        <item x="1640"/>
        <item x="1655"/>
        <item x="1668"/>
        <item x="1680"/>
        <item x="1681"/>
        <item x="1682"/>
        <item x="1690"/>
        <item x="1704"/>
        <item x="1708"/>
        <item x="1709"/>
        <item x="1710"/>
        <item x="1715"/>
        <item x="1722"/>
        <item x="1730"/>
        <item x="1732"/>
        <item m="1" x="6687"/>
        <item x="1740"/>
        <item x="1741"/>
        <item x="1742"/>
        <item x="1743"/>
        <item x="1746"/>
        <item m="1" x="4229"/>
        <item m="1" x="4286"/>
        <item x="1752"/>
        <item x="1753"/>
        <item x="1754"/>
        <item x="1757"/>
        <item m="1" x="6102"/>
        <item m="1" x="3937"/>
        <item m="1" x="5235"/>
        <item x="1800"/>
        <item x="1801"/>
        <item x="1802"/>
        <item x="1803"/>
        <item x="1804"/>
        <item x="1818"/>
        <item x="1819"/>
        <item x="1820"/>
        <item x="1821"/>
        <item x="1828"/>
        <item x="1829"/>
        <item x="1830"/>
        <item x="1831"/>
        <item x="1832"/>
        <item x="1847"/>
        <item x="1848"/>
        <item x="1849"/>
        <item x="1850"/>
        <item x="1851"/>
        <item x="1852"/>
        <item x="1853"/>
        <item x="1854"/>
        <item x="1855"/>
        <item x="1856"/>
        <item x="1857"/>
        <item x="1858"/>
        <item x="1865"/>
        <item x="1866"/>
        <item x="1867"/>
        <item x="1869"/>
        <item x="1883"/>
        <item x="1888"/>
        <item x="1889"/>
        <item x="1896"/>
        <item x="1900"/>
        <item x="1901"/>
        <item x="1904"/>
        <item x="1920"/>
        <item x="1922"/>
        <item x="1925"/>
        <item x="1938"/>
        <item x="1939"/>
        <item x="1940"/>
        <item x="1941"/>
        <item x="1942"/>
        <item x="1943"/>
        <item x="1944"/>
        <item x="1945"/>
        <item x="1946"/>
        <item x="1947"/>
        <item x="1963"/>
        <item x="1964"/>
        <item x="1967"/>
        <item x="1968"/>
        <item x="1969"/>
        <item x="1970"/>
        <item x="1971"/>
        <item x="1972"/>
        <item x="1993"/>
        <item x="1996"/>
        <item x="1998"/>
        <item m="1" x="3308"/>
        <item x="2028"/>
        <item x="2029"/>
        <item x="2036"/>
        <item x="2037"/>
        <item x="2120"/>
        <item x="2121"/>
        <item x="2122"/>
        <item x="2123"/>
        <item x="2124"/>
        <item x="2125"/>
        <item x="2126"/>
        <item x="2127"/>
        <item x="2128"/>
        <item x="2129"/>
        <item x="2130"/>
        <item x="2131"/>
        <item x="2132"/>
        <item x="2133"/>
        <item x="2134"/>
        <item x="2135"/>
        <item x="2136"/>
        <item x="2137"/>
        <item x="2138"/>
        <item x="2149"/>
        <item x="2153"/>
        <item x="2154"/>
        <item x="2155"/>
        <item x="2156"/>
        <item x="2157"/>
        <item x="2158"/>
        <item x="2159"/>
        <item x="2163"/>
        <item m="1" x="5651"/>
        <item x="2165"/>
        <item m="1" x="5709"/>
        <item x="2167"/>
        <item x="2168"/>
        <item x="2169"/>
        <item x="2170"/>
        <item x="2173"/>
        <item x="2174"/>
        <item x="2175"/>
        <item x="2181"/>
        <item x="2182"/>
        <item x="2183"/>
        <item x="2184"/>
        <item x="2186"/>
        <item x="2187"/>
        <item x="2188"/>
        <item x="2189"/>
        <item x="2191"/>
        <item x="2192"/>
        <item x="2193"/>
        <item x="2199"/>
        <item m="1" x="5431"/>
        <item m="1" x="6562"/>
        <item m="1" x="4414"/>
        <item x="2213"/>
        <item x="2217"/>
        <item x="2223"/>
        <item x="2232"/>
        <item x="2237"/>
        <item x="2243"/>
        <item x="2246"/>
        <item x="2249"/>
        <item x="2255"/>
        <item x="2271"/>
        <item x="2272"/>
        <item x="2276"/>
        <item x="2280"/>
        <item x="2281"/>
        <item x="2283"/>
        <item x="2288"/>
        <item x="2290"/>
        <item x="2308"/>
        <item x="2316"/>
        <item x="2320"/>
        <item x="2329"/>
        <item x="2330"/>
        <item m="1" x="5819"/>
        <item m="1" x="5821"/>
        <item m="1" x="5405"/>
        <item x="2339"/>
        <item x="2340"/>
        <item x="2341"/>
        <item x="2342"/>
        <item x="2343"/>
        <item x="2344"/>
        <item x="2345"/>
        <item x="2346"/>
        <item x="2347"/>
        <item x="2348"/>
        <item x="2349"/>
        <item m="1" x="4986"/>
        <item x="2364"/>
        <item x="2365"/>
        <item x="2366"/>
        <item x="2367"/>
        <item x="2368"/>
        <item x="2369"/>
        <item x="2385"/>
        <item x="2386"/>
        <item x="2388"/>
        <item x="2389"/>
        <item x="2390"/>
        <item m="1" x="6525"/>
        <item m="1" x="6661"/>
        <item x="2395"/>
        <item x="2396"/>
        <item x="2397"/>
        <item x="2398"/>
        <item x="2399"/>
        <item x="2400"/>
        <item x="2404"/>
        <item x="2405"/>
        <item x="2406"/>
        <item x="2407"/>
        <item x="2408"/>
        <item x="2409"/>
        <item x="2410"/>
        <item x="2411"/>
        <item x="2413"/>
        <item x="2414"/>
        <item x="2416"/>
        <item x="2435"/>
        <item x="2436"/>
        <item x="2437"/>
        <item x="2438"/>
        <item x="2439"/>
        <item x="2446"/>
        <item m="1" x="4399"/>
        <item m="1" x="5309"/>
        <item m="1" x="6190"/>
        <item x="2452"/>
        <item x="2454"/>
        <item x="2455"/>
        <item m="1" x="4850"/>
        <item m="1" x="4835"/>
        <item m="1" x="3368"/>
        <item m="1" x="4495"/>
        <item x="2460"/>
        <item x="2461"/>
        <item m="1" x="5751"/>
        <item m="1" x="4313"/>
        <item x="2464"/>
        <item x="2465"/>
        <item m="1" x="4619"/>
        <item x="2469"/>
        <item x="2470"/>
        <item x="2471"/>
        <item x="2472"/>
        <item x="2473"/>
        <item x="2478"/>
        <item x="2480"/>
        <item x="2481"/>
        <item m="1" x="5964"/>
        <item x="2494"/>
        <item x="2495"/>
        <item x="2496"/>
        <item x="2497"/>
        <item x="2498"/>
        <item x="2499"/>
        <item x="2500"/>
        <item x="2503"/>
        <item x="2504"/>
        <item x="2506"/>
        <item x="2509"/>
        <item x="2510"/>
        <item x="2516"/>
        <item x="2517"/>
        <item x="2518"/>
        <item x="2521"/>
        <item x="2522"/>
        <item x="2538"/>
        <item x="2539"/>
        <item x="2546"/>
        <item x="2547"/>
        <item x="2548"/>
        <item x="2549"/>
        <item x="2550"/>
        <item x="2551"/>
        <item x="2552"/>
        <item x="2553"/>
        <item x="2554"/>
        <item x="2555"/>
        <item x="2556"/>
        <item x="2557"/>
        <item x="2558"/>
        <item x="2559"/>
        <item x="2566"/>
        <item m="1" x="6325"/>
        <item x="2581"/>
        <item x="2585"/>
        <item x="2586"/>
        <item x="2587"/>
        <item x="2590"/>
        <item x="2613"/>
        <item x="2614"/>
        <item x="2615"/>
        <item x="2616"/>
        <item x="2624"/>
        <item m="1" x="3624"/>
        <item x="2644"/>
        <item x="2645"/>
        <item x="2647"/>
        <item x="269"/>
        <item m="1" x="6553"/>
        <item x="2649"/>
        <item m="1" x="6677"/>
        <item m="1" x="4547"/>
        <item x="2664"/>
        <item x="2673"/>
        <item x="2674"/>
        <item x="2682"/>
        <item x="2683"/>
        <item x="2684"/>
        <item x="2685"/>
        <item x="2686"/>
        <item x="2689"/>
        <item x="2690"/>
        <item x="2699"/>
        <item x="2700"/>
        <item x="2715"/>
        <item x="2716"/>
        <item m="1" x="4716"/>
        <item x="2752"/>
        <item x="2746"/>
        <item x="2747"/>
        <item x="2748"/>
        <item m="1" x="3614"/>
        <item m="1" x="3609"/>
        <item x="2764"/>
        <item x="2765"/>
        <item x="2766"/>
        <item x="2767"/>
        <item x="2768"/>
        <item x="2769"/>
        <item x="2770"/>
        <item x="2771"/>
        <item x="2772"/>
        <item x="2773"/>
        <item x="2785"/>
        <item x="2788"/>
        <item x="2792"/>
        <item x="2793"/>
        <item x="2794"/>
        <item x="2795"/>
        <item x="2796"/>
        <item x="2797"/>
        <item x="2798"/>
        <item x="2799"/>
        <item x="2800"/>
        <item x="2801"/>
        <item x="2802"/>
        <item x="2813"/>
        <item x="2814"/>
        <item x="2815"/>
        <item m="1" x="6157"/>
        <item x="2827"/>
        <item x="2834"/>
        <item m="1" x="6630"/>
        <item x="2864"/>
        <item x="2867"/>
        <item x="2868"/>
        <item x="339"/>
        <item x="340"/>
        <item m="1" x="5859"/>
        <item m="1" x="4618"/>
        <item m="1" x="3271"/>
        <item x="2874"/>
        <item x="2875"/>
        <item x="2876"/>
        <item x="2877"/>
        <item x="2878"/>
        <item x="2879"/>
        <item m="1" x="3928"/>
        <item m="1" x="4043"/>
        <item x="2882"/>
        <item x="2883"/>
        <item x="2884"/>
        <item x="2885"/>
        <item x="2886"/>
        <item x="2887"/>
        <item x="2888"/>
        <item x="2889"/>
        <item x="2892"/>
        <item x="2928"/>
        <item x="2937"/>
        <item x="2938"/>
        <item m="1" x="3722"/>
        <item m="1" x="3751"/>
        <item m="1" x="5362"/>
        <item m="1" x="5391"/>
        <item x="2946"/>
        <item x="2947"/>
        <item x="2948"/>
        <item x="2949"/>
        <item x="2950"/>
        <item x="2951"/>
        <item x="2962"/>
        <item x="2963"/>
        <item x="2964"/>
        <item x="2974"/>
        <item x="2977"/>
        <item x="2978"/>
        <item x="2979"/>
        <item x="2980"/>
        <item x="2984"/>
        <item x="2993"/>
        <item x="3001"/>
        <item x="3002"/>
        <item x="3007"/>
        <item x="3008"/>
        <item x="3020"/>
        <item x="3044"/>
        <item x="3045"/>
        <item x="3046"/>
        <item x="3047"/>
        <item x="3048"/>
        <item x="3049"/>
        <item x="3050"/>
        <item x="3051"/>
        <item x="3052"/>
        <item x="3053"/>
        <item x="3055"/>
        <item m="1" x="4196"/>
        <item m="1" x="4369"/>
        <item m="1" x="4289"/>
        <item m="1" x="4785"/>
        <item m="1" x="6064"/>
        <item x="3081"/>
        <item x="3099"/>
        <item x="3109"/>
        <item x="3110"/>
        <item m="1" x="5701"/>
        <item x="3115"/>
        <item m="1" x="4161"/>
        <item m="1" x="6098"/>
        <item m="1" x="6100"/>
        <item x="3132"/>
        <item x="3134"/>
        <item x="3135"/>
        <item x="3142"/>
        <item x="3143"/>
        <item x="3148"/>
        <item x="3156"/>
        <item x="3169"/>
        <item x="3170"/>
        <item x="3174"/>
        <item x="3176"/>
        <item x="3177"/>
        <item x="3184"/>
        <item x="64"/>
        <item x="101"/>
        <item x="112"/>
        <item x="222"/>
        <item x="237"/>
        <item x="241"/>
        <item x="677"/>
        <item x="706"/>
        <item x="1031"/>
        <item x="1163"/>
        <item x="1166"/>
        <item x="1168"/>
        <item x="1169"/>
        <item x="1208"/>
        <item x="1209"/>
        <item x="1431"/>
        <item x="1447"/>
        <item x="1450"/>
        <item x="1462"/>
        <item x="1592"/>
        <item x="1600"/>
        <item x="1638"/>
        <item x="1713"/>
        <item x="1826"/>
        <item x="1859"/>
        <item x="1912"/>
        <item x="1916"/>
        <item x="1936"/>
        <item x="1937"/>
        <item x="1986"/>
        <item x="2019"/>
        <item x="2026"/>
        <item x="2025"/>
        <item x="2024"/>
        <item x="2023"/>
        <item x="2022"/>
        <item x="2021"/>
        <item x="2020"/>
        <item x="2180"/>
        <item x="2210"/>
        <item x="2216"/>
        <item x="2233"/>
        <item x="2248"/>
        <item x="2256"/>
        <item x="2253"/>
        <item x="2268"/>
        <item x="2267"/>
        <item x="2266"/>
        <item x="2265"/>
        <item x="2264"/>
        <item x="2263"/>
        <item x="2262"/>
        <item x="2261"/>
        <item x="2260"/>
        <item x="2259"/>
        <item x="2258"/>
        <item x="2269"/>
        <item x="2292"/>
        <item x="2293"/>
        <item x="2294"/>
        <item x="2299"/>
        <item x="2300"/>
        <item x="2453"/>
        <item x="2507"/>
        <item x="2505"/>
        <item x="2511"/>
        <item x="2512"/>
        <item x="2572"/>
        <item x="2574"/>
        <item x="2594"/>
        <item x="2817"/>
        <item x="2816"/>
        <item x="2865"/>
        <item x="2925"/>
        <item x="3032"/>
        <item x="3058"/>
        <item x="3077"/>
        <item x="3078"/>
        <item x="3085"/>
        <item x="3090"/>
        <item x="3108"/>
        <item x="3116"/>
        <item x="3117"/>
        <item x="3131"/>
        <item x="3147"/>
        <item x="3152"/>
        <item x="3155"/>
        <item x="3158"/>
        <item x="3166"/>
        <item x="3165"/>
        <item x="3164"/>
        <item x="3163"/>
        <item x="3162"/>
        <item x="3161"/>
        <item x="3160"/>
        <item x="3159"/>
        <item x="0"/>
        <item x="1"/>
        <item x="2"/>
        <item x="3"/>
        <item x="218"/>
        <item m="1" x="5999"/>
        <item x="270"/>
        <item x="271"/>
        <item x="273"/>
        <item x="403"/>
        <item x="404"/>
        <item m="1" x="5568"/>
        <item x="575"/>
        <item x="601"/>
        <item x="602"/>
        <item x="628"/>
        <item x="629"/>
        <item x="746"/>
        <item x="771"/>
        <item x="772"/>
        <item x="773"/>
        <item x="774"/>
        <item m="1" x="4894"/>
        <item x="817"/>
        <item m="1" x="3337"/>
        <item x="822"/>
        <item x="837"/>
        <item x="838"/>
        <item x="839"/>
        <item x="851"/>
        <item x="840"/>
        <item x="841"/>
        <item x="843"/>
        <item x="844"/>
        <item x="845"/>
        <item x="846"/>
        <item x="847"/>
        <item x="848"/>
        <item x="849"/>
        <item x="850"/>
        <item x="842"/>
        <item x="860"/>
        <item x="861"/>
        <item x="862"/>
        <item x="863"/>
        <item x="864"/>
        <item x="865"/>
        <item x="866"/>
        <item x="867"/>
        <item x="868"/>
        <item x="869"/>
        <item x="870"/>
        <item x="871"/>
        <item x="872"/>
        <item x="873"/>
        <item x="887"/>
        <item x="888"/>
        <item x="889"/>
        <item x="891"/>
        <item x="892"/>
        <item x="893"/>
        <item x="894"/>
        <item x="895"/>
        <item x="896"/>
        <item x="897"/>
        <item x="898"/>
        <item x="899"/>
        <item x="900"/>
        <item x="901"/>
        <item x="902"/>
        <item x="903"/>
        <item x="904"/>
        <item x="905"/>
        <item x="906"/>
        <item x="907"/>
        <item x="908"/>
        <item x="915"/>
        <item x="916"/>
        <item x="917"/>
        <item x="919"/>
        <item x="930"/>
        <item x="931"/>
        <item x="932"/>
        <item x="933"/>
        <item x="934"/>
        <item x="935"/>
        <item x="936"/>
        <item x="937"/>
        <item x="938"/>
        <item x="939"/>
        <item x="940"/>
        <item x="984"/>
        <item x="987"/>
        <item x="988"/>
        <item x="1048"/>
        <item x="1049"/>
        <item x="1050"/>
        <item x="1051"/>
        <item x="1052"/>
        <item x="1053"/>
        <item x="1054"/>
        <item x="1055"/>
        <item x="1056"/>
        <item x="1069"/>
        <item x="1070"/>
        <item x="1071"/>
        <item x="1072"/>
        <item x="1073"/>
        <item x="1074"/>
        <item x="1075"/>
        <item x="1076"/>
        <item x="1083"/>
        <item x="1084"/>
        <item x="1085"/>
        <item x="1086"/>
        <item x="1087"/>
        <item x="1088"/>
        <item x="1089"/>
        <item x="1090"/>
        <item x="1091"/>
        <item x="1092"/>
        <item x="1115"/>
        <item x="1116"/>
        <item x="1210"/>
        <item x="1237"/>
        <item x="1238"/>
        <item x="1239"/>
        <item x="1296"/>
        <item x="1342"/>
        <item x="1343"/>
        <item x="1366"/>
        <item x="1417"/>
        <item x="1445"/>
        <item x="420"/>
        <item x="421"/>
        <item x="1521"/>
        <item m="1" x="4790"/>
        <item m="1" x="5686"/>
        <item m="1" x="4482"/>
        <item x="1474"/>
        <item x="1495"/>
        <item x="1512"/>
        <item x="1513"/>
        <item x="1514"/>
        <item x="1515"/>
        <item x="1516"/>
        <item m="1" x="3841"/>
        <item m="1" x="5883"/>
        <item x="1520"/>
        <item m="1" x="3232"/>
        <item x="1603"/>
        <item x="1613"/>
        <item x="1616"/>
        <item x="1617"/>
        <item x="1618"/>
        <item x="1619"/>
        <item x="1620"/>
        <item x="1622"/>
        <item x="1623"/>
        <item x="1624"/>
        <item x="1629"/>
        <item x="1630"/>
        <item x="1631"/>
        <item x="1632"/>
        <item x="1669"/>
        <item x="1670"/>
        <item x="1671"/>
        <item x="1678"/>
        <item x="1679"/>
        <item x="1695"/>
        <item x="1696"/>
        <item x="1698"/>
        <item x="1714"/>
        <item x="1750"/>
        <item x="1751"/>
        <item m="1" x="5013"/>
        <item m="1" x="4878"/>
        <item m="1" x="4712"/>
        <item m="1" x="3886"/>
        <item m="1" x="3881"/>
        <item m="1" x="3409"/>
        <item m="1" x="4389"/>
        <item m="1" x="3399"/>
        <item x="1837"/>
        <item x="1860"/>
        <item x="1873"/>
        <item x="1881"/>
        <item x="1890"/>
        <item m="1" x="4438"/>
        <item m="1" x="4092"/>
        <item x="1911"/>
        <item x="1917"/>
        <item x="1924"/>
        <item x="1927"/>
        <item x="1928"/>
        <item x="1930"/>
        <item x="1929"/>
        <item x="1979"/>
        <item x="1980"/>
        <item x="1984"/>
        <item x="1985"/>
        <item x="1988"/>
        <item x="1994"/>
        <item x="1995"/>
        <item x="2000"/>
        <item x="2002"/>
        <item x="2003"/>
        <item x="2009"/>
        <item x="2010"/>
        <item x="2011"/>
        <item x="2012"/>
        <item x="2013"/>
        <item x="2014"/>
        <item x="2015"/>
        <item x="2016"/>
        <item x="2017"/>
        <item x="2018"/>
        <item x="2033"/>
        <item x="439"/>
        <item x="440"/>
        <item x="2034"/>
        <item x="2035"/>
        <item x="2038"/>
        <item x="2039"/>
        <item x="2139"/>
        <item x="2140"/>
        <item m="1" x="6523"/>
        <item m="1" x="3278"/>
        <item m="1" x="3272"/>
        <item x="2190"/>
        <item x="2194"/>
        <item x="2247"/>
        <item x="2251"/>
        <item x="2252"/>
        <item x="2275"/>
        <item m="1" x="6154"/>
        <item x="2318"/>
        <item x="2319"/>
        <item m="1" x="3590"/>
        <item m="1" x="5187"/>
        <item m="1" x="6003"/>
        <item m="1" x="4706"/>
        <item m="1" x="6030"/>
        <item m="1" x="4024"/>
        <item x="2375"/>
        <item x="2376"/>
        <item x="2377"/>
        <item x="2378"/>
        <item x="2379"/>
        <item x="2380"/>
        <item x="2381"/>
        <item x="2382"/>
        <item x="2383"/>
        <item m="1" x="6471"/>
        <item m="1" x="6707"/>
        <item x="2526"/>
        <item x="2527"/>
        <item x="2528"/>
        <item x="2529"/>
        <item x="2563"/>
        <item x="2564"/>
        <item x="2565"/>
        <item m="1" x="6004"/>
        <item x="2570"/>
        <item x="2573"/>
        <item x="2580"/>
        <item x="2595"/>
        <item x="2575"/>
        <item x="2597"/>
        <item x="2598"/>
        <item x="2599"/>
        <item x="2602"/>
        <item x="2603"/>
        <item x="2604"/>
        <item x="2605"/>
        <item x="2606"/>
        <item x="2607"/>
        <item x="2608"/>
        <item x="2609"/>
        <item x="2610"/>
        <item m="1" x="3662"/>
        <item m="1" x="3597"/>
        <item m="1" x="3665"/>
        <item m="1" x="3671"/>
        <item m="1" x="3678"/>
        <item x="2632"/>
        <item m="1" x="4166"/>
        <item x="2634"/>
        <item m="1" x="3656"/>
        <item x="2636"/>
        <item m="1" x="4758"/>
        <item m="1" x="6351"/>
        <item m="1" x="4553"/>
        <item x="2658"/>
        <item x="2660"/>
        <item x="2692"/>
        <item m="1" x="4405"/>
        <item x="2732"/>
        <item x="2742"/>
        <item x="2735"/>
        <item x="2736"/>
        <item x="2737"/>
        <item x="2738"/>
        <item x="2739"/>
        <item x="2740"/>
        <item x="2741"/>
        <item m="1" x="4527"/>
        <item x="423"/>
        <item x="2776"/>
        <item x="425"/>
        <item x="450"/>
        <item x="438"/>
        <item x="2777"/>
        <item x="444"/>
        <item x="445"/>
        <item x="446"/>
        <item x="447"/>
        <item x="448"/>
        <item x="449"/>
        <item x="429"/>
        <item x="422"/>
        <item x="430"/>
        <item x="434"/>
        <item x="435"/>
        <item x="436"/>
        <item x="2778"/>
        <item x="424"/>
        <item x="426"/>
        <item x="451"/>
        <item x="427"/>
        <item x="428"/>
        <item x="441"/>
        <item x="442"/>
        <item x="2779"/>
        <item x="443"/>
        <item x="431"/>
        <item x="433"/>
        <item x="432"/>
        <item x="2780"/>
        <item x="437"/>
        <item m="1" x="5936"/>
        <item x="2789"/>
        <item x="2803"/>
        <item x="2804"/>
        <item x="2805"/>
        <item x="2806"/>
        <item x="2807"/>
        <item x="2808"/>
        <item x="2809"/>
        <item x="2810"/>
        <item x="2811"/>
        <item m="1" x="3838"/>
        <item m="1" x="5950"/>
        <item m="1" x="4275"/>
        <item x="624"/>
        <item x="625"/>
        <item x="626"/>
        <item x="619"/>
        <item x="618"/>
        <item m="1" x="4518"/>
        <item m="1" x="4100"/>
        <item m="1" x="3604"/>
        <item m="1" x="6702"/>
        <item m="1" x="6254"/>
        <item x="622"/>
        <item x="621"/>
        <item m="1" x="4436"/>
        <item x="627"/>
        <item x="2895"/>
        <item x="2896"/>
        <item x="2918"/>
        <item x="2919"/>
        <item x="2920"/>
        <item x="2921"/>
        <item x="2922"/>
        <item x="2923"/>
        <item x="2927"/>
        <item x="2930"/>
        <item x="2932"/>
        <item x="2935"/>
        <item x="2933"/>
        <item x="2952"/>
        <item x="2953"/>
        <item x="2954"/>
        <item x="2955"/>
        <item x="2941"/>
        <item x="2966"/>
        <item x="2967"/>
        <item x="2968"/>
        <item x="2969"/>
        <item x="2970"/>
        <item x="2971"/>
        <item x="2972"/>
        <item x="2988"/>
        <item x="2994"/>
        <item x="2995"/>
        <item x="2998"/>
        <item x="2999"/>
        <item x="3000"/>
        <item m="1" x="6278"/>
        <item m="1" x="5404"/>
        <item m="1" x="3922"/>
        <item m="1" x="5050"/>
        <item m="1" x="3724"/>
        <item m="1" x="4646"/>
        <item m="1" x="3275"/>
        <item x="3033"/>
        <item m="1" x="6701"/>
        <item m="1" x="3847"/>
        <item x="3036"/>
        <item x="3037"/>
        <item x="3038"/>
        <item x="3039"/>
        <item x="3041"/>
        <item x="3031"/>
        <item x="3042"/>
        <item m="1" x="4651"/>
        <item x="3059"/>
        <item x="3060"/>
        <item x="3061"/>
        <item x="3063"/>
        <item x="3064"/>
        <item x="3065"/>
        <item x="3079"/>
        <item x="3080"/>
        <item x="3083"/>
        <item x="3089"/>
        <item x="3092"/>
        <item m="1" x="5876"/>
        <item m="1" x="3717"/>
        <item x="3097"/>
        <item x="3098"/>
        <item x="3101"/>
        <item x="3102"/>
        <item x="3103"/>
        <item x="3104"/>
        <item x="3105"/>
        <item x="3106"/>
        <item x="3107"/>
        <item m="1" x="6171"/>
        <item x="3128"/>
        <item m="1" x="6314"/>
        <item x="3146"/>
        <item x="3153"/>
        <item x="620"/>
        <item x="623"/>
        <item x="3157"/>
        <item x="3167"/>
        <item x="3181"/>
        <item x="3182"/>
        <item x="3185"/>
        <item x="3186"/>
        <item m="1" x="4648"/>
        <item m="1" x="7256"/>
        <item m="1" x="3547"/>
        <item m="1" x="3692"/>
        <item m="1" x="6399"/>
        <item m="1" x="4675"/>
        <item m="1" x="7950"/>
        <item m="1" x="6363"/>
        <item m="1" x="6365"/>
        <item m="1" x="5335"/>
        <item m="1" x="6594"/>
        <item m="1" x="6212"/>
        <item m="1" x="6215"/>
        <item m="1" x="5522"/>
        <item m="1" x="4684"/>
        <item m="1" x="4685"/>
        <item m="1" x="6207"/>
        <item m="1" x="7303"/>
        <item m="1" x="5230"/>
        <item m="1" x="3496"/>
        <item m="1" x="3996"/>
        <item m="1" x="6040"/>
        <item m="1" x="5612"/>
        <item m="1" x="5708"/>
        <item m="1" x="5195"/>
        <item m="1" x="7315"/>
        <item m="1" x="3853"/>
        <item m="1" x="4873"/>
        <item m="1" x="7133"/>
        <item m="1" x="7643"/>
        <item m="1" x="6604"/>
        <item m="1" x="5806"/>
        <item m="1" x="5772"/>
        <item m="1" x="7441"/>
        <item m="1" x="6349"/>
        <item m="1" x="5115"/>
        <item m="1" x="4962"/>
        <item m="1" x="3231"/>
        <item m="1" x="7860"/>
        <item m="1" x="6823"/>
        <item m="1" x="6671"/>
        <item m="1" x="6153"/>
        <item m="1" x="3322"/>
        <item m="1" x="5443"/>
        <item m="1" x="6415"/>
        <item m="1" x="4132"/>
        <item m="1" x="3432"/>
        <item m="1" x="7589"/>
        <item m="1" x="6982"/>
        <item m="1" x="6972"/>
        <item m="1" x="6218"/>
        <item m="1" x="4810"/>
        <item m="1" x="7219"/>
        <item m="1" x="5127"/>
        <item m="1" x="6026"/>
        <item m="1" x="7308"/>
        <item m="1" x="6847"/>
        <item m="1" x="6965"/>
        <item m="1" x="6406"/>
        <item m="1" x="5260"/>
        <item m="1" x="4562"/>
        <item m="1" x="4976"/>
        <item m="1" x="6676"/>
        <item m="1" x="6141"/>
        <item m="1" x="5925"/>
        <item m="1" x="3702"/>
        <item m="1" x="5930"/>
        <item m="1" x="6870"/>
        <item m="1" x="6842"/>
        <item m="1" x="4019"/>
        <item m="1" x="4314"/>
        <item m="1" x="7422"/>
        <item m="1" x="7923"/>
        <item m="1" x="5631"/>
        <item m="1" x="5147"/>
        <item m="1" x="4917"/>
        <item m="1" x="7809"/>
        <item m="1" x="7610"/>
        <item m="1" x="7677"/>
        <item m="1" x="5548"/>
        <item m="1" x="5283"/>
        <item m="1" x="4115"/>
        <item m="1" x="5015"/>
        <item x="1117"/>
        <item x="1578"/>
        <item m="1" x="3753"/>
        <item m="1" x="6214"/>
        <item m="1" x="3213"/>
        <item m="1" x="4842"/>
        <item m="1" x="7451"/>
        <item m="1" x="6890"/>
        <item m="1" x="6724"/>
        <item m="1" x="3701"/>
        <item m="1" x="3677"/>
        <item m="1" x="4999"/>
        <item m="1" x="4661"/>
        <item m="1" x="4570"/>
        <item m="1" x="5170"/>
        <item m="1" x="5149"/>
        <item m="1" x="7778"/>
        <item m="1" x="7979"/>
        <item m="1" x="7835"/>
        <item m="1" x="7816"/>
        <item m="1" x="7360"/>
        <item m="1" x="7917"/>
        <item m="1" x="7465"/>
        <item m="1" x="4409"/>
        <item m="1" x="5931"/>
        <item m="1" x="7357"/>
        <item m="1" x="3383"/>
        <item m="1" x="6021"/>
        <item m="1" x="7380"/>
        <item m="1" x="4064"/>
        <item m="1" x="6194"/>
        <item m="1" x="7322"/>
        <item m="1" x="4563"/>
        <item m="1" x="6768"/>
        <item m="1" x="5081"/>
        <item m="1" x="6372"/>
        <item m="1" x="3789"/>
        <item m="1" x="7531"/>
        <item m="1" x="4797"/>
        <item m="1" x="4323"/>
        <item m="1" x="5400"/>
        <item m="1" x="6741"/>
        <item m="1" x="4843"/>
        <item m="1" x="7962"/>
        <item m="1" x="5507"/>
        <item m="1" x="6422"/>
        <item m="1" x="3953"/>
        <item m="1" x="7787"/>
        <item m="1" x="6170"/>
        <item m="1" x="7224"/>
        <item m="1" x="3728"/>
        <item m="1" x="6723"/>
        <item m="1" x="7215"/>
        <item m="1" x="4656"/>
        <item m="1" x="5584"/>
        <item m="1" x="6494"/>
        <item m="1" x="5289"/>
        <item m="1" x="5543"/>
        <item m="1" x="4959"/>
        <item m="1" x="4981"/>
        <item m="1" x="4374"/>
        <item m="1" x="4127"/>
        <item m="1" x="7517"/>
        <item m="1" x="4985"/>
        <item m="1" x="6360"/>
        <item m="1" x="3938"/>
        <item m="1" x="3946"/>
        <item m="1" x="3949"/>
        <item m="1" x="4951"/>
        <item m="1" x="6188"/>
        <item m="1" x="7884"/>
        <item m="1" x="5426"/>
        <item m="1" x="5017"/>
        <item m="1" x="6956"/>
        <item m="1" x="4834"/>
        <item m="1" x="7396"/>
        <item m="1" x="6159"/>
        <item m="1" x="5228"/>
        <item x="2201"/>
        <item m="1" x="4001"/>
        <item m="1" x="7986"/>
        <item x="361"/>
        <item x="751"/>
        <item x="1228"/>
        <item x="3113"/>
        <item m="1" x="6057"/>
        <item m="1" x="4670"/>
        <item x="2569"/>
        <item m="1" x="4511"/>
        <item m="1" x="3580"/>
        <item x="2835"/>
        <item m="1" x="6416"/>
        <item m="1" x="7354"/>
        <item m="1" x="6383"/>
        <item m="1" x="6794"/>
        <item m="1" x="7082"/>
        <item m="1" x="5319"/>
        <item m="1" x="7182"/>
        <item m="1" x="4589"/>
        <item m="1" x="5947"/>
        <item m="1" x="3776"/>
        <item m="1" x="5618"/>
        <item m="1" x="5315"/>
        <item m="1" x="5856"/>
        <item m="1" x="6764"/>
        <item m="1" x="7565"/>
        <item m="1" x="4009"/>
        <item m="1" x="7135"/>
        <item m="1" x="4397"/>
        <item m="1" x="5605"/>
        <item m="1" x="6364"/>
        <item m="1" x="5450"/>
        <item m="1" x="4913"/>
        <item m="1" x="6783"/>
        <item m="1" x="5480"/>
        <item m="1" x="3528"/>
        <item m="1" x="4510"/>
        <item m="1" x="7954"/>
        <item m="1" x="5508"/>
        <item m="1" x="4058"/>
        <item m="1" x="7524"/>
        <item m="1" x="4072"/>
        <item m="1" x="6355"/>
        <item m="1" x="6197"/>
        <item m="1" x="6136"/>
        <item m="1" x="4302"/>
        <item m="1" x="3951"/>
        <item m="1" x="6699"/>
        <item m="1" x="6550"/>
        <item m="1" x="5573"/>
        <item m="1" x="7907"/>
        <item m="1" x="5033"/>
        <item m="1" x="3433"/>
        <item m="1" x="6202"/>
        <item m="1" x="4757"/>
        <item m="1" x="4129"/>
        <item m="1" x="6936"/>
        <item m="1" x="4432"/>
        <item m="1" x="7766"/>
        <item m="1" x="7978"/>
        <item m="1" x="7260"/>
        <item m="1" x="4239"/>
        <item m="1" x="5585"/>
        <item m="1" x="5271"/>
        <item m="1" x="7854"/>
        <item m="1" x="3688"/>
        <item m="1" x="7768"/>
        <item m="1" x="4470"/>
        <item m="1" x="5937"/>
        <item m="1" x="6085"/>
        <item m="1" x="7333"/>
        <item m="1" x="3944"/>
        <item m="1" x="4277"/>
        <item m="1" x="5356"/>
        <item m="1" x="4189"/>
        <item m="1" x="4089"/>
        <item m="1" x="7784"/>
        <item m="1" x="6276"/>
        <item m="1" x="4169"/>
        <item m="1" x="7226"/>
        <item m="1" x="4672"/>
        <item m="1" x="7329"/>
        <item m="1" x="3880"/>
        <item m="1" x="7067"/>
        <item m="1" x="5562"/>
        <item m="1" x="5597"/>
        <item m="1" x="5459"/>
        <item m="1" x="5488"/>
        <item m="1" x="5789"/>
        <item m="1" x="5835"/>
        <item m="1" x="5771"/>
        <item m="1" x="6458"/>
        <item m="1" x="6511"/>
        <item m="1" x="6574"/>
        <item m="1" x="6621"/>
        <item m="1" x="6684"/>
        <item m="1" x="6747"/>
        <item m="1" x="4120"/>
        <item m="1" x="4131"/>
        <item m="1" x="4113"/>
        <item m="1" x="5588"/>
        <item x="1684"/>
        <item x="1686"/>
        <item x="1687"/>
        <item m="1" x="7004"/>
        <item m="1" x="4742"/>
        <item m="1" x="4806"/>
        <item m="1" x="3426"/>
        <item m="1" x="7558"/>
        <item m="1" x="5589"/>
        <item m="1" x="6497"/>
        <item m="1" x="3911"/>
        <item m="1" x="7272"/>
        <item m="1" x="4028"/>
        <item m="1" x="6895"/>
        <item m="1" x="3390"/>
        <item m="1" x="3397"/>
        <item m="1" x="5944"/>
        <item m="1" x="5949"/>
        <item m="1" x="5957"/>
        <item m="1" x="5475"/>
        <item m="1" x="3950"/>
        <item m="1" x="3715"/>
        <item m="1" x="3955"/>
        <item m="1" x="3718"/>
        <item m="1" x="3959"/>
        <item m="1" x="3721"/>
        <item m="1" x="3981"/>
        <item m="1" x="4214"/>
        <item m="1" x="6686"/>
        <item m="1" x="6472"/>
        <item m="1" x="5483"/>
        <item m="1" x="6345"/>
        <item m="1" x="4996"/>
        <item m="1" x="5596"/>
        <item x="914"/>
        <item m="1" x="6398"/>
        <item m="1" x="5972"/>
        <item m="1" x="3532"/>
        <item m="1" x="6600"/>
        <item m="1" x="7739"/>
        <item m="1" x="4748"/>
        <item m="1" x="3648"/>
        <item m="1" x="7379"/>
        <item m="1" x="7509"/>
        <item m="1" x="4852"/>
        <item m="1" x="6647"/>
        <item m="1" x="3434"/>
        <item m="1" x="4514"/>
        <item m="1" x="7159"/>
        <item m="1" x="6596"/>
        <item m="1" x="3423"/>
        <item m="1" x="7001"/>
        <item m="1" x="4386"/>
        <item m="1" x="7162"/>
        <item m="1" x="4412"/>
        <item m="1" x="4077"/>
        <item m="1" x="3673"/>
        <item m="1" x="4484"/>
        <item m="1" x="3422"/>
        <item m="1" x="7946"/>
        <item m="1" x="6517"/>
        <item m="1" x="5564"/>
        <item m="1" x="6675"/>
        <item m="1" x="6800"/>
        <item m="1" x="7865"/>
        <item m="1" x="4260"/>
        <item m="1" x="3544"/>
        <item m="1" x="3312"/>
        <item m="1" x="5801"/>
        <item m="1" x="4282"/>
        <item m="1" x="5834"/>
        <item m="1" x="4627"/>
        <item m="1" x="4557"/>
        <item m="1" x="4165"/>
        <item m="1" x="4192"/>
        <item m="1" x="5924"/>
        <item m="1" x="7875"/>
        <item m="1" x="7233"/>
        <item m="1" x="6691"/>
        <item m="1" x="7158"/>
        <item m="1" x="6554"/>
        <item m="1" x="7498"/>
        <item m="1" x="6132"/>
        <item m="1" x="4884"/>
        <item m="1" x="7227"/>
        <item m="1" x="7476"/>
        <item m="1" x="4488"/>
        <item m="1" x="6617"/>
        <item m="1" x="5326"/>
        <item m="1" x="4455"/>
        <item m="1" x="3595"/>
        <item m="1" x="7528"/>
        <item m="1" x="6719"/>
        <item m="1" x="5636"/>
        <item m="1" x="5888"/>
        <item m="1" x="4238"/>
        <item m="1" x="4567"/>
        <item m="1" x="4037"/>
        <item m="1" x="7393"/>
        <item m="1" x="3427"/>
        <item m="1" x="6846"/>
        <item m="1" x="7730"/>
        <item m="1" x="4026"/>
        <item m="1" x="3536"/>
        <item m="1" x="4187"/>
        <item m="1" x="7964"/>
        <item m="1" x="7358"/>
        <item m="1" x="3852"/>
        <item m="1" x="7616"/>
        <item m="1" x="7630"/>
        <item m="1" x="7442"/>
        <item m="1" x="6381"/>
        <item m="1" x="3396"/>
        <item m="1" x="4740"/>
        <item m="1" x="7401"/>
        <item m="1" x="7049"/>
        <item m="1" x="7858"/>
        <item m="1" x="4022"/>
        <item m="1" x="4914"/>
        <item m="1" x="7554"/>
        <item m="1" x="3638"/>
        <item m="1" x="5869"/>
        <item m="1" x="3675"/>
        <item m="1" x="6603"/>
        <item m="1" x="7437"/>
        <item m="1" x="3489"/>
        <item m="1" x="3903"/>
        <item m="1" x="5160"/>
        <item m="1" x="3651"/>
        <item m="1" x="6634"/>
        <item m="1" x="7463"/>
        <item m="1" x="6762"/>
        <item x="1897"/>
        <item m="1" x="3811"/>
        <item m="1" x="5491"/>
        <item x="3093"/>
        <item m="1" x="4338"/>
        <item m="1" x="4095"/>
        <item m="1" x="3947"/>
        <item x="2384"/>
        <item m="1" x="5734"/>
        <item m="1" x="7098"/>
        <item m="1" x="7904"/>
        <item m="1" x="5623"/>
        <item m="1" x="7736"/>
        <item m="1" x="5215"/>
        <item m="1" x="4315"/>
        <item m="1" x="6105"/>
        <item m="1" x="5713"/>
        <item m="1" x="7609"/>
        <item m="1" x="7011"/>
        <item m="1" x="3985"/>
        <item m="1" x="5269"/>
        <item m="1" x="5339"/>
        <item m="1" x="5262"/>
        <item m="1" x="5794"/>
        <item x="1666"/>
        <item x="1667"/>
        <item x="3133"/>
        <item m="1" x="3287"/>
        <item m="1" x="4983"/>
        <item m="1" x="7183"/>
        <item m="1" x="4156"/>
        <item m="1" x="5694"/>
        <item m="1" x="7115"/>
        <item m="1" x="6758"/>
        <item m="1" x="7625"/>
        <item m="1" x="6753"/>
        <item m="1" x="7178"/>
        <item m="1" x="7619"/>
        <item m="1" x="3325"/>
        <item m="1" x="7760"/>
        <item m="1" x="6067"/>
        <item m="1" x="7694"/>
        <item m="1" x="7021"/>
        <item m="1" x="3923"/>
        <item m="1" x="3502"/>
        <item m="1" x="6637"/>
        <item m="1" x="6450"/>
        <item m="1" x="6459"/>
        <item m="1" x="4003"/>
        <item m="1" x="5321"/>
        <item m="1" x="6266"/>
        <item m="1" x="6161"/>
        <item m="1" x="5257"/>
        <item m="1" x="3464"/>
        <item m="1" x="5756"/>
        <item m="1" x="5603"/>
        <item m="1" x="4471"/>
        <item m="1" x="4475"/>
        <item m="1" x="4477"/>
        <item m="1" x="4478"/>
        <item m="1" x="7650"/>
        <item m="1" x="7335"/>
        <item m="1" x="3302"/>
        <item m="1" x="7980"/>
        <item m="1" x="6735"/>
        <item m="1" x="6160"/>
        <item m="1" x="7805"/>
        <item m="1" x="5578"/>
        <item m="1" x="7022"/>
        <item m="1" x="7827"/>
        <item m="1" x="7511"/>
        <item m="1" x="3657"/>
        <item m="1" x="7039"/>
        <item m="1" x="5551"/>
        <item m="1" x="4364"/>
        <item m="1" x="6427"/>
        <item m="1" x="6199"/>
        <item m="1" x="5521"/>
        <item m="1" x="5324"/>
        <item m="1" x="3948"/>
        <item m="1" x="5958"/>
        <item m="1" x="5722"/>
        <item m="1" x="4921"/>
        <item m="1" x="5241"/>
        <item m="1" x="4958"/>
        <item m="1" x="6812"/>
        <item m="1" x="7958"/>
        <item m="1" x="7574"/>
        <item m="1" x="5320"/>
        <item m="1" x="4599"/>
        <item m="1" x="7530"/>
        <item m="1" x="5817"/>
        <item m="1" x="5948"/>
        <item m="1" x="4812"/>
        <item m="1" x="6876"/>
        <item m="1" x="7387"/>
        <item m="1" x="6268"/>
        <item m="1" x="6013"/>
        <item m="1" x="6164"/>
        <item m="1" x="6219"/>
        <item m="1" x="6059"/>
        <item m="1" x="5845"/>
        <item m="1" x="5970"/>
        <item m="1" x="6144"/>
        <item m="1" x="7143"/>
        <item m="1" x="5904"/>
        <item x="3029"/>
        <item x="3030"/>
        <item m="1" x="6995"/>
        <item m="1" x="4306"/>
        <item m="1" x="6216"/>
        <item m="1" x="6342"/>
        <item m="1" x="4080"/>
        <item m="1" x="7054"/>
        <item m="1" x="3749"/>
        <item m="1" x="3805"/>
        <item m="1" x="6222"/>
        <item m="1" x="5837"/>
        <item m="1" x="4565"/>
        <item m="1" x="5472"/>
        <item m="1" x="3209"/>
        <item m="1" x="4217"/>
        <item m="1" x="5827"/>
        <item m="1" x="6031"/>
        <item m="1" x="7370"/>
        <item m="1" x="7560"/>
        <item m="1" x="6650"/>
        <item m="1" x="6646"/>
        <item m="1" x="6643"/>
        <item m="1" x="6641"/>
        <item m="1" x="6421"/>
        <item m="1" x="5366"/>
        <item m="1" x="6528"/>
        <item m="1" x="7521"/>
        <item m="1" x="5336"/>
        <item m="1" x="3781"/>
        <item m="1" x="7779"/>
        <item m="1" x="3384"/>
        <item m="1" x="4794"/>
        <item m="1" x="4886"/>
        <item m="1" x="4851"/>
        <item m="1" x="7732"/>
        <item m="1" x="7999"/>
        <item m="1" x="7701"/>
        <item m="1" x="5054"/>
        <item m="1" x="6113"/>
        <item m="1" x="5277"/>
        <item m="1" x="4558"/>
        <item m="1" x="6929"/>
        <item m="1" x="7013"/>
        <item m="1" x="3664"/>
        <item m="1" x="6872"/>
        <item m="1" x="4552"/>
        <item m="1" x="6858"/>
        <item m="1" x="3524"/>
        <item m="1" x="7967"/>
        <item m="1" x="3229"/>
        <item m="1" x="7579"/>
        <item m="1" x="3914"/>
        <item m="1" x="5006"/>
        <item m="1" x="6089"/>
        <item m="1" x="6069"/>
        <item m="1" x="5433"/>
        <item m="1" x="7069"/>
        <item m="1" x="5516"/>
        <item m="1" x="5312"/>
        <item m="1" x="5198"/>
        <item m="1" x="4867"/>
        <item m="1" x="7071"/>
        <item m="1" x="5261"/>
        <item m="1" x="7879"/>
        <item m="1" x="4634"/>
        <item m="1" x="4008"/>
        <item m="1" x="4359"/>
        <item m="1" x="6839"/>
        <item m="1" x="5935"/>
        <item m="1" x="7653"/>
        <item m="1" x="3551"/>
        <item m="1" x="3559"/>
        <item m="1" x="7351"/>
        <item m="1" x="6319"/>
        <item m="1" x="5697"/>
        <item m="1" x="7430"/>
        <item m="1" x="5377"/>
        <item m="1" x="6712"/>
        <item m="1" x="7093"/>
        <item m="1" x="6879"/>
        <item x="3011"/>
        <item m="1" x="6293"/>
        <item m="1" x="3519"/>
        <item m="1" x="3646"/>
        <item m="1" x="4681"/>
        <item m="1" x="6631"/>
        <item m="1" x="7705"/>
        <item m="1" x="7789"/>
        <item m="1" x="7911"/>
        <item m="1" x="4322"/>
        <item m="1" x="5986"/>
        <item m="1" x="4421"/>
        <item m="1" x="3870"/>
        <item m="1" x="4967"/>
        <item m="1" x="6863"/>
        <item m="1" x="5726"/>
        <item m="1" x="6567"/>
        <item m="1" x="6560"/>
        <item m="1" x="7700"/>
        <item m="1" x="3878"/>
        <item m="1" x="4141"/>
        <item m="1" x="5273"/>
        <item m="1" x="7243"/>
        <item m="1" x="7038"/>
        <item m="1" x="6039"/>
        <item m="1" x="6251"/>
        <item m="1" x="7301"/>
        <item m="1" x="3303"/>
        <item m="1" x="5463"/>
        <item m="1" x="3575"/>
        <item m="1" x="6692"/>
        <item x="910"/>
        <item m="1" x="6487"/>
        <item x="912"/>
        <item m="1" x="7685"/>
        <item m="1" x="6358"/>
        <item x="149"/>
        <item m="1" x="4876"/>
        <item m="1" x="6532"/>
        <item x="3076"/>
        <item m="1" x="7127"/>
        <item m="1" x="7104"/>
        <item m="1" x="3598"/>
        <item m="1" x="7318"/>
        <item m="1" x="6440"/>
        <item m="1" x="7561"/>
        <item m="1" x="6348"/>
        <item m="1" x="4978"/>
        <item m="1" x="5095"/>
        <item m="1" x="4236"/>
        <item m="1" x="5380"/>
        <item m="1" x="5818"/>
        <item m="1" x="7780"/>
        <item m="1" x="5010"/>
        <item m="1" x="3247"/>
        <item m="1" x="3793"/>
        <item m="1" x="4362"/>
        <item m="1" x="6175"/>
        <item m="1" x="6674"/>
        <item m="1" x="4208"/>
        <item m="1" x="6807"/>
        <item m="1" x="4329"/>
        <item m="1" x="3980"/>
        <item m="1" x="5131"/>
        <item m="1" x="5035"/>
        <item m="1" x="3859"/>
        <item m="1" x="7501"/>
        <item m="1" x="6811"/>
        <item m="1" x="3962"/>
        <item m="1" x="4541"/>
        <item m="1" x="3815"/>
        <item m="1" x="7712"/>
        <item m="1" x="4905"/>
        <item m="1" x="3517"/>
        <item m="1" x="7749"/>
        <item m="1" x="6996"/>
        <item m="1" x="3542"/>
        <item m="1" x="5430"/>
        <item m="1" x="4781"/>
        <item m="1" x="5696"/>
        <item m="1" x="6602"/>
        <item m="1" x="5150"/>
        <item m="1" x="4808"/>
        <item m="1" x="4257"/>
        <item m="1" x="7881"/>
        <item m="1" x="4062"/>
        <item m="1" x="7769"/>
        <item m="1" x="3869"/>
        <item m="1" x="3411"/>
        <item m="1" x="6625"/>
        <item m="1" x="3904"/>
        <item m="1" x="5352"/>
        <item m="1" x="4523"/>
        <item m="1" x="4373"/>
        <item m="1" x="4444"/>
        <item m="1" x="7792"/>
        <item m="1" x="4499"/>
        <item m="1" x="4326"/>
        <item m="1" x="4434"/>
        <item m="1" x="5871"/>
        <item m="1" x="4744"/>
        <item m="1" x="3889"/>
        <item m="1" x="6873"/>
        <item m="1" x="4318"/>
        <item m="1" x="4817"/>
        <item m="1" x="3709"/>
        <item m="1" x="7697"/>
        <item m="1" x="7087"/>
        <item m="1" x="6680"/>
        <item m="1" x="6445"/>
        <item m="1" x="6527"/>
        <item m="1" x="6733"/>
        <item m="1" x="6785"/>
        <item m="1" x="7173"/>
        <item m="1" x="3431"/>
        <item m="1" x="7280"/>
        <item m="1" x="6429"/>
        <item m="1" x="7490"/>
        <item m="1" x="6561"/>
        <item m="1" x="6454"/>
        <item m="1" x="6739"/>
        <item m="1" x="4116"/>
        <item m="1" x="6608"/>
        <item m="1" x="7225"/>
        <item m="1" x="5091"/>
        <item m="1" x="3295"/>
        <item m="1" x="6564"/>
        <item m="1" x="7148"/>
        <item m="1" x="4173"/>
        <item x="1626"/>
        <item x="1628"/>
        <item x="1627"/>
        <item m="1" x="3909"/>
        <item m="1" x="5502"/>
        <item x="2893"/>
        <item m="1" x="5579"/>
        <item x="2894"/>
        <item m="1" x="5047"/>
        <item m="1" x="5250"/>
        <item m="1" x="6029"/>
        <item m="1" x="5004"/>
        <item m="1" x="6143"/>
        <item m="1" x="7296"/>
        <item m="1" x="7313"/>
        <item m="1" x="4866"/>
        <item m="1" x="7631"/>
        <item m="1" x="5730"/>
        <item x="2600"/>
        <item m="1" x="4755"/>
        <item m="1" x="5090"/>
        <item m="1" x="3823"/>
        <item m="1" x="5128"/>
        <item m="1" x="6071"/>
        <item m="1" x="6187"/>
        <item m="1" x="7551"/>
        <item m="1" x="7951"/>
        <item m="1" x="5163"/>
        <item m="1" x="5165"/>
        <item m="1" x="5166"/>
        <item m="1" x="5168"/>
        <item m="1" x="3628"/>
        <item m="1" x="3630"/>
        <item m="1" x="3633"/>
        <item m="1" x="7719"/>
        <item m="1" x="6919"/>
        <item m="1" x="6126"/>
        <item m="1" x="5231"/>
        <item m="1" x="7328"/>
        <item m="1" x="5807"/>
        <item m="1" x="6430"/>
        <item m="1" x="3281"/>
        <item m="1" x="6902"/>
        <item m="1" x="3556"/>
        <item m="1" x="7568"/>
        <item x="1093"/>
        <item m="1" x="6438"/>
        <item x="3040"/>
        <item x="3034"/>
        <item x="2363"/>
        <item m="1" x="3584"/>
        <item m="1" x="5606"/>
        <item m="1" x="6593"/>
        <item m="1" x="7246"/>
        <item m="1" x="4252"/>
        <item m="1" x="3364"/>
        <item m="1" x="5267"/>
        <item m="1" x="7047"/>
        <item m="1" x="4020"/>
        <item m="1" x="7099"/>
        <item m="1" x="4090"/>
        <item m="1" x="5908"/>
        <item m="1" x="7756"/>
        <item m="1" x="4984"/>
        <item m="1" x="6917"/>
        <item m="1" x="3839"/>
        <item m="1" x="3669"/>
        <item m="1" x="4583"/>
        <item m="1" x="6767"/>
        <item m="1" x="7132"/>
        <item m="1" x="3341"/>
        <item m="1" x="3215"/>
        <item m="1" x="3813"/>
        <item m="1" x="6958"/>
        <item m="1" x="4708"/>
        <item m="1" x="5464"/>
        <item x="1517"/>
        <item x="2361"/>
        <item x="2362"/>
        <item x="2541"/>
        <item x="1472"/>
        <item m="1" x="3593"/>
        <item m="1" x="6869"/>
        <item m="1" x="3768"/>
        <item m="1" x="4179"/>
        <item m="1" x="5932"/>
        <item m="1" x="4218"/>
        <item m="1" x="4769"/>
        <item m="1" x="5567"/>
        <item m="1" x="7628"/>
        <item m="1" x="6592"/>
        <item m="1" x="3466"/>
        <item m="1" x="5060"/>
        <item x="3168"/>
        <item m="1" x="5965"/>
        <item m="1" x="6368"/>
        <item m="1" x="7103"/>
        <item m="1" x="5034"/>
        <item m="1" x="4377"/>
        <item m="1" x="6382"/>
        <item m="1" x="4325"/>
        <item m="1" x="3716"/>
        <item m="1" x="3694"/>
        <item m="1" x="7005"/>
        <item m="1" x="3218"/>
        <item m="1" x="6376"/>
        <item m="1" x="5946"/>
        <item m="1" x="4678"/>
        <item m="1" x="7745"/>
        <item m="1" x="7921"/>
        <item m="1" x="5811"/>
        <item m="1" x="7453"/>
        <item m="1" x="7056"/>
        <item m="1" x="7057"/>
        <item m="1" x="7682"/>
        <item m="1" x="4278"/>
        <item m="1" x="7826"/>
        <item m="1" x="4977"/>
        <item m="1" x="3686"/>
        <item m="1" x="3929"/>
        <item m="1" x="4308"/>
        <item m="1" x="4534"/>
        <item m="1" x="7254"/>
        <item x="2870"/>
        <item x="2871"/>
        <item x="2872"/>
        <item x="2873"/>
        <item m="1" x="6616"/>
        <item x="2370"/>
        <item x="2850"/>
        <item x="2849"/>
        <item x="2851"/>
        <item m="1" x="6326"/>
        <item m="1" x="6543"/>
        <item m="1" x="7591"/>
        <item x="2371"/>
        <item m="1" x="5171"/>
        <item m="1" x="4266"/>
        <item m="1" x="5554"/>
        <item m="1" x="6669"/>
        <item m="1" x="7316"/>
        <item m="1" x="6695"/>
        <item m="1" x="7181"/>
        <item m="1" x="7343"/>
        <item m="1" x="6734"/>
        <item m="1" x="7213"/>
        <item m="1" x="7238"/>
        <item m="1" x="7085"/>
        <item m="1" x="7131"/>
        <item m="1" x="7156"/>
        <item m="1" x="6611"/>
        <item m="1" x="7253"/>
        <item m="1" x="6852"/>
        <item m="1" x="6987"/>
        <item m="1" x="7041"/>
        <item m="1" x="7027"/>
        <item m="1" x="7058"/>
        <item m="1" x="6881"/>
        <item m="1" x="6971"/>
        <item m="1" x="7237"/>
        <item m="1" x="6855"/>
        <item m="1" x="7342"/>
        <item m="1" x="7255"/>
        <item m="1" x="6989"/>
        <item m="1" x="6874"/>
        <item m="1" x="7284"/>
        <item m="1" x="7157"/>
        <item m="1" x="6991"/>
        <item m="1" x="6974"/>
        <item x="890"/>
        <item m="1" x="4332"/>
        <item m="1" x="7912"/>
        <item m="1" x="3997"/>
        <item m="1" x="4506"/>
        <item m="1" x="5447"/>
        <item m="1" x="5419"/>
        <item m="1" x="3786"/>
        <item x="1276"/>
        <item m="1" x="4049"/>
        <item m="1" x="3305"/>
        <item x="1473"/>
        <item m="1" x="7051"/>
        <item m="1" x="5322"/>
        <item m="1" x="3972"/>
        <item m="1" x="6632"/>
        <item m="1" x="6431"/>
        <item m="1" x="6375"/>
        <item m="1" x="6373"/>
        <item m="1" x="3910"/>
        <item m="1" x="5887"/>
        <item m="1" x="5889"/>
        <item m="1" x="5896"/>
        <item m="1" x="5894"/>
        <item m="1" x="5902"/>
        <item m="1" x="5897"/>
        <item m="1" x="5909"/>
        <item m="1" x="5911"/>
        <item m="1" x="5660"/>
        <item m="1" x="5664"/>
        <item m="1" x="5673"/>
        <item m="1" x="5670"/>
        <item m="1" x="5679"/>
        <item m="1" x="5678"/>
        <item m="1" x="5682"/>
        <item m="1" x="5681"/>
        <item m="1" x="6339"/>
        <item m="1" x="6329"/>
        <item m="1" x="6336"/>
        <item m="1" x="4827"/>
        <item m="1" x="6112"/>
        <item m="1" x="4831"/>
        <item m="1" x="4686"/>
        <item m="1" x="6120"/>
        <item m="1" x="6118"/>
        <item m="1" x="7372"/>
        <item m="1" x="4382"/>
        <item m="1" x="6773"/>
        <item x="2542"/>
        <item m="1" x="5753"/>
        <item x="3028"/>
        <item x="3027"/>
        <item m="1" x="7117"/>
        <item m="1" x="7594"/>
        <item m="1" x="7600"/>
        <item m="1" x="7603"/>
        <item m="1" x="7206"/>
        <item m="1" x="7201"/>
        <item m="1" x="7615"/>
        <item m="1" x="7607"/>
        <item m="1" x="6774"/>
        <item m="1" x="3333"/>
        <item m="1" x="3975"/>
        <item m="1" x="3817"/>
        <item m="1" x="7799"/>
        <item m="1" x="5886"/>
        <item m="1" x="6097"/>
        <item m="1" x="6317"/>
        <item m="1" x="6565"/>
        <item m="1" x="6793"/>
        <item m="1" x="3618"/>
        <item m="1" x="3623"/>
        <item m="1" x="5179"/>
        <item m="1" x="6058"/>
        <item m="1" x="6502"/>
        <item m="1" x="6504"/>
        <item m="1" x="5011"/>
        <item m="1" x="5557"/>
        <item m="1" x="5466"/>
        <item m="1" x="6708"/>
        <item m="1" x="3293"/>
        <item m="1" x="7402"/>
        <item m="1" x="7444"/>
        <item m="1" x="7520"/>
        <item m="1" x="3930"/>
        <item m="1" x="3971"/>
        <item m="1" x="3868"/>
        <item m="1" x="3207"/>
        <item m="1" x="4207"/>
        <item m="1" x="3296"/>
        <item m="1" x="3309"/>
        <item m="1" x="6007"/>
        <item m="1" x="5740"/>
        <item m="1" x="4154"/>
        <item m="1" x="4300"/>
        <item m="1" x="5490"/>
        <item x="2842"/>
        <item x="2843"/>
        <item x="2844"/>
        <item x="2836"/>
        <item x="2837"/>
        <item x="2838"/>
        <item x="2839"/>
        <item x="2840"/>
        <item x="2841"/>
        <item m="1" x="4942"/>
        <item x="3125"/>
        <item m="1" x="5560"/>
        <item m="1" x="7925"/>
        <item m="1" x="4457"/>
        <item m="1" x="5570"/>
        <item m="1" x="6246"/>
        <item m="1" x="3893"/>
        <item m="1" x="6622"/>
        <item m="1" x="7813"/>
        <item m="1" x="5556"/>
        <item m="1" x="4643"/>
        <item m="1" x="7101"/>
        <item m="1" x="7895"/>
        <item m="1" x="7187"/>
        <item m="1" x="6320"/>
        <item m="1" x="5449"/>
        <item m="1" x="3696"/>
        <item m="1" x="3956"/>
        <item m="1" x="6803"/>
        <item m="1" x="7820"/>
        <item m="1" x="4975"/>
        <item m="1" x="6914"/>
        <item m="1" x="4857"/>
        <item m="1" x="6011"/>
        <item m="1" x="3561"/>
        <item m="1" x="3782"/>
        <item m="1" x="6850"/>
        <item m="1" x="6981"/>
        <item m="1" x="3363"/>
        <item m="1" x="5208"/>
        <item m="1" x="3304"/>
        <item m="1" x="7665"/>
        <item m="1" x="4691"/>
        <item m="1" x="4573"/>
        <item m="1" x="6789"/>
        <item m="1" x="6798"/>
        <item m="1" x="6802"/>
        <item m="1" x="6829"/>
        <item m="1" x="6833"/>
        <item m="1" x="5038"/>
        <item m="1" x="5456"/>
        <item m="1" x="4226"/>
        <item m="1" x="3989"/>
        <item m="1" x="4233"/>
        <item m="1" x="4467"/>
        <item m="1" x="5442"/>
        <item m="1" x="5444"/>
        <item m="1" x="4585"/>
        <item m="1" x="4191"/>
        <item m="1" x="4703"/>
        <item m="1" x="4617"/>
        <item m="1" x="4584"/>
        <item m="1" x="6896"/>
        <item m="1" x="6939"/>
        <item m="1" x="6904"/>
        <item m="1" x="4350"/>
        <item m="1" x="5558"/>
        <item m="1" x="7632"/>
        <item m="1" x="6683"/>
        <item m="1" x="7353"/>
        <item m="1" x="4908"/>
        <item m="1" x="7321"/>
        <item m="1" x="6311"/>
        <item m="1" x="6871"/>
        <item m="1" x="6352"/>
        <item m="1" x="6531"/>
        <item m="1" x="3864"/>
        <item m="1" x="3908"/>
        <item m="1" x="4268"/>
        <item m="1" x="6670"/>
        <item m="1" x="4954"/>
        <item m="1" x="7977"/>
        <item m="1" x="6407"/>
        <item m="1" x="7188"/>
        <item m="1" x="7190"/>
        <item m="1" x="3577"/>
        <item m="1" x="5270"/>
        <item m="1" x="4172"/>
        <item m="1" x="4939"/>
        <item m="1" x="4934"/>
        <item m="1" x="6400"/>
        <item m="1" x="6183"/>
        <item m="1" x="3463"/>
        <item m="1" x="3211"/>
        <item m="1" x="3461"/>
        <item m="1" x="5505"/>
        <item m="1" x="7362"/>
        <item m="1" x="3933"/>
        <item m="1" x="5899"/>
        <item m="1" x="5145"/>
        <item m="1" x="6163"/>
        <item m="1" x="6226"/>
        <item m="1" x="5258"/>
        <item m="1" x="6913"/>
        <item m="1" x="4449"/>
        <item m="1" x="7526"/>
        <item m="1" x="7587"/>
        <item m="1" x="3634"/>
        <item m="1" x="5781"/>
        <item m="1" x="4853"/>
        <item x="2611"/>
        <item m="1" x="7341"/>
        <item m="1" x="3920"/>
        <item m="1" x="3848"/>
        <item m="1" x="4067"/>
        <item m="1" x="7505"/>
        <item m="1" x="5995"/>
        <item m="1" x="6966"/>
        <item m="1" x="6186"/>
        <item m="1" x="5068"/>
        <item m="1" x="7070"/>
        <item m="1" x="6054"/>
        <item m="1" x="6587"/>
        <item m="1" x="6017"/>
        <item m="1" x="6772"/>
        <item m="1" x="5316"/>
        <item m="1" x="5717"/>
        <item m="1" x="7855"/>
        <item m="1" x="7363"/>
        <item m="1" x="5938"/>
        <item m="1" x="3725"/>
        <item m="1" x="4739"/>
        <item m="1" x="6174"/>
        <item m="1" x="7627"/>
        <item m="1" x="3315"/>
        <item m="1" x="7138"/>
        <item m="1" x="6135"/>
        <item m="1" x="7573"/>
        <item m="1" x="5524"/>
        <item m="1" x="7692"/>
        <item m="1" x="5435"/>
        <item m="1" x="7555"/>
        <item m="1" x="7797"/>
        <item m="1" x="5622"/>
        <item m="1" x="5729"/>
        <item m="1" x="6022"/>
        <item m="1" x="4993"/>
        <item m="1" x="5482"/>
        <item x="3025"/>
        <item x="3026"/>
        <item x="2659"/>
        <item m="1" x="6864"/>
        <item m="1" x="7268"/>
        <item m="1" x="6016"/>
        <item m="1" x="3748"/>
        <item m="1" x="7258"/>
        <item m="1" x="7165"/>
        <item m="1" x="6619"/>
        <item m="1" x="5041"/>
        <item m="1" x="7666"/>
        <item m="1" x="4795"/>
        <item m="1" x="6255"/>
        <item m="1" x="4798"/>
        <item m="1" x="4148"/>
        <item m="1" x="6787"/>
        <item m="1" x="6101"/>
        <item m="1" x="5129"/>
        <item m="1" x="4476"/>
        <item m="1" x="4285"/>
        <item m="1" x="3541"/>
        <item m="1" x="6076"/>
        <item m="1" x="6072"/>
        <item m="1" x="6938"/>
        <item m="1" x="6930"/>
        <item m="1" x="6928"/>
        <item m="1" x="6912"/>
        <item m="1" x="7306"/>
        <item m="1" x="7282"/>
        <item m="1" x="6047"/>
        <item m="1" x="6512"/>
        <item m="1" x="6488"/>
        <item m="1" x="5255"/>
        <item m="1" x="7791"/>
        <item m="1" x="4556"/>
        <item m="1" x="4050"/>
        <item m="1" x="6481"/>
        <item m="1" x="4445"/>
        <item m="1" x="6480"/>
        <item m="1" x="4225"/>
        <item m="1" x="6591"/>
        <item m="1" x="5153"/>
        <item m="1" x="5724"/>
        <item m="1" x="3367"/>
        <item m="1" x="5058"/>
        <item m="1" x="5105"/>
        <item m="1" x="4155"/>
        <item m="1" x="6294"/>
        <item m="1" x="6426"/>
        <item m="1" x="6977"/>
        <item m="1" x="5743"/>
        <item m="1" x="4520"/>
        <item m="1" x="5080"/>
        <item m="1" x="7914"/>
        <item m="1" x="3871"/>
        <item m="1" x="3194"/>
        <item m="1" x="4025"/>
        <item m="1" x="3679"/>
        <item m="1" x="4569"/>
        <item m="1" x="4516"/>
        <item m="1" x="4987"/>
        <item m="1" x="7330"/>
        <item m="1" x="7208"/>
        <item m="1" x="5248"/>
        <item m="1" x="5368"/>
        <item m="1" x="7604"/>
        <item m="1" x="7344"/>
        <item x="918"/>
        <item m="1" x="3263"/>
        <item m="1" x="5375"/>
        <item m="1" x="5076"/>
        <item m="1" x="6743"/>
        <item m="1" x="3731"/>
        <item m="1" x="5580"/>
        <item m="1" x="5565"/>
        <item m="1" x="5793"/>
        <item m="1" x="5933"/>
        <item m="1" x="3832"/>
        <item m="1" x="3978"/>
        <item m="1" x="4118"/>
        <item m="1" x="5523"/>
        <item m="1" x="5351"/>
        <item m="1" x="4431"/>
        <item m="1" x="4871"/>
        <item m="1" x="5581"/>
        <item m="1" x="4013"/>
        <item m="1" x="3808"/>
        <item m="1" x="3999"/>
        <item m="1" x="6539"/>
        <item m="1" x="4604"/>
        <item m="1" x="5683"/>
        <item m="1" x="5197"/>
        <item m="1" x="6305"/>
        <item m="1" x="6274"/>
        <item m="1" x="5657"/>
        <item m="1" x="4669"/>
        <item m="1" x="6065"/>
        <item m="1" x="4854"/>
        <item m="1" x="7079"/>
        <item m="1" x="3550"/>
        <item m="1" x="5448"/>
        <item m="1" x="5392"/>
        <item m="1" x="5394"/>
        <item m="1" x="5393"/>
        <item m="1" x="5395"/>
        <item m="1" x="5154"/>
        <item m="1" x="6948"/>
        <item m="1" x="3321"/>
        <item m="1" x="3318"/>
        <item m="1" x="4582"/>
        <item m="1" x="5151"/>
        <item m="1" x="7711"/>
        <item x="3126"/>
        <item m="1" x="6763"/>
        <item m="1" x="6628"/>
        <item m="1" x="5059"/>
        <item m="1" x="5133"/>
        <item m="1" x="3499"/>
        <item m="1" x="4788"/>
        <item m="1" x="4893"/>
        <item m="1" x="4598"/>
        <item m="1" x="6359"/>
        <item x="1338"/>
        <item m="1" x="6997"/>
        <item m="1" x="6921"/>
        <item m="1" x="3818"/>
        <item m="1" x="7581"/>
        <item m="1" x="7134"/>
        <item m="1" x="5875"/>
        <item m="1" x="6638"/>
        <item m="1" x="7418"/>
        <item m="1" x="6549"/>
        <item m="1" x="4609"/>
        <item m="1" x="7151"/>
        <item m="1" x="7128"/>
        <item m="1" x="7189"/>
        <item m="1" x="7636"/>
        <item m="1" x="4465"/>
        <item m="1" x="3241"/>
        <item m="1" x="5669"/>
        <item m="1" x="3405"/>
        <item m="1" x="6752"/>
        <item m="1" x="4924"/>
        <item m="1" x="7166"/>
        <item m="1" x="7433"/>
        <item m="1" x="4802"/>
        <item m="1" x="6447"/>
        <item m="1" x="3483"/>
        <item m="1" x="5641"/>
        <item m="1" x="7718"/>
        <item m="1" x="4665"/>
        <item m="1" x="5905"/>
        <item m="1" x="5219"/>
        <item m="1" x="7355"/>
        <item m="1" x="4498"/>
        <item m="1" x="3537"/>
        <item m="1" x="6729"/>
        <item m="1" x="4032"/>
        <item m="1" x="7020"/>
        <item m="1" x="7154"/>
        <item m="1" x="7633"/>
        <item m="1" x="7922"/>
        <item m="1" x="4641"/>
        <item m="1" x="6857"/>
        <item m="1" x="6079"/>
        <item m="1" x="4312"/>
        <item m="1" x="5531"/>
        <item m="1" x="7887"/>
        <item m="1" x="7707"/>
        <item m="1" x="6831"/>
        <item m="1" x="5022"/>
        <item m="1" x="3285"/>
        <item m="1" x="4473"/>
        <item m="1" x="6911"/>
        <item x="1739"/>
        <item m="1" x="4000"/>
        <item m="1" x="6500"/>
        <item m="1" x="4158"/>
        <item m="1" x="4004"/>
        <item m="1" x="4071"/>
        <item m="1" x="4074"/>
        <item m="1" x="4078"/>
        <item m="1" x="4082"/>
        <item m="1" x="6885"/>
        <item m="1" x="6889"/>
        <item m="1" x="6464"/>
        <item m="1" x="5812"/>
        <item m="1" x="5037"/>
        <item m="1" x="7078"/>
        <item m="1" x="6180"/>
        <item m="1" x="5303"/>
        <item m="1" x="5645"/>
        <item m="1" x="7614"/>
        <item m="1" x="4761"/>
        <item m="1" x="7160"/>
        <item m="1" x="4766"/>
        <item m="1" x="7203"/>
        <item m="1" x="7972"/>
        <item m="1" x="4437"/>
        <item m="1" x="7122"/>
        <item m="1" x="6943"/>
        <item m="1" x="3650"/>
        <item m="1" x="3407"/>
        <item m="1" x="4222"/>
        <item m="1" x="3994"/>
        <item m="1" x="4819"/>
        <item m="1" x="4366"/>
        <item m="1" x="4903"/>
        <item x="2734"/>
        <item m="1" x="4091"/>
        <item m="1" x="6137"/>
        <item m="1" x="4341"/>
        <item m="1" x="3863"/>
        <item m="1" x="6986"/>
        <item m="1" x="3602"/>
        <item m="1" x="5323"/>
        <item m="1" x="4683"/>
        <item m="1" x="5690"/>
        <item m="1" x="3663"/>
        <item m="1" x="4125"/>
        <item m="1" x="6629"/>
        <item m="1" x="5874"/>
        <item m="1" x="3193"/>
        <item m="1" x="4334"/>
        <item m="1" x="4352"/>
        <item m="1" x="4144"/>
        <item m="1" x="5473"/>
        <item m="1" x="5213"/>
        <item m="1" x="6990"/>
        <item m="1" x="6992"/>
        <item m="1" x="6973"/>
        <item m="1" x="4957"/>
        <item m="1" x="4944"/>
        <item m="1" x="7859"/>
        <item m="1" x="7126"/>
        <item m="1" x="6595"/>
        <item m="1" x="7959"/>
        <item m="1" x="6575"/>
        <item m="1" x="5452"/>
        <item m="1" x="5371"/>
        <item m="1" x="6405"/>
        <item m="1" x="4163"/>
        <item m="1" x="6761"/>
        <item m="1" x="4276"/>
        <item m="1" x="5240"/>
        <item m="1" x="6279"/>
        <item m="1" x="5389"/>
        <item m="1" x="6428"/>
        <item m="1" x="4425"/>
        <item m="1" x="3447"/>
        <item m="1" x="4731"/>
        <item m="1" x="5847"/>
        <item m="1" x="6312"/>
        <item m="1" x="4394"/>
        <item m="1" x="4215"/>
        <item m="1" x="7481"/>
        <item m="1" x="7948"/>
        <item m="1" x="4816"/>
        <item m="1" x="4663"/>
        <item m="1" x="6243"/>
        <item m="1" x="6844"/>
        <item m="1" x="6024"/>
        <item m="1" x="4016"/>
        <item m="1" x="7968"/>
        <item m="1" x="6272"/>
        <item m="1" x="7868"/>
        <item m="1" x="4361"/>
        <item m="1" x="3529"/>
        <item m="1" x="3703"/>
        <item m="1" x="5498"/>
        <item m="1" x="6984"/>
        <item m="1" x="7015"/>
        <item m="1" x="7384"/>
        <item m="1" x="6210"/>
        <item m="1" x="5787"/>
        <item m="1" x="5758"/>
        <item m="1" x="7061"/>
        <item m="1" x="7714"/>
        <item m="1" x="3620"/>
        <item m="1" x="5018"/>
        <item m="1" x="6233"/>
        <item m="1" x="4946"/>
        <item m="1" x="5025"/>
        <item m="1" x="5470"/>
        <item m="1" x="4133"/>
        <item m="1" x="4395"/>
        <item m="1" x="3993"/>
        <item m="1" x="4969"/>
        <item m="1" x="7721"/>
        <item m="1" x="6318"/>
        <item m="1" x="5656"/>
        <item m="1" x="5301"/>
        <item m="1" x="5074"/>
        <item m="1" x="4666"/>
        <item m="1" x="3589"/>
        <item m="1" x="7417"/>
        <item m="1" x="3730"/>
        <item m="1" x="5189"/>
        <item m="1" x="6220"/>
        <item m="1" x="6344"/>
        <item m="1" x="6271"/>
        <item m="1" x="5244"/>
        <item m="1" x="6117"/>
        <item m="1" x="6167"/>
        <item m="1" x="4151"/>
        <item m="1" x="5234"/>
        <item m="1" x="3647"/>
        <item m="1" x="7339"/>
        <item m="1" x="4002"/>
        <item x="2848"/>
        <item m="1" x="7803"/>
        <item m="1" x="3472"/>
        <item m="1" x="7853"/>
        <item m="1" x="7097"/>
        <item m="1" x="3780"/>
        <item m="1" x="7394"/>
        <item m="1" x="3428"/>
        <item m="1" x="6055"/>
        <item m="1" x="3289"/>
        <item m="1" x="4309"/>
        <item m="1" x="5206"/>
        <item m="1" x="7153"/>
        <item m="1" x="5877"/>
        <item m="1" x="4587"/>
        <item m="1" x="5332"/>
        <item m="1" x="7294"/>
        <item m="1" x="5634"/>
        <item m="1" x="3649"/>
        <item m="1" x="7205"/>
        <item m="1" x="5668"/>
        <item m="1" x="7656"/>
        <item m="1" x="4150"/>
        <item m="1" x="6644"/>
        <item m="1" x="6015"/>
        <item m="1" x="4626"/>
        <item m="1" x="4197"/>
        <item m="1" x="3727"/>
        <item m="1" x="3240"/>
        <item m="1" x="6315"/>
        <item m="1" x="4644"/>
        <item m="1" x="4320"/>
        <item m="1" x="4674"/>
        <item m="1" x="7468"/>
        <item m="1" x="7806"/>
        <item m="1" x="4106"/>
        <item m="1" x="7077"/>
        <item m="1" x="7566"/>
        <item m="1" x="4734"/>
        <item m="1" x="7244"/>
        <item m="1" x="6949"/>
        <item m="1" x="5652"/>
        <item m="1" x="4575"/>
        <item m="1" x="4783"/>
        <item m="1" x="4897"/>
        <item m="1" x="4896"/>
        <item m="1" x="7546"/>
        <item m="1" x="6865"/>
        <item m="1" x="6877"/>
        <item m="1" x="3226"/>
        <item m="1" x="6945"/>
        <item m="1" x="4301"/>
        <item m="1" x="3316"/>
        <item m="1" x="3224"/>
        <item m="1" x="6942"/>
        <item m="1" x="4267"/>
        <item m="1" x="4299"/>
        <item m="1" x="6944"/>
        <item m="1" x="5313"/>
        <item m="1" x="3495"/>
        <item m="1" x="4701"/>
        <item m="1" x="5226"/>
        <item m="1" x="6127"/>
        <item m="1" x="6586"/>
        <item m="1" x="3506"/>
        <item m="1" x="4668"/>
        <item m="1" x="4355"/>
        <item m="1" x="3906"/>
        <item m="1" x="4134"/>
        <item m="1" x="4075"/>
        <item m="1" x="4458"/>
        <item m="1" x="4762"/>
        <item m="1" x="6835"/>
        <item m="1" x="4261"/>
        <item m="1" x="4925"/>
        <item m="1" x="7641"/>
        <item m="1" x="7542"/>
        <item m="1" x="5264"/>
        <item m="1" x="4763"/>
        <item m="1" x="4883"/>
        <item m="1" x="7419"/>
        <item m="1" x="7175"/>
        <item m="1" x="6068"/>
        <item m="1" x="3236"/>
        <item m="1" x="5291"/>
        <item m="1" x="7269"/>
        <item m="1" x="3269"/>
        <item m="1" x="7893"/>
        <item m="1" x="4086"/>
        <item m="1" x="6119"/>
        <item m="1" x="5103"/>
        <item m="1" x="4204"/>
        <item m="1" x="5471"/>
        <item m="1" x="4446"/>
        <item m="1" x="3313"/>
        <item m="1" x="7890"/>
        <item m="1" x="3682"/>
        <item m="1" x="7992"/>
        <item m="1" x="3804"/>
        <item m="1" x="7283"/>
        <item m="1" x="7398"/>
        <item m="1" x="6091"/>
        <item m="1" x="3934"/>
        <item m="1" x="7399"/>
        <item m="1" x="6198"/>
        <item m="1" x="5437"/>
        <item m="1" x="5545"/>
        <item m="1" x="4177"/>
        <item m="1" x="4413"/>
        <item m="1" x="7364"/>
        <item m="1" x="7164"/>
        <item m="1" x="7629"/>
        <item m="1" x="7924"/>
        <item m="1" x="6237"/>
        <item m="1" x="4826"/>
        <item m="1" x="5008"/>
        <item m="1" x="7949"/>
        <item m="1" x="6648"/>
        <item m="1" x="6681"/>
        <item m="1" x="4202"/>
        <item m="1" x="5969"/>
        <item m="1" x="3381"/>
        <item m="1" x="7242"/>
        <item m="1" x="7371"/>
        <item m="1" x="7891"/>
        <item m="1" x="3674"/>
        <item m="1" x="5718"/>
        <item m="1" x="6985"/>
        <item x="2164"/>
        <item x="2166"/>
        <item m="1" x="6693"/>
        <item m="1" x="5675"/>
        <item m="1" x="3425"/>
        <item m="1" x="4870"/>
        <item m="1" x="7008"/>
        <item x="321"/>
        <item x="322"/>
        <item x="323"/>
        <item x="324"/>
        <item m="1" x="6998"/>
        <item m="1" x="3197"/>
        <item m="1" x="7063"/>
        <item m="1" x="4504"/>
        <item m="1" x="6545"/>
        <item m="1" x="5411"/>
        <item m="1" x="6413"/>
        <item m="1" x="3707"/>
        <item m="1" x="3763"/>
        <item m="1" x="4540"/>
        <item x="913"/>
        <item x="3069"/>
        <item m="1" x="3734"/>
        <item m="1" x="6327"/>
        <item x="2027"/>
        <item m="1" x="3877"/>
        <item m="1" x="3872"/>
        <item m="1" x="5910"/>
        <item m="1" x="5036"/>
        <item m="1" x="7045"/>
        <item m="1" x="6362"/>
        <item m="1" x="5140"/>
        <item m="1" x="6462"/>
        <item m="1" x="6442"/>
        <item m="1" x="6379"/>
        <item m="1" x="7833"/>
        <item m="1" x="5139"/>
        <item m="1" x="7068"/>
        <item m="1" x="4807"/>
        <item m="1" x="3445"/>
        <item m="1" x="6706"/>
        <item m="1" x="6241"/>
        <item m="1" x="7831"/>
        <item m="1" x="5838"/>
        <item m="1" x="5381"/>
        <item m="1" x="5402"/>
        <item m="1" x="5051"/>
        <item m="1" x="5427"/>
        <item m="1" x="5070"/>
        <item m="1" x="5455"/>
        <item m="1" x="5477"/>
        <item m="1" x="3470"/>
        <item m="1" x="3378"/>
        <item m="1" x="3471"/>
        <item m="1" x="3380"/>
        <item m="1" x="3382"/>
        <item m="1" x="5157"/>
        <item m="1" x="6225"/>
        <item m="1" x="5227"/>
        <item m="1" x="4550"/>
        <item m="1" x="3862"/>
        <item m="1" x="3829"/>
        <item m="1" x="3885"/>
        <item m="1" x="5359"/>
        <item m="1" x="7123"/>
        <item m="1" x="3714"/>
        <item m="1" x="3772"/>
        <item x="2790"/>
        <item m="1" x="7823"/>
        <item m="1" x="7810"/>
        <item m="1" x="3498"/>
        <item m="1" x="6721"/>
        <item m="1" x="4311"/>
        <item m="1" x="7395"/>
        <item m="1" x="6192"/>
        <item m="1" x="4838"/>
        <item m="1" x="7713"/>
        <item m="1" x="6679"/>
        <item m="1" x="6451"/>
        <item m="1" x="4245"/>
        <item m="1" x="4210"/>
        <item m="1" x="5547"/>
        <item m="1" x="5569"/>
        <item m="1" x="4642"/>
        <item m="1" x="3307"/>
        <item m="1" x="3505"/>
        <item m="1" x="7144"/>
        <item m="1" x="5963"/>
        <item m="1" x="3509"/>
        <item m="1" x="6804"/>
        <item m="1" x="3693"/>
        <item m="1" x="3246"/>
        <item m="1" x="3441"/>
        <item m="1" x="6570"/>
        <item m="1" x="6751"/>
        <item m="1" x="7815"/>
        <item m="1" x="5178"/>
        <item m="1" x="4354"/>
        <item m="1" x="7830"/>
        <item m="1" x="6189"/>
        <item m="1" x="6295"/>
        <item m="1" x="6297"/>
        <item m="1" x="3860"/>
        <item m="1" x="6223"/>
        <item x="2847"/>
        <item m="1" x="6201"/>
        <item m="1" x="6453"/>
        <item m="1" x="6094"/>
        <item m="1" x="4418"/>
        <item m="1" x="5212"/>
        <item m="1" x="7993"/>
        <item m="1" x="4435"/>
        <item m="1" x="4588"/>
        <item m="1" x="3331"/>
        <item m="1" x="6323"/>
        <item m="1" x="6121"/>
        <item m="1" x="5102"/>
        <item m="1" x="6128"/>
        <item m="1" x="5152"/>
        <item m="1" x="6134"/>
        <item m="1" x="5274"/>
        <item m="1" x="5520"/>
        <item m="1" x="5093"/>
        <item m="1" x="3460"/>
        <item m="1" x="5114"/>
        <item m="1" x="6518"/>
        <item m="1" x="3915"/>
        <item m="1" x="5436"/>
        <item m="1" x="3543"/>
        <item m="1" x="7527"/>
        <item m="1" x="7649"/>
        <item m="1" x="3462"/>
        <item m="1" x="5384"/>
        <item m="1" x="7262"/>
        <item m="1" x="7412"/>
        <item m="1" x="7439"/>
        <item x="1748"/>
        <item x="1884"/>
        <item x="1885"/>
        <item m="1" x="7285"/>
        <item m="1" x="7801"/>
        <item m="1" x="3216"/>
        <item m="1" x="3659"/>
        <item m="1" x="7416"/>
        <item m="1" x="7676"/>
        <item m="1" x="3754"/>
        <item m="1" x="4869"/>
        <item m="1" x="7281"/>
        <item m="1" x="4501"/>
        <item m="1" x="3196"/>
        <item m="1" x="5813"/>
        <item m="1" x="5613"/>
        <item m="1" x="7438"/>
        <item m="1" x="6151"/>
        <item m="1" x="6050"/>
        <item m="1" x="6548"/>
        <item m="1" x="7642"/>
        <item m="1" x="6878"/>
        <item m="1" x="7118"/>
        <item m="1" x="6934"/>
        <item m="1" x="7141"/>
        <item m="1" x="7236"/>
        <item m="1" x="7168"/>
        <item m="1" x="6905"/>
        <item m="1" x="6907"/>
        <item m="1" x="7180"/>
        <item m="1" x="7009"/>
        <item m="1" x="5844"/>
        <item m="1" x="5916"/>
        <item m="1" x="3652"/>
        <item x="2880"/>
        <item x="2881"/>
        <item m="1" x="5921"/>
        <item m="1" x="6023"/>
        <item m="1" x="3964"/>
        <item m="1" x="4104"/>
        <item m="1" x="7680"/>
        <item m="1" x="4346"/>
        <item m="1" x="3667"/>
        <item m="1" x="7428"/>
        <item m="1" x="7431"/>
        <item m="1" x="6041"/>
        <item m="1" x="5628"/>
        <item m="1" x="5736"/>
        <item m="1" x="5961"/>
        <item m="1" x="5528"/>
        <item m="1" x="6048"/>
        <item m="1" x="5640"/>
        <item m="1" x="5334"/>
        <item m="1" x="4149"/>
        <item m="1" x="4250"/>
        <item m="1" x="4143"/>
        <item m="1" x="5333"/>
        <item m="1" x="5358"/>
        <item m="1" x="7783"/>
        <item m="1" x="7824"/>
        <item m="1" x="7849"/>
        <item m="1" x="3518"/>
        <item m="1" x="7976"/>
        <item m="1" x="3440"/>
        <item m="1" x="4185"/>
        <item m="1" x="7446"/>
        <item m="1" x="3403"/>
        <item m="1" x="6660"/>
        <item m="1" x="7420"/>
        <item m="1" x="5566"/>
        <item m="1" x="5176"/>
        <item m="1" x="6273"/>
        <item m="1" x="6395"/>
        <item m="1" x="7130"/>
        <item m="1" x="6830"/>
        <item m="1" x="5067"/>
        <item m="1" x="7452"/>
        <item m="1" x="6980"/>
        <item m="1" x="6269"/>
        <item m="1" x="4994"/>
        <item m="1" x="5104"/>
        <item m="1" x="7023"/>
        <item m="1" x="5714"/>
        <item m="1" x="5988"/>
        <item m="1" x="4487"/>
        <item m="1" x="5590"/>
        <item m="1" x="7424"/>
        <item m="1" x="5325"/>
        <item m="1" x="6424"/>
        <item m="1" x="5814"/>
        <item m="1" x="5412"/>
        <item x="3188"/>
        <item x="3187"/>
        <item m="1" x="5857"/>
        <item x="1621"/>
        <item x="1633"/>
        <item m="1" x="4855"/>
        <item x="2571"/>
        <item x="3043"/>
        <item x="2973"/>
        <item x="1981"/>
        <item m="1" x="3894"/>
        <item m="1" x="4296"/>
        <item m="1" x="5173"/>
        <item x="165"/>
        <item x="166"/>
        <item x="167"/>
        <item x="169"/>
        <item x="170"/>
        <item x="171"/>
        <item x="172"/>
        <item x="256"/>
        <item x="257"/>
        <item x="258"/>
        <item x="259"/>
        <item x="260"/>
        <item x="261"/>
        <item x="262"/>
        <item x="263"/>
        <item x="264"/>
        <item x="265"/>
        <item x="266"/>
        <item x="267"/>
        <item x="268"/>
        <item x="272"/>
        <item x="274"/>
        <item x="275"/>
        <item x="276"/>
        <item x="277"/>
        <item x="294"/>
        <item x="295"/>
        <item x="296"/>
        <item x="297"/>
        <item x="298"/>
        <item x="299"/>
        <item x="300"/>
        <item x="301"/>
        <item x="302"/>
        <item x="303"/>
        <item x="304"/>
        <item x="305"/>
        <item x="306"/>
        <item x="307"/>
        <item x="308"/>
        <item x="309"/>
        <item x="310"/>
        <item x="311"/>
        <item x="312"/>
        <item x="313"/>
        <item x="314"/>
        <item x="315"/>
        <item x="316"/>
        <item x="317"/>
        <item x="318"/>
        <item x="319"/>
        <item x="320"/>
        <item x="331"/>
        <item x="332"/>
        <item x="333"/>
        <item x="334"/>
        <item x="335"/>
        <item x="336"/>
        <item x="337"/>
        <item x="338"/>
        <item x="343"/>
        <item x="344"/>
        <item x="359"/>
        <item x="360"/>
        <item x="362"/>
        <item x="363"/>
        <item x="364"/>
        <item x="365"/>
        <item x="366"/>
        <item x="367"/>
        <item x="368"/>
        <item x="369"/>
        <item x="370"/>
        <item x="371"/>
        <item x="372"/>
        <item x="373"/>
        <item x="374"/>
        <item x="375"/>
        <item x="376"/>
        <item x="377"/>
        <item x="378"/>
        <item x="379"/>
        <item x="380"/>
        <item x="405"/>
        <item x="406"/>
        <item x="407"/>
        <item x="408"/>
        <item x="409"/>
        <item x="410"/>
        <item x="411"/>
        <item x="412"/>
        <item x="413"/>
        <item x="414"/>
        <item x="415"/>
        <item x="416"/>
        <item x="417"/>
        <item x="574"/>
        <item x="584"/>
        <item x="585"/>
        <item x="586"/>
        <item x="587"/>
        <item x="588"/>
        <item x="589"/>
        <item x="590"/>
        <item x="591"/>
        <item x="592"/>
        <item x="593"/>
        <item x="594"/>
        <item x="595"/>
        <item x="596"/>
        <item x="597"/>
        <item x="661"/>
        <item x="747"/>
        <item x="752"/>
        <item x="753"/>
        <item x="754"/>
        <item x="755"/>
        <item x="756"/>
        <item x="757"/>
        <item x="758"/>
        <item x="759"/>
        <item x="760"/>
        <item x="761"/>
        <item x="762"/>
        <item x="763"/>
        <item x="764"/>
        <item x="765"/>
        <item x="766"/>
        <item x="767"/>
        <item x="768"/>
        <item x="769"/>
        <item x="770"/>
        <item x="775"/>
        <item x="776"/>
        <item x="777"/>
        <item x="808"/>
        <item x="809"/>
        <item x="810"/>
        <item x="811"/>
        <item x="812"/>
        <item x="813"/>
        <item x="814"/>
        <item x="815"/>
        <item x="816"/>
        <item x="818"/>
        <item x="819"/>
        <item x="820"/>
        <item x="821"/>
        <item x="874"/>
        <item x="875"/>
        <item x="876"/>
        <item x="877"/>
        <item x="878"/>
        <item x="879"/>
        <item x="880"/>
        <item x="881"/>
        <item x="882"/>
        <item x="883"/>
        <item x="884"/>
        <item x="885"/>
        <item x="886"/>
        <item x="909"/>
        <item x="911"/>
        <item x="920"/>
        <item x="921"/>
        <item x="922"/>
        <item x="924"/>
        <item x="926"/>
        <item x="1043"/>
        <item x="1044"/>
        <item x="1045"/>
        <item x="1118"/>
        <item x="1119"/>
        <item x="1120"/>
        <item x="1121"/>
        <item x="1122"/>
        <item x="1123"/>
        <item x="1124"/>
        <item x="1125"/>
        <item x="1126"/>
        <item x="1127"/>
        <item x="1128"/>
        <item x="1129"/>
        <item x="1130"/>
        <item x="1131"/>
        <item x="1134"/>
        <item x="1135"/>
        <item x="1136"/>
        <item x="1137"/>
        <item x="1138"/>
        <item x="1139"/>
        <item x="1140"/>
        <item x="1141"/>
        <item x="1142"/>
        <item x="1143"/>
        <item x="1144"/>
        <item x="1145"/>
        <item x="1146"/>
        <item x="1149"/>
        <item x="1150"/>
        <item x="1151"/>
        <item x="1152"/>
        <item x="1153"/>
        <item x="1154"/>
        <item x="1155"/>
        <item x="1156"/>
        <item x="1157"/>
        <item x="1158"/>
        <item x="1159"/>
        <item x="1160"/>
        <item x="1161"/>
        <item x="1200"/>
        <item x="1202"/>
        <item x="1203"/>
        <item x="1204"/>
        <item x="1205"/>
        <item x="1206"/>
        <item x="1207"/>
        <item x="1211"/>
        <item x="1217"/>
        <item x="1218"/>
        <item x="1219"/>
        <item x="1229"/>
        <item x="1230"/>
        <item x="1231"/>
        <item x="1232"/>
        <item x="1233"/>
        <item x="1234"/>
        <item x="1235"/>
        <item x="1236"/>
        <item x="1275"/>
        <item x="1286"/>
        <item x="1287"/>
        <item x="1312"/>
        <item x="1313"/>
        <item x="1314"/>
        <item x="1315"/>
        <item x="1316"/>
        <item x="1317"/>
        <item x="1318"/>
        <item x="1319"/>
        <item x="1320"/>
        <item x="1321"/>
        <item x="1322"/>
        <item x="1327"/>
        <item x="1328"/>
        <item x="1329"/>
        <item x="1330"/>
        <item x="1331"/>
        <item x="1332"/>
        <item x="1333"/>
        <item x="1344"/>
        <item x="1345"/>
        <item x="1346"/>
        <item x="1347"/>
        <item x="1348"/>
        <item x="1349"/>
        <item x="1350"/>
        <item x="1351"/>
        <item x="1352"/>
        <item x="1353"/>
        <item x="1354"/>
        <item x="1355"/>
        <item x="1356"/>
        <item x="1364"/>
        <item x="1365"/>
        <item x="1367"/>
        <item x="1370"/>
        <item x="1401"/>
        <item x="1433"/>
        <item x="1434"/>
        <item x="1435"/>
        <item x="1470"/>
        <item x="1471"/>
        <item x="1475"/>
        <item x="1476"/>
        <item x="1477"/>
        <item x="1478"/>
        <item x="1479"/>
        <item x="1480"/>
        <item x="1481"/>
        <item x="1482"/>
        <item x="1483"/>
        <item x="1484"/>
        <item x="1485"/>
        <item x="1486"/>
        <item x="1487"/>
        <item x="1488"/>
        <item x="1489"/>
        <item x="1490"/>
        <item x="1491"/>
        <item x="1518"/>
        <item x="1519"/>
        <item x="1522"/>
        <item x="1523"/>
        <item x="1524"/>
        <item x="1530"/>
        <item x="1532"/>
        <item x="1533"/>
        <item x="1534"/>
        <item x="1535"/>
        <item x="1591"/>
        <item x="1614"/>
        <item x="1615"/>
        <item x="1683"/>
        <item x="1692"/>
        <item x="1693"/>
        <item x="1694"/>
        <item x="1700"/>
        <item x="1703"/>
        <item x="1707"/>
        <item x="1724"/>
        <item x="1727"/>
        <item x="1729"/>
        <item x="1749"/>
        <item x="1759"/>
        <item x="1760"/>
        <item x="1761"/>
        <item x="1762"/>
        <item x="1763"/>
        <item x="1764"/>
        <item x="1765"/>
        <item x="1766"/>
        <item x="1767"/>
        <item x="1768"/>
        <item x="1769"/>
        <item x="1770"/>
        <item x="1771"/>
        <item x="1772"/>
        <item x="1773"/>
        <item x="1774"/>
        <item x="1775"/>
        <item x="1776"/>
        <item x="1777"/>
        <item x="1780"/>
        <item x="1781"/>
        <item x="1782"/>
        <item x="1783"/>
        <item x="1784"/>
        <item x="1785"/>
        <item x="1786"/>
        <item x="1787"/>
        <item x="1788"/>
        <item x="1789"/>
        <item x="1790"/>
        <item x="1791"/>
        <item x="1792"/>
        <item x="1793"/>
        <item x="1794"/>
        <item x="1795"/>
        <item x="1796"/>
        <item x="1797"/>
        <item x="1798"/>
        <item x="1799"/>
        <item x="1805"/>
        <item x="1806"/>
        <item x="1807"/>
        <item x="1808"/>
        <item x="1809"/>
        <item x="1825"/>
        <item x="1877"/>
        <item x="1878"/>
        <item x="1879"/>
        <item x="1880"/>
        <item x="1909"/>
        <item x="1910"/>
        <item x="1934"/>
        <item x="1935"/>
        <item x="2004"/>
        <item x="2006"/>
        <item x="2007"/>
        <item x="2040"/>
        <item x="2141"/>
        <item x="2142"/>
        <item x="2143"/>
        <item x="2144"/>
        <item x="2145"/>
        <item x="2146"/>
        <item x="2147"/>
        <item x="2148"/>
        <item x="2150"/>
        <item x="2151"/>
        <item x="2152"/>
        <item x="2203"/>
        <item x="2204"/>
        <item x="2205"/>
        <item x="2207"/>
        <item x="2208"/>
        <item x="2209"/>
        <item x="2226"/>
        <item x="2231"/>
        <item x="2270"/>
        <item x="2295"/>
        <item x="2332"/>
        <item x="2333"/>
        <item x="2334"/>
        <item x="2335"/>
        <item x="2336"/>
        <item x="2337"/>
        <item x="2338"/>
        <item x="2350"/>
        <item x="2352"/>
        <item x="2353"/>
        <item x="2354"/>
        <item x="2355"/>
        <item x="2356"/>
        <item x="2357"/>
        <item x="2358"/>
        <item x="2359"/>
        <item x="2360"/>
        <item x="2372"/>
        <item x="2373"/>
        <item x="2374"/>
        <item x="2392"/>
        <item x="2393"/>
        <item x="2394"/>
        <item x="2402"/>
        <item x="2403"/>
        <item x="2432"/>
        <item x="2433"/>
        <item x="2434"/>
        <item x="2440"/>
        <item x="2441"/>
        <item x="2442"/>
        <item x="2443"/>
        <item x="2448"/>
        <item x="2449"/>
        <item x="2450"/>
        <item x="2451"/>
        <item x="2456"/>
        <item x="2457"/>
        <item x="2458"/>
        <item x="2459"/>
        <item x="2462"/>
        <item x="2463"/>
        <item x="2466"/>
        <item x="2467"/>
        <item x="2468"/>
        <item x="2474"/>
        <item x="2475"/>
        <item x="2476"/>
        <item x="2477"/>
        <item x="2484"/>
        <item x="2485"/>
        <item x="2520"/>
        <item x="2543"/>
        <item x="2544"/>
        <item x="2577"/>
        <item x="2578"/>
        <item x="2579"/>
        <item x="2601"/>
        <item x="2612"/>
        <item x="2617"/>
        <item x="2618"/>
        <item x="2619"/>
        <item x="2627"/>
        <item x="2628"/>
        <item x="2629"/>
        <item x="2630"/>
        <item x="2631"/>
        <item x="2633"/>
        <item x="2635"/>
        <item x="2637"/>
        <item x="2638"/>
        <item x="2643"/>
        <item x="2646"/>
        <item x="2648"/>
        <item x="2650"/>
        <item x="2651"/>
        <item x="2652"/>
        <item x="2653"/>
        <item x="2654"/>
        <item x="2655"/>
        <item x="2666"/>
        <item x="2667"/>
        <item x="2668"/>
        <item x="2669"/>
        <item x="2670"/>
        <item x="2671"/>
        <item x="2672"/>
        <item x="2675"/>
        <item x="2676"/>
        <item x="2677"/>
        <item x="2678"/>
        <item x="2679"/>
        <item x="2680"/>
        <item x="2695"/>
        <item x="2696"/>
        <item x="2697"/>
        <item x="2698"/>
        <item x="2702"/>
        <item x="2703"/>
        <item x="2704"/>
        <item x="2705"/>
        <item x="2706"/>
        <item x="2707"/>
        <item x="2708"/>
        <item x="2709"/>
        <item x="2711"/>
        <item x="2712"/>
        <item x="2713"/>
        <item x="2714"/>
        <item x="2717"/>
        <item x="2718"/>
        <item x="2719"/>
        <item x="2720"/>
        <item x="2721"/>
        <item x="2722"/>
        <item x="2723"/>
        <item x="2724"/>
        <item x="2725"/>
        <item x="2726"/>
        <item x="2727"/>
        <item x="2728"/>
        <item x="2729"/>
        <item x="2730"/>
        <item x="2731"/>
        <item x="2753"/>
        <item x="2754"/>
        <item x="2755"/>
        <item x="2786"/>
        <item x="2819"/>
        <item x="2820"/>
        <item x="2821"/>
        <item x="2822"/>
        <item x="2823"/>
        <item x="2824"/>
        <item x="2825"/>
        <item x="2826"/>
        <item x="2828"/>
        <item x="2829"/>
        <item x="2830"/>
        <item x="2831"/>
        <item x="2832"/>
        <item x="2845"/>
        <item x="2846"/>
        <item x="2854"/>
        <item x="2855"/>
        <item x="2856"/>
        <item x="2857"/>
        <item x="2858"/>
        <item x="2859"/>
        <item x="2862"/>
        <item x="2863"/>
        <item x="2890"/>
        <item x="2897"/>
        <item x="2898"/>
        <item x="2899"/>
        <item x="2931"/>
        <item x="2942"/>
        <item x="2943"/>
        <item x="2944"/>
        <item x="2945"/>
        <item x="2956"/>
        <item x="2957"/>
        <item x="2958"/>
        <item x="2959"/>
        <item x="2960"/>
        <item x="2961"/>
        <item x="2991"/>
        <item x="3003"/>
        <item x="3004"/>
        <item x="3005"/>
        <item x="3006"/>
        <item x="3023"/>
        <item x="3024"/>
        <item x="3035"/>
        <item x="3054"/>
        <item x="3056"/>
        <item x="3057"/>
        <item x="3066"/>
        <item x="3067"/>
        <item x="3068"/>
        <item x="3070"/>
        <item x="3071"/>
        <item x="3072"/>
        <item x="3073"/>
        <item x="3075"/>
        <item x="3086"/>
        <item x="3087"/>
        <item x="3088"/>
        <item x="3091"/>
        <item x="3094"/>
        <item x="3095"/>
        <item x="3096"/>
        <item x="3114"/>
        <item x="3124"/>
        <item x="3127"/>
        <item x="3129"/>
        <item x="3130"/>
        <item x="3180"/>
        <item x="346"/>
        <item x="348"/>
        <item x="349"/>
        <item x="345"/>
        <item x="347"/>
        <item m="1" x="4265"/>
        <item m="1" x="7050"/>
        <item m="1" x="7988"/>
        <item m="1" x="3203"/>
        <item m="1" x="5519"/>
        <item m="1" x="3642"/>
        <item m="1" x="7785"/>
        <item m="1" x="4815"/>
        <item m="1" x="6019"/>
        <item m="1" x="5559"/>
        <item m="1" x="3562"/>
        <item m="1" x="3568"/>
        <item m="1" x="7405"/>
        <item m="1" x="6448"/>
        <item m="1" x="6211"/>
        <item m="1" x="3475"/>
        <item m="1" x="5107"/>
        <item m="1" x="6749"/>
        <item m="1" x="4034"/>
        <item m="1" x="5182"/>
        <item m="1" x="7871"/>
        <item m="1" x="7767"/>
        <item m="1" x="3608"/>
        <item m="1" x="4280"/>
        <item m="1" x="5314"/>
        <item m="1" x="4406"/>
        <item m="1" x="5549"/>
        <item m="1" x="5218"/>
        <item m="1" x="4193"/>
        <item m="1" x="3300"/>
        <item m="1" x="5941"/>
        <item m="1" x="7850"/>
        <item m="1" x="3474"/>
        <item m="1" x="3599"/>
        <item m="1" x="6478"/>
        <item m="1" x="4259"/>
        <item m="1" x="7400"/>
        <item m="1" x="3705"/>
        <item m="1" x="4735"/>
        <item x="3136"/>
        <item x="3137"/>
        <item x="3138"/>
        <item x="3140"/>
        <item m="1" x="7717"/>
        <item m="1" x="7750"/>
        <item m="1" x="7775"/>
        <item x="3139"/>
        <item x="3141"/>
        <item m="1" x="7267"/>
        <item m="1" x="7017"/>
        <item m="1" x="6969"/>
        <item m="1" x="6715"/>
        <item m="1" x="5030"/>
        <item m="1" x="3592"/>
        <item m="1" x="5891"/>
        <item m="1" x="6908"/>
        <item m="1" x="6074"/>
        <item m="1" x="4248"/>
        <item m="1" x="6845"/>
        <item m="1" x="3719"/>
        <item m="1" x="7515"/>
        <item x="2901"/>
        <item x="2903"/>
        <item x="2910"/>
        <item x="2911"/>
        <item m="1" x="4882"/>
        <item m="1" x="3467"/>
        <item m="1" x="3292"/>
        <item m="1" x="6321"/>
        <item m="1" x="6457"/>
        <item m="1" x="6370"/>
        <item m="1" x="3966"/>
        <item m="1" x="7743"/>
        <item m="1" x="7110"/>
        <item x="2060"/>
        <item m="1" x="7839"/>
        <item m="1" x="7866"/>
        <item m="1" x="6018"/>
        <item m="1" x="7989"/>
        <item m="1" x="3204"/>
        <item m="1" x="3228"/>
        <item m="1" x="3284"/>
        <item m="1" x="3323"/>
        <item m="1" x="7670"/>
        <item x="2070"/>
        <item m="1" x="4631"/>
        <item m="1" x="4489"/>
        <item m="1" x="5737"/>
        <item x="2110"/>
        <item m="1" x="7794"/>
        <item m="1" x="3319"/>
        <item m="1" x="7746"/>
        <item m="1" x="7673"/>
        <item m="1" x="7772"/>
        <item m="1" x="7965"/>
        <item m="1" x="4659"/>
        <item m="1" x="4152"/>
        <item m="1" x="7929"/>
        <item m="1" x="4159"/>
        <item x="350"/>
        <item m="1" x="4184"/>
        <item m="1" x="7888"/>
        <item m="1" x="7510"/>
        <item m="1" x="3574"/>
        <item m="1" x="6049"/>
        <item m="1" x="4799"/>
        <item m="1" x="4051"/>
        <item m="1" x="5112"/>
        <item m="1" x="5440"/>
        <item m="1" x="7837"/>
        <item m="1" x="7863"/>
        <item m="1" x="7883"/>
        <item x="2907"/>
        <item x="2912"/>
        <item x="2913"/>
        <item m="1" x="7678"/>
        <item m="1" x="6875"/>
        <item m="1" x="5850"/>
        <item m="1" x="6728"/>
        <item m="1" x="3965"/>
        <item m="1" x="4423"/>
        <item m="1" x="4544"/>
        <item m="1" x="5379"/>
        <item m="1" x="6937"/>
        <item m="1" x="4549"/>
        <item m="1" x="7900"/>
        <item m="1" x="3190"/>
        <item m="1" x="6208"/>
        <item m="1" x="5097"/>
        <item m="1" x="7807"/>
        <item m="1" x="7903"/>
        <item m="1" x="7942"/>
        <item m="1" x="7325"/>
        <item m="1" x="4224"/>
        <item m="1" x="6036"/>
        <item m="1" x="3365"/>
        <item m="1" x="5535"/>
        <item m="1" x="7639"/>
        <item m="1" x="3603"/>
        <item m="1" x="7538"/>
        <item m="1" x="3865"/>
        <item m="1" x="6853"/>
        <item m="1" x="5148"/>
        <item m="1" x="7847"/>
        <item m="1" x="4900"/>
        <item m="1" x="5044"/>
        <item m="1" x="6052"/>
        <item m="1" x="4494"/>
        <item m="1" x="3361"/>
        <item m="1" x="5495"/>
        <item m="1" x="7450"/>
        <item m="1" x="7874"/>
        <item x="2069"/>
        <item x="2067"/>
        <item x="2080"/>
        <item x="2068"/>
        <item m="1" x="6267"/>
        <item x="2904"/>
        <item m="1" x="7802"/>
        <item m="1" x="7289"/>
        <item m="1" x="6310"/>
        <item m="1" x="7687"/>
        <item m="1" x="4073"/>
        <item m="1" x="6114"/>
        <item m="1" x="6224"/>
        <item m="1" x="4579"/>
        <item m="1" x="5674"/>
        <item m="1" x="6920"/>
        <item m="1" x="4997"/>
        <item m="1" x="3191"/>
        <item m="1" x="3627"/>
        <item m="1" x="4749"/>
        <item m="1" x="5760"/>
        <item m="1" x="4503"/>
        <item m="1" x="3205"/>
        <item m="1" x="4305"/>
        <item m="1" x="5993"/>
        <item m="1" x="5994"/>
        <item m="1" x="4122"/>
        <item m="1" x="4493"/>
        <item m="1" x="4601"/>
        <item m="1" x="4422"/>
        <item m="1" x="4542"/>
        <item m="1" x="4747"/>
        <item m="1" x="7496"/>
        <item m="1" x="7611"/>
        <item m="1" x="5655"/>
        <item m="1" x="3775"/>
        <item m="1" x="4664"/>
        <item x="2905"/>
        <item m="1" x="3485"/>
        <item m="1" x="3388"/>
        <item m="1" x="3346"/>
        <item m="1" x="3497"/>
        <item m="1" x="3451"/>
        <item m="1" x="3668"/>
        <item m="1" x="3217"/>
        <item m="1" x="3514"/>
        <item m="1" x="3570"/>
        <item m="1" x="3511"/>
        <item m="1" x="7931"/>
        <item m="1" x="3573"/>
        <item m="1" x="3572"/>
        <item m="1" x="3214"/>
        <item m="1" x="3385"/>
        <item m="1" x="3539"/>
        <item m="1" x="3417"/>
        <item m="1" x="3280"/>
        <item m="1" x="3455"/>
        <item m="1" x="7731"/>
        <item m="1" x="3419"/>
        <item x="2906"/>
        <item m="1" x="3314"/>
        <item m="1" x="3282"/>
        <item m="1" x="3354"/>
        <item m="1" x="7819"/>
        <item m="1" x="3486"/>
        <item m="1" x="7774"/>
        <item x="2909"/>
        <item m="1" x="3639"/>
        <item m="1" x="3450"/>
        <item m="1" x="7960"/>
        <item m="1" x="7985"/>
        <item m="1" x="3644"/>
        <item m="1" x="3344"/>
        <item m="1" x="3373"/>
        <item m="1" x="3641"/>
        <item m="1" x="3375"/>
        <item m="1" x="3452"/>
        <item m="1" x="3513"/>
        <item m="1" x="3250"/>
        <item m="1" x="3516"/>
        <item m="1" x="3225"/>
        <item x="2902"/>
        <item x="2908"/>
        <item m="1" x="7795"/>
        <item m="1" x="3349"/>
        <item m="1" x="3377"/>
        <item m="1" x="3521"/>
        <item m="1" x="3695"/>
        <item m="1" x="3415"/>
        <item m="1" x="3414"/>
        <item m="1" x="3484"/>
        <item m="1" x="3606"/>
        <item m="1" x="3249"/>
        <item m="1" x="7192"/>
        <item m="1" x="5124"/>
        <item m="1" x="6129"/>
        <item m="1" x="4099"/>
        <item m="1" x="4328"/>
        <item m="1" x="5432"/>
        <item m="1" x="6302"/>
        <item m="1" x="4630"/>
        <item m="1" x="3684"/>
        <item m="1" x="7592"/>
        <item m="1" x="6790"/>
        <item m="1" x="6000"/>
        <item m="1" x="5088"/>
        <item m="1" x="4194"/>
        <item m="1" x="3301"/>
        <item m="1" x="4546"/>
        <item m="1" x="4428"/>
        <item m="1" x="5788"/>
        <item m="1" x="6931"/>
        <item m="1" x="3822"/>
        <item m="1" x="4874"/>
        <item m="1" x="7644"/>
        <item m="1" x="4212"/>
        <item m="1" x="5043"/>
        <item m="1" x="4124"/>
        <item m="1" x="5284"/>
        <item m="1" x="3230"/>
        <item m="1" x="6491"/>
        <item m="1" x="5586"/>
        <item m="1" x="5052"/>
        <item m="1" x="7781"/>
        <item m="1" x="7886"/>
        <item m="1" x="5980"/>
        <item m="1" x="5126"/>
        <item m="1" x="7660"/>
        <item m="1" x="7763"/>
        <item m="1" x="7397"/>
        <item m="1" x="6116"/>
        <item m="1" x="7029"/>
        <item m="1" x="5667"/>
        <item m="1" x="3926"/>
        <item m="1" x="6682"/>
        <item m="1" x="5901"/>
        <item m="1" x="7601"/>
        <item m="1" x="5204"/>
        <item m="1" x="7019"/>
        <item m="1" x="5122"/>
        <item m="1" x="7842"/>
        <item m="1" x="4297"/>
        <item m="1" x="7602"/>
        <item m="1" x="4614"/>
        <item m="1" x="5509"/>
        <item x="535"/>
        <item x="536"/>
        <item x="537"/>
        <item x="538"/>
        <item x="539"/>
        <item x="540"/>
        <item x="541"/>
        <item x="542"/>
        <item x="543"/>
        <item x="2053"/>
        <item x="2054"/>
        <item x="2055"/>
        <item x="2056"/>
        <item x="2057"/>
        <item x="2058"/>
        <item x="2059"/>
        <item x="2061"/>
        <item x="2062"/>
        <item x="2063"/>
        <item x="2064"/>
        <item x="2065"/>
        <item x="2066"/>
        <item x="2071"/>
        <item x="2072"/>
        <item x="2073"/>
        <item x="2074"/>
        <item x="2075"/>
        <item x="2076"/>
        <item x="2077"/>
        <item x="2078"/>
        <item x="2079"/>
        <item x="2081"/>
        <item x="2082"/>
        <item x="2083"/>
        <item x="2084"/>
        <item x="2085"/>
        <item x="2086"/>
        <item x="2087"/>
        <item x="2088"/>
        <item x="2089"/>
        <item x="2090"/>
        <item x="2091"/>
        <item x="2092"/>
        <item x="2093"/>
        <item x="2094"/>
        <item x="2095"/>
        <item x="2096"/>
        <item x="2097"/>
        <item x="2098"/>
        <item x="2099"/>
        <item x="2100"/>
        <item x="2101"/>
        <item x="2102"/>
        <item x="2103"/>
        <item x="2104"/>
        <item x="2105"/>
        <item x="2106"/>
        <item x="2107"/>
        <item x="2108"/>
        <item x="2109"/>
        <item x="2111"/>
        <item x="2112"/>
        <item x="2113"/>
        <item x="2114"/>
        <item x="2115"/>
        <item x="2116"/>
        <item x="2117"/>
        <item x="2118"/>
        <item x="2119"/>
        <item x="2914"/>
        <item x="2915"/>
        <item x="2916"/>
        <item x="2917"/>
        <item x="2982"/>
        <item x="2983"/>
        <item m="1" x="5998"/>
        <item m="1" x="7776"/>
        <item m="1" x="7667"/>
        <item m="1" x="6096"/>
        <item m="1" x="6324"/>
        <item m="1" x="7880"/>
        <item m="1" x="7897"/>
        <item m="1" x="5089"/>
        <item m="1" x="7996"/>
        <item m="1" x="5220"/>
        <item m="1" x="7536"/>
        <item m="1" x="7663"/>
        <item m="1" x="4474"/>
        <item m="1" x="6460"/>
        <item m="1" x="4427"/>
        <item m="1" x="7336"/>
        <item m="1" x="4342"/>
        <item m="1" x="4142"/>
        <item m="1" x="6777"/>
        <item m="1" x="5705"/>
        <item m="1" x="5951"/>
        <item m="1" x="4580"/>
        <item m="1" x="3738"/>
        <item m="1" x="4005"/>
        <item m="1" x="3500"/>
        <item m="1" x="7407"/>
        <item m="1" x="6371"/>
        <item m="1" x="7720"/>
        <item m="1" x="4756"/>
        <item m="1" x="7040"/>
        <item m="1" x="7725"/>
        <item m="1" x="4759"/>
        <item m="1" x="5330"/>
        <item m="1" x="4349"/>
        <item m="1" x="6009"/>
        <item m="1" x="4353"/>
        <item m="1" x="6627"/>
        <item m="1" x="3729"/>
        <item m="1" x="4662"/>
        <item m="1" x="4356"/>
        <item m="1" x="4035"/>
        <item m="1" x="5698"/>
        <item m="1" x="4768"/>
        <item m="1" x="4775"/>
        <item m="1" x="6584"/>
        <item m="1" x="7987"/>
        <item m="1" x="4676"/>
        <item m="1" x="3691"/>
        <item m="1" x="3816"/>
        <item m="1" x="7605"/>
        <item m="1" x="4093"/>
        <item m="1" x="4096"/>
        <item m="1" x="7136"/>
        <item m="1" x="7139"/>
        <item m="1" x="7137"/>
        <item m="1" x="7142"/>
        <item m="1" x="7140"/>
        <item m="1" x="6388"/>
        <item m="1" x="3243"/>
        <item m="1" x="7580"/>
        <item m="1" x="7497"/>
        <item m="1" x="7081"/>
        <item m="1" x="7345"/>
        <item m="1" x="7523"/>
        <item m="1" x="4923"/>
        <item m="1" x="5533"/>
        <item m="1" x="5538"/>
        <item m="1" x="5537"/>
        <item m="1" x="5541"/>
        <item m="1" x="5539"/>
        <item m="1" x="5542"/>
        <item m="1" x="5337"/>
        <item m="1" x="5340"/>
        <item m="1" x="4066"/>
        <item m="1" x="7582"/>
        <item m="1" x="4420"/>
        <item m="1" x="4448"/>
        <item m="1" x="5328"/>
        <item m="1" x="5363"/>
        <item m="1" x="5331"/>
        <item m="1" x="5365"/>
        <item m="1" x="4390"/>
        <item m="1" x="4433"/>
        <item m="1" x="4461"/>
        <item m="1" x="5278"/>
        <item m="1" x="5249"/>
        <item m="1" x="4964"/>
        <item m="1" x="4538"/>
        <item m="1" x="7287"/>
        <item m="1" x="4963"/>
        <item m="1" x="7894"/>
        <item m="1" x="6698"/>
        <item m="1" x="7519"/>
        <item m="1" x="3588"/>
        <item m="1" x="4560"/>
        <item m="1" x="6738"/>
        <item m="1" x="7541"/>
        <item m="1" x="3621"/>
        <item m="1" x="4586"/>
        <item m="1" x="4814"/>
        <item m="1" x="3555"/>
        <item m="1" x="4316"/>
        <item m="1" x="3446"/>
        <item m="1" x="3480"/>
        <item m="1" x="3488"/>
        <item m="1" x="5143"/>
        <item m="1" x="6309"/>
        <item m="1" x="6386"/>
        <item m="1" x="3931"/>
        <item m="1" x="4029"/>
        <item m="1" x="7434"/>
        <item m="1" x="4901"/>
        <item m="1" x="5032"/>
        <item m="1" x="7245"/>
        <item m="1" x="7522"/>
        <item m="1" x="4688"/>
        <item m="1" x="6588"/>
        <item m="1" x="6756"/>
        <item m="1" x="6244"/>
        <item m="1" x="7411"/>
        <item m="1" x="7608"/>
        <item m="1" x="6672"/>
        <item m="1" x="5530"/>
        <item m="1" x="5650"/>
        <item m="1" x="4450"/>
        <item m="1" x="4183"/>
        <item m="1" x="4128"/>
        <item m="1" x="5764"/>
        <item m="1" x="7932"/>
        <item m="1" x="7503"/>
        <item m="1" x="7716"/>
        <item m="1" x="7740"/>
        <item m="1" x="5973"/>
        <item m="1" x="4809"/>
        <item m="1" x="7892"/>
        <item m="1" x="7109"/>
        <item m="1" x="5056"/>
        <item m="1" x="4535"/>
        <item m="1" x="7715"/>
        <item m="1" x="7028"/>
        <item m="1" x="5867"/>
        <item m="1" x="5341"/>
        <item m="1" x="6341"/>
        <item m="1" x="6900"/>
        <item m="1" x="5205"/>
        <item m="1" x="7198"/>
        <item m="1" x="4877"/>
        <item m="1" x="5880"/>
        <item m="1" x="5927"/>
        <item m="1" x="5919"/>
        <item m="1" x="4824"/>
        <item m="1" x="6123"/>
        <item m="1" x="4324"/>
        <item m="1" x="5294"/>
        <item m="1" x="3758"/>
        <item m="1" x="4221"/>
        <item m="1" x="5666"/>
        <item m="1" x="5803"/>
        <item m="1" x="5109"/>
        <item m="1" x="5308"/>
        <item m="1" x="5347"/>
        <item m="1" x="6150"/>
        <item m="1" x="5386"/>
        <item m="1" x="3983"/>
        <item m="1" x="5344"/>
        <item m="1" x="4509"/>
        <item m="1" x="3261"/>
        <item m="1" x="4730"/>
        <item m="1" x="6665"/>
        <item m="1" x="5420"/>
        <item m="1" x="5422"/>
        <item m="1" x="5425"/>
        <item m="1" x="5474"/>
        <item m="1" x="3995"/>
        <item m="1" x="5704"/>
        <item m="1" x="6954"/>
        <item m="1" x="6815"/>
        <item m="1" x="7265"/>
        <item m="1" x="3535"/>
        <item m="1" x="7083"/>
        <item m="1" x="7350"/>
        <item m="1" x="5078"/>
        <item m="1" x="6496"/>
        <item m="1" x="3900"/>
        <item m="1" x="7747"/>
        <item m="1" x="5297"/>
        <item m="1" x="5719"/>
        <item m="1" x="3803"/>
        <item m="1" x="4258"/>
        <item m="1" x="7174"/>
        <item m="1" x="7404"/>
        <item m="1" x="4145"/>
        <item m="1" x="4007"/>
        <item m="1" x="6002"/>
        <item m="1" x="7209"/>
        <item m="1" x="6217"/>
        <item m="1" x="6663"/>
        <item m="1" x="7506"/>
        <item m="1" x="4281"/>
        <item m="1" x="7786"/>
        <item m="1" x="4452"/>
        <item m="1" x="7812"/>
        <item m="1" x="3711"/>
        <item m="1" x="3882"/>
        <item m="1" x="3358"/>
        <item m="1" x="7304"/>
        <item m="1" x="3586"/>
        <item m="1" x="5733"/>
        <item m="1" x="7072"/>
        <item m="1" x="6975"/>
        <item m="1" x="4343"/>
        <item m="1" x="5518"/>
        <item m="1" x="6107"/>
        <item m="1" x="6001"/>
        <item m="1" x="7704"/>
        <item m="1" x="7518"/>
        <item m="1" x="7317"/>
        <item m="1" x="7425"/>
        <item m="1" x="7460"/>
        <item m="1" x="7637"/>
        <item m="1" x="3974"/>
        <item m="1" x="3979"/>
        <item m="1" x="4836"/>
        <item m="1" x="7204"/>
        <item m="1" x="3585"/>
        <item m="1" x="7532"/>
        <item m="1" x="7876"/>
        <item m="1" x="5975"/>
        <item m="1" x="5069"/>
        <item m="1" x="7477"/>
        <item m="1" x="7378"/>
        <item m="1" x="5318"/>
        <item m="1" x="3746"/>
        <item m="1" x="7105"/>
        <item m="1" x="5061"/>
        <item m="1" x="7055"/>
        <item m="1" x="7410"/>
        <item m="1" x="3901"/>
        <item m="1" x="6099"/>
        <item m="1" x="5024"/>
        <item m="1" x="3784"/>
        <item m="1" x="4868"/>
        <item m="1" x="7185"/>
        <item m="1" x="4822"/>
        <item m="1" x="5021"/>
        <item m="1" x="3629"/>
        <item m="1" x="6745"/>
        <item m="1" x="3961"/>
        <item m="1" x="7221"/>
        <item m="1" x="3291"/>
        <item m="1" x="6282"/>
        <item m="1" x="6614"/>
        <item m="1" x="7346"/>
        <item m="1" x="5956"/>
        <item m="1" x="5191"/>
        <item m="1" x="7124"/>
        <item m="1" x="5373"/>
        <item m="1" x="7415"/>
        <item m="1" x="6108"/>
        <item m="1" x="6685"/>
        <item m="1" x="6073"/>
        <item m="1" x="6725"/>
        <item m="1" x="4784"/>
        <item m="1" x="7845"/>
        <item m="1" x="7941"/>
        <item m="1" x="6253"/>
        <item m="1" x="6599"/>
        <item m="1" x="5014"/>
        <item m="1" x="3348"/>
        <item m="1" x="7577"/>
        <item m="1" x="6247"/>
        <item m="1" x="5487"/>
        <item m="1" x="7423"/>
        <item m="1" x="4862"/>
        <item m="1" x="3757"/>
        <item m="1" x="6618"/>
        <item m="1" x="7934"/>
        <item m="1" x="6656"/>
        <item m="1" x="5979"/>
        <item m="1" x="6263"/>
        <item m="1" x="6284"/>
        <item m="1" x="5996"/>
        <item m="1" x="7487"/>
        <item m="1" x="7857"/>
        <item m="1" x="7421"/>
        <item m="1" x="4880"/>
        <item m="1" x="6524"/>
        <item m="1" x="6642"/>
        <item m="1" x="7782"/>
        <item m="1" x="7016"/>
        <item m="1" x="6689"/>
        <item m="1" x="7455"/>
        <item m="1" x="6834"/>
        <item m="1" x="3744"/>
        <item m="1" x="6456"/>
        <item m="1" x="4746"/>
        <item m="1" x="3825"/>
        <item m="1" x="6710"/>
        <item m="1" x="4513"/>
        <item m="1" x="7590"/>
        <item m="1" x="7479"/>
        <item m="1" x="5742"/>
        <item m="1" x="3743"/>
        <item m="1" x="7436"/>
        <item m="1" x="4288"/>
        <item m="1" x="4533"/>
        <item m="1" x="5445"/>
        <item m="1" x="7939"/>
        <item m="1" x="6261"/>
        <item m="1" x="6805"/>
        <item m="1" x="4677"/>
        <item m="1" x="6109"/>
        <item m="1" x="6006"/>
        <item m="1" x="5914"/>
        <item m="1" x="5968"/>
        <item m="1" x="6010"/>
        <item m="1" x="5917"/>
        <item m="1" x="6264"/>
        <item m="1" x="6340"/>
        <item m="1" x="5839"/>
        <item m="1" x="5912"/>
        <item m="1" x="5966"/>
        <item m="1" x="3683"/>
        <item m="1" x="7567"/>
        <item m="1" x="6563"/>
        <item m="1" x="6501"/>
        <item m="1" x="6726"/>
        <item m="1" x="6883"/>
        <item m="1" x="6821"/>
        <item m="1" x="5685"/>
        <item m="1" x="7724"/>
        <item m="1" x="7651"/>
        <item m="1" x="4348"/>
        <item m="1" x="7597"/>
        <item m="1" x="6836"/>
        <item m="1" x="4347"/>
        <item m="1" x="4496"/>
        <item m="1" x="6933"/>
        <item m="1" x="3778"/>
        <item m="1" x="4918"/>
        <item m="1" x="4454"/>
        <item m="1" x="5298"/>
        <item m="1" x="5989"/>
        <item m="1" x="5527"/>
        <item m="1" x="4837"/>
        <item m="1" x="4304"/>
        <item m="1" x="5776"/>
        <item m="1" x="5574"/>
        <item m="1" x="5587"/>
        <item m="1" x="7829"/>
        <item m="1" x="5985"/>
        <item m="1" x="6814"/>
        <item m="1" x="3395"/>
        <item m="1" x="7695"/>
        <item m="1" x="4811"/>
        <item m="1" x="6435"/>
        <item m="1" x="4559"/>
        <item m="1" x="5654"/>
        <item m="1" x="6361"/>
        <item m="1" x="6433"/>
        <item m="1" x="4469"/>
        <item m="1" x="5374"/>
        <item m="1" x="3391"/>
        <item m="1" x="7640"/>
        <item m="1" x="7114"/>
        <item m="1" x="7908"/>
        <item m="1" x="7955"/>
        <item m="1" x="7429"/>
        <item m="1" x="3494"/>
        <item m="1" x="4012"/>
        <item m="1" x="5940"/>
        <item m="1" x="7502"/>
        <item m="1" x="5085"/>
        <item m="1" x="3643"/>
        <item m="1" x="7239"/>
        <item m="1" x="5695"/>
        <item m="1" x="5727"/>
        <item m="1" x="7311"/>
        <item m="1" x="6514"/>
        <item m="1" x="5387"/>
        <item m="1" x="6495"/>
        <item m="1" x="6250"/>
        <item m="1" x="5848"/>
        <item m="1" x="4988"/>
        <item m="1" x="4577"/>
        <item m="1" x="5846"/>
        <item m="1" x="5077"/>
        <item m="1" x="7373"/>
        <item m="1" x="4566"/>
        <item m="1" x="7686"/>
        <item m="1" x="6927"/>
        <item m="1" x="5878"/>
        <item m="1" x="6784"/>
        <item m="1" x="6249"/>
        <item m="1" x="7583"/>
        <item m="1" x="6025"/>
        <item m="1" x="6077"/>
        <item m="1" x="5688"/>
        <item m="1" x="3799"/>
        <item m="1" x="5576"/>
        <item m="1" x="4833"/>
        <item m="1" x="3299"/>
        <item m="1" x="6213"/>
        <item m="1" x="6551"/>
        <item m="1" x="5632"/>
        <item m="1" x="7612"/>
        <item m="1" x="4715"/>
        <item m="1" x="3917"/>
        <item m="1" x="7798"/>
        <item m="1" x="6978"/>
        <item m="1" x="7259"/>
        <item m="1" x="5286"/>
        <item m="1" x="5071"/>
        <item m="1" x="4846"/>
        <item m="1" x="4439"/>
        <item m="1" x="4220"/>
        <item m="1" x="3747"/>
        <item m="1" x="3508"/>
        <item m="1" x="3260"/>
        <item m="1" x="6492"/>
        <item m="1" x="5225"/>
        <item m="1" x="7113"/>
        <item m="1" x="6828"/>
        <item m="1" x="4689"/>
        <item m="1" x="7214"/>
        <item m="1" x="7851"/>
        <item m="1" x="5492"/>
        <item m="1" x="7645"/>
        <item m="1" x="6270"/>
        <item m="1" x="7796"/>
        <item m="1" x="4537"/>
        <item m="1" x="5497"/>
        <item m="1" x="7210"/>
        <item m="1" x="4729"/>
        <item m="1" x="7108"/>
        <item m="1" x="3796"/>
        <item m="1" x="3560"/>
        <item m="1" x="3244"/>
        <item m="1" x="5840"/>
        <item m="1" x="6750"/>
        <item m="1" x="4391"/>
        <item m="1" x="5300"/>
        <item m="1" x="6185"/>
        <item m="1" x="4949"/>
        <item m="1" x="5872"/>
        <item m="1" x="6837"/>
        <item m="1" x="3374"/>
        <item m="1" x="5526"/>
        <item m="1" x="6557"/>
        <item m="1" x="4441"/>
        <item m="1" x="5407"/>
        <item m="1" x="7361"/>
        <item m="1" x="3457"/>
        <item m="1" x="7459"/>
        <item m="1" x="4555"/>
        <item m="1" x="5462"/>
        <item m="1" x="6892"/>
        <item m="1" x="4848"/>
        <item m="1" x="6887"/>
        <item m="1" x="7691"/>
        <item m="1" x="3788"/>
        <item m="1" x="7102"/>
        <item m="1" x="6515"/>
        <item m="1" x="7332"/>
        <item m="1" x="5348"/>
        <item m="1" x="4200"/>
        <item m="1" x="4839"/>
        <item m="1" x="5252"/>
        <item m="1" x="6999"/>
        <item m="1" x="7818"/>
        <item m="1" x="3960"/>
        <item m="1" x="6555"/>
        <item m="1" x="7710"/>
        <item m="1" x="4351"/>
        <item m="1" x="6432"/>
        <item m="1" x="7742"/>
        <item m="1" x="4714"/>
        <item m="1" x="5633"/>
        <item m="1" x="3189"/>
        <item m="1" x="5098"/>
        <item m="1" x="7456"/>
        <item m="1" x="3366"/>
        <item m="1" x="6540"/>
        <item m="1" x="7348"/>
        <item m="1" x="6891"/>
        <item m="1" x="4828"/>
        <item m="1" x="5808"/>
        <item m="1" x="4621"/>
        <item m="1" x="7648"/>
        <item m="1" x="6776"/>
        <item m="1" x="7991"/>
        <item m="1" x="7088"/>
        <item m="1" x="6090"/>
        <item m="1" x="7191"/>
        <item m="1" x="7508"/>
        <item m="1" x="7576"/>
        <item m="1" x="6893"/>
        <item m="1" x="4625"/>
        <item m="1" x="3676"/>
        <item m="1" x="7867"/>
        <item m="1" x="4031"/>
        <item m="1" x="6191"/>
        <item m="1" x="7869"/>
        <item m="1" x="4033"/>
        <item m="1" x="7889"/>
        <item m="1" x="7983"/>
        <item m="1" x="4180"/>
        <item m="1" x="5849"/>
        <item m="1" x="3653"/>
        <item m="1" x="5881"/>
        <item m="1" x="6947"/>
        <item m="1" x="5079"/>
        <item m="1" x="6897"/>
        <item m="1" x="3195"/>
        <item m="1" x="4206"/>
        <item m="1" x="7984"/>
        <item m="1" x="4181"/>
        <item m="1" x="5755"/>
        <item m="1" x="6130"/>
        <item m="1" x="5791"/>
        <item m="1" x="6149"/>
        <item m="1" x="3658"/>
        <item m="1" x="3631"/>
        <item m="1" x="3785"/>
        <item m="1" x="3636"/>
        <item m="1" x="7337"/>
        <item m="1" x="7305"/>
        <item m="1" x="3306"/>
        <item m="1" x="7664"/>
        <item m="1" x="7065"/>
        <item m="1" x="5546"/>
        <item m="1" x="4693"/>
        <item m="1" x="4410"/>
        <item m="1" x="7864"/>
        <item m="1" x="7327"/>
        <item m="1" x="5504"/>
        <item m="1" x="5990"/>
        <item m="1" x="7595"/>
        <item m="1" x="5453"/>
        <item m="1" x="6331"/>
        <item m="1" x="6955"/>
        <item m="1" x="6544"/>
        <item m="1" x="6303"/>
        <item m="1" x="6239"/>
        <item m="1" x="4564"/>
        <item m="1" x="4140"/>
        <item m="1" x="3660"/>
        <item m="1" x="6288"/>
        <item m="1" x="4105"/>
        <item m="1" x="3386"/>
        <item m="1" x="5489"/>
        <item m="1" x="4636"/>
        <item m="1" x="6569"/>
        <item m="1" x="4591"/>
        <item m="1" x="4650"/>
        <item m="1" x="7970"/>
        <item m="1" x="7194"/>
        <item m="1" x="6832"/>
        <item m="1" x="6139"/>
        <item m="1" x="4821"/>
        <item m="1" x="6519"/>
        <item m="1" x="6589"/>
        <item m="1" x="3406"/>
        <item m="1" x="5484"/>
        <item m="1" x="7940"/>
        <item m="1" x="3491"/>
        <item m="1" x="4424"/>
        <item m="1" x="4530"/>
        <item m="1" x="4164"/>
        <item m="1" x="3687"/>
        <item m="1" x="6940"/>
        <item m="1" x="4732"/>
        <item m="1" x="6228"/>
        <item m="1" x="5016"/>
        <item m="1" x="7277"/>
        <item m="1" x="3670"/>
        <item m="1" x="5028"/>
        <item m="1" x="6888"/>
        <item m="1" x="6235"/>
        <item m="1" x="5343"/>
        <item m="1" x="6868"/>
        <item m="1" x="7539"/>
        <item m="1" x="6976"/>
        <item m="1" x="7828"/>
        <item m="1" x="3578"/>
        <item m="1" x="7741"/>
        <item m="1" x="4710"/>
        <item m="1" x="4771"/>
        <item m="1" x="4772"/>
        <item m="1" x="7352"/>
        <item m="1" x="7356"/>
        <item m="1" x="7149"/>
        <item m="1" x="7359"/>
        <item m="1" x="7147"/>
        <item m="1" x="7150"/>
        <item m="1" x="3892"/>
        <item m="1" x="4168"/>
        <item m="1" x="3905"/>
        <item m="1" x="3916"/>
        <item m="1" x="3912"/>
        <item m="1" x="7202"/>
        <item m="1" x="7195"/>
        <item m="1" x="7671"/>
        <item m="1" x="6178"/>
        <item m="1" x="6177"/>
        <item m="1" x="4515"/>
        <item m="1" x="7537"/>
        <item m="1" x="3569"/>
        <item m="1" x="4453"/>
        <item m="1" x="6033"/>
        <item m="1" x="5671"/>
        <item m="1" x="5110"/>
        <item m="1" x="7618"/>
        <item m="1" x="4594"/>
        <item m="1" x="5514"/>
        <item m="1" x="7634"/>
        <item m="1" x="6473"/>
        <item m="1" x="6486"/>
        <item m="1" x="6477"/>
        <item m="1" x="6490"/>
        <item m="1" x="6482"/>
        <item m="1" x="6493"/>
        <item m="1" x="6498"/>
        <item m="1" x="5259"/>
        <item m="1" x="5616"/>
        <item m="1" x="5630"/>
        <item m="1" x="5624"/>
        <item m="1" x="5635"/>
        <item m="1" x="5625"/>
        <item m="1" x="5643"/>
        <item m="1" x="4741"/>
        <item m="1" x="3456"/>
        <item m="1" x="4751"/>
        <item m="1" x="4760"/>
        <item m="1" x="5217"/>
        <item m="1" x="5224"/>
        <item m="1" x="5775"/>
        <item m="1" x="5780"/>
        <item m="1" x="5786"/>
        <item m="1" x="5790"/>
        <item m="1" x="5792"/>
        <item m="1" x="5796"/>
        <item m="1" x="4107"/>
        <item m="1" x="7753"/>
        <item m="1" x="5739"/>
        <item m="1" x="5870"/>
        <item m="1" x="5601"/>
        <item m="1" x="5416"/>
        <item m="1" x="3359"/>
        <item m="1" x="6765"/>
        <item m="1" x="5725"/>
        <item m="1" x="6505"/>
        <item m="1" x="5598"/>
        <item m="1" x="7449"/>
        <item m="1" x="6620"/>
        <item m="1" x="6374"/>
        <item m="1" x="6861"/>
        <item m="1" x="5829"/>
        <item m="1" x="4910"/>
        <item m="1" x="4796"/>
        <item m="1" x="4545"/>
        <item m="1" x="6257"/>
        <item m="1" x="5485"/>
        <item m="1" x="3861"/>
        <item m="1" x="6444"/>
        <item m="1" x="5663"/>
        <item m="1" x="4531"/>
        <item m="1" x="6746"/>
        <item m="1" x="3745"/>
        <item m="1" x="6053"/>
        <item m="1" x="6012"/>
        <item m="1" x="6014"/>
        <item m="1" x="6635"/>
        <item m="1" x="7324"/>
        <item m="1" x="7220"/>
        <item m="1" x="7994"/>
        <item m="1" x="3968"/>
        <item m="1" x="4213"/>
        <item m="1" x="4657"/>
        <item m="1" x="4331"/>
        <item m="1" x="4764"/>
        <item m="1" x="3523"/>
        <item m="1" x="5976"/>
        <item m="1" x="3330"/>
        <item m="1" x="4481"/>
        <item m="1" x="7571"/>
        <item m="1" x="4717"/>
        <item m="1" x="6322"/>
        <item m="1" x="7901"/>
        <item m="1" x="6826"/>
        <item m="1" x="5898"/>
        <item m="1" x="6203"/>
        <item m="1" x="5712"/>
        <item m="1" x="5002"/>
        <item m="1" x="5053"/>
        <item m="1" x="3338"/>
        <item m="1" x="4103"/>
        <item m="1" x="3769"/>
        <item m="1" x="3774"/>
        <item m="1" x="4723"/>
        <item m="1" x="4728"/>
        <item m="1" x="3765"/>
        <item m="1" x="3767"/>
        <item m="1" x="3866"/>
        <item m="1" x="7235"/>
        <item m="1" x="7228"/>
        <item m="1" x="7120"/>
        <item m="1" x="7647"/>
        <item m="1" x="6084"/>
        <item m="1" x="5026"/>
        <item m="1" x="7388"/>
        <item m="1" x="3458"/>
        <item m="1" x="3473"/>
        <item m="1" x="5247"/>
        <item m="1" x="5306"/>
        <item m="1" x="5027"/>
        <item m="1" x="5072"/>
        <item m="1" x="5192"/>
        <item m="1" x="3290"/>
        <item m="1" x="3360"/>
        <item m="1" x="5992"/>
        <item m="1" x="7474"/>
        <item m="1" x="5639"/>
        <item m="1" x="6092"/>
        <item m="1" x="4704"/>
        <item m="1" x="7060"/>
        <item m="1" x="7217"/>
        <item m="1" x="6396"/>
        <item m="1" x="7817"/>
        <item m="1" x="7822"/>
        <item m="1" x="6403"/>
        <item m="1" x="6538"/>
        <item m="1" x="7638"/>
        <item m="1" x="3615"/>
        <item m="1" x="6425"/>
        <item m="1" x="6552"/>
        <item m="1" x="6664"/>
        <item m="1" x="6489"/>
        <item m="1" x="5439"/>
        <item m="1" x="5540"/>
        <item m="1" x="7288"/>
        <item m="1" x="5825"/>
        <item m="1" x="5828"/>
        <item m="1" x="7223"/>
        <item m="1" x="7229"/>
        <item m="1" x="6350"/>
        <item m="1" x="3771"/>
        <item m="1" x="4038"/>
        <item m="1" x="3522"/>
        <item m="1" x="3969"/>
        <item m="1" x="4040"/>
        <item m="1" x="3582"/>
        <item m="1" x="3655"/>
        <item m="1" x="3831"/>
        <item m="1" x="3887"/>
        <item m="1" x="5711"/>
        <item m="1" x="6461"/>
        <item m="1" x="6467"/>
        <item m="1" x="6062"/>
        <item m="1" x="5610"/>
        <item m="1" x="5604"/>
        <item m="1" x="5614"/>
        <item m="1" x="6204"/>
        <item m="1" x="6572"/>
        <item m="1" x="7234"/>
        <item m="1" x="7535"/>
        <item m="1" x="3834"/>
        <item m="1" x="5716"/>
        <item m="1" x="5841"/>
        <item m="1" x="4804"/>
        <item m="1" x="5836"/>
        <item m="1" x="7777"/>
        <item m="1" x="3812"/>
        <item m="1" x="5099"/>
        <item m="1" x="7549"/>
        <item m="1" x="3879"/>
        <item m="1" x="7230"/>
        <item m="1" x="7340"/>
        <item m="1" x="6508"/>
        <item m="1" x="4479"/>
        <item m="1" x="7916"/>
        <item m="1" x="7913"/>
        <item m="1" x="4097"/>
        <item m="1" x="4094"/>
        <item m="1" x="7938"/>
        <item m="1" x="3622"/>
        <item m="1" x="6866"/>
        <item m="1" x="6542"/>
        <item m="1" x="7943"/>
        <item m="1" x="4595"/>
        <item m="1" x="5441"/>
        <item m="1" x="7472"/>
        <item m="1" x="7266"/>
        <item m="1" x="6824"/>
        <item m="1" x="3759"/>
        <item m="1" x="6825"/>
        <item m="1" x="7834"/>
        <item m="1" x="6960"/>
        <item m="1" x="6951"/>
        <item m="1" x="6037"/>
        <item m="1" x="5953"/>
        <item m="1" x="6043"/>
        <item m="1" x="7764"/>
        <item m="1" x="7758"/>
        <item m="1" x="4256"/>
        <item m="1" x="4249"/>
        <item m="1" x="6357"/>
        <item m="1" x="7365"/>
        <item m="1" x="7369"/>
        <item m="1" x="4915"/>
        <item m="1" x="7726"/>
        <item m="1" x="6840"/>
        <item m="1" x="5943"/>
        <item m="1" x="3357"/>
        <item m="1" x="7966"/>
        <item m="1" x="7832"/>
        <item m="1" x="3254"/>
        <item m="1" x="3424"/>
        <item m="1" x="3223"/>
        <item m="1" x="7963"/>
        <item m="1" x="3202"/>
        <item m="1" x="7961"/>
        <item m="1" x="3389"/>
        <item m="1" x="7699"/>
        <item m="1" x="6252"/>
        <item m="1" x="3732"/>
        <item m="1" x="4568"/>
        <item m="1" x="4010"/>
        <item m="1" x="4417"/>
        <item m="1" x="5892"/>
        <item m="1" x="5454"/>
        <item m="1" x="7872"/>
        <item m="1" x="7945"/>
        <item m="1" x="4468"/>
        <item m="1" x="5113"/>
        <item m="1" x="5123"/>
        <item m="1" x="5155"/>
        <item m="1" x="5223"/>
        <item m="1" x="5238"/>
        <item m="1" x="5268"/>
        <item m="1" x="5276"/>
        <item m="1" x="5506"/>
        <item m="1" x="6145"/>
        <item m="1" x="7973"/>
        <item m="1" x="7018"/>
        <item m="1" x="5125"/>
        <item m="1" x="5055"/>
        <item m="1" x="3257"/>
        <item m="1" x="6534"/>
        <item m="1" x="4045"/>
        <item m="1" x="4110"/>
        <item m="1" x="5164"/>
        <item m="1" x="6640"/>
        <item m="1" x="4057"/>
        <item m="1" x="4295"/>
        <item m="1" x="5458"/>
        <item m="1" x="5207"/>
        <item m="1" x="5201"/>
        <item m="1" x="3690"/>
        <item m="1" x="4190"/>
        <item m="1" x="3418"/>
        <item m="1" x="6854"/>
        <item m="1" x="6633"/>
        <item m="1" x="7249"/>
        <item m="1" x="7247"/>
        <item m="1" x="5193"/>
        <item m="1" x="6292"/>
        <item m="1" x="5101"/>
        <item m="1" x="6209"/>
        <item m="1" x="5172"/>
        <item m="1" x="6935"/>
        <item m="1" x="3733"/>
        <item m="1" x="3345"/>
        <item m="1" x="4680"/>
        <item m="1" x="6610"/>
        <item m="1" x="7374"/>
        <item m="1" x="4782"/>
        <item m="1" x="4671"/>
        <item m="1" x="7349"/>
        <item m="1" x="4098"/>
        <item m="1" x="3248"/>
        <item m="1" x="4654"/>
        <item m="1" x="6394"/>
        <item m="1" x="6577"/>
        <item m="1" x="7563"/>
        <item m="1" x="4613"/>
        <item m="1" x="3265"/>
        <item m="1" x="6583"/>
        <item m="1" x="5355"/>
        <item m="1" x="7111"/>
        <item m="1" x="4101"/>
        <item m="1" x="7470"/>
        <item m="1" x="6666"/>
        <item m="1" x="3534"/>
        <item m="1" x="3540"/>
        <item m="1" x="3545"/>
        <item m="1" x="3645"/>
        <item m="1" x="3666"/>
        <item m="1" x="6791"/>
        <item m="1" x="4652"/>
        <item m="1" x="7278"/>
        <item m="1" x="7062"/>
        <item m="1" x="7036"/>
        <item m="1" x="7905"/>
        <item m="1" x="3750"/>
        <item m="1" x="3235"/>
        <item m="1" x="7997"/>
        <item m="1" x="4219"/>
        <item m="1" x="6766"/>
        <item m="1" x="4615"/>
        <item m="1" x="7271"/>
        <item m="1" x="3270"/>
        <item m="1" x="7920"/>
        <item m="1" x="6158"/>
        <item m="1" x="7385"/>
        <item m="1" x="7386"/>
        <item m="1" x="7389"/>
        <item m="1" x="7391"/>
        <item m="1" x="4254"/>
        <item m="1" x="5706"/>
        <item m="1" x="5707"/>
        <item m="1" x="4780"/>
        <item m="1" x="5982"/>
        <item m="1" x="4480"/>
        <item m="1" x="5233"/>
        <item m="1" x="3402"/>
        <item m="1" x="4879"/>
        <item m="1" x="3760"/>
        <item m="1" x="6516"/>
        <item m="1" x="5057"/>
        <item m="1" x="7761"/>
        <item m="1" x="4119"/>
        <item m="1" x="6088"/>
        <item m="1" x="6988"/>
        <item m="1" x="5390"/>
        <item m="1" x="6994"/>
        <item m="1" x="5399"/>
        <item m="1" x="6510"/>
        <item m="1" x="6115"/>
        <item m="1" x="4872"/>
        <item m="1" x="4971"/>
        <item m="1" x="6817"/>
        <item m="1" x="5009"/>
        <item m="1" x="6816"/>
        <item m="1" x="6822"/>
        <item m="1" x="3736"/>
        <item m="1" x="7821"/>
        <item m="1" x="5082"/>
        <item m="1" x="4960"/>
        <item m="1" x="4344"/>
        <item m="1" x="6475"/>
        <item m="1" x="3873"/>
        <item m="1" x="4875"/>
        <item m="1" x="5782"/>
        <item m="1" x="6849"/>
        <item m="1" x="6851"/>
        <item m="1" x="6856"/>
        <item m="1" x="3369"/>
        <item m="1" x="3410"/>
        <item m="1" x="4561"/>
        <item m="1" x="3459"/>
        <item m="1" x="4502"/>
        <item m="1" x="4379"/>
        <item m="1" x="4283"/>
        <item m="1" x="6354"/>
        <item m="1" x="7462"/>
        <item m="1" x="4247"/>
        <item m="1" x="7312"/>
        <item m="1" x="6932"/>
        <item m="1" x="4948"/>
        <item m="1" x="5158"/>
        <item m="1" x="4554"/>
        <item m="1" x="4679"/>
        <item m="1" x="6759"/>
        <item m="1" x="6961"/>
        <item m="1" x="6162"/>
        <item m="1" x="3201"/>
        <item m="1" x="4635"/>
        <item m="1" x="7896"/>
        <item m="1" x="6748"/>
        <item m="1" x="5421"/>
        <item m="1" x="7759"/>
        <item m="1" x="5406"/>
        <item m="1" x="7334"/>
        <item m="1" x="7447"/>
        <item m="1" x="3294"/>
        <item m="1" x="5121"/>
        <item m="1" x="3867"/>
        <item m="1" x="3408"/>
        <item m="1" x="7626"/>
        <item m="1" x="5959"/>
        <item m="1" x="6959"/>
        <item m="1" x="5031"/>
        <item m="1" x="5939"/>
        <item m="1" x="6245"/>
        <item m="1" x="7533"/>
        <item m="1" x="7846"/>
        <item m="1" x="5469"/>
        <item m="1" x="5246"/>
        <item m="1" x="3401"/>
        <item m="1" x="5594"/>
        <item m="1" x="5710"/>
        <item m="1" x="4933"/>
        <item m="1" x="5778"/>
        <item m="1" x="4718"/>
        <item m="1" x="7053"/>
        <item m="1" x="4936"/>
        <item m="1" x="5783"/>
        <item m="1" x="3773"/>
        <item m="1" x="4380"/>
        <item m="1" x="4725"/>
        <item m="1" x="4937"/>
        <item m="1" x="5785"/>
        <item m="1" x="4726"/>
        <item m="1" x="5012"/>
        <item m="1" x="4791"/>
        <item m="1" x="5019"/>
        <item m="1" x="4792"/>
        <item m="1" x="5020"/>
        <item m="1" x="4793"/>
        <item m="1" x="5816"/>
        <item m="1" x="7738"/>
        <item m="1" x="7543"/>
        <item m="1" x="4485"/>
        <item m="1" x="4486"/>
        <item m="1" x="4639"/>
        <item m="1" x="4778"/>
        <item m="1" x="4779"/>
        <item m="1" x="4709"/>
        <item m="1" x="4711"/>
        <item m="1" x="6248"/>
        <item m="1" x="4637"/>
        <item m="1" x="4638"/>
        <item m="1" x="4982"/>
        <item m="1" x="7919"/>
        <item m="1" x="7969"/>
        <item m="1" x="7427"/>
        <item m="1" x="7443"/>
        <item m="1" x="7074"/>
        <item m="1" x="7170"/>
        <item m="1" x="6820"/>
        <item m="1" x="5954"/>
        <item m="1" x="3761"/>
        <item m="1" x="7708"/>
        <item m="1" x="6507"/>
        <item m="1" x="4526"/>
        <item m="1" x="7200"/>
        <item m="1" x="3449"/>
        <item m="1" x="3579"/>
        <item m="1" x="4543"/>
        <item m="1" x="3797"/>
        <item m="1" x="7733"/>
        <item m="1" x="4890"/>
        <item m="1" x="4345"/>
        <item m="1" x="4211"/>
        <item m="1" x="7729"/>
        <item m="1" x="7751"/>
        <item m="1" x="7620"/>
        <item m="1" x="5619"/>
        <item m="1" x="5637"/>
        <item m="1" x="7737"/>
        <item m="1" x="7512"/>
        <item m="1" x="7193"/>
        <item m="1" x="7199"/>
        <item m="1" x="5552"/>
        <item m="1" x="3902"/>
        <item m="1" x="4687"/>
        <item m="1" x="7706"/>
        <item m="1" x="4291"/>
        <item m="1" x="4722"/>
        <item m="1" x="4376"/>
        <item m="1" x="7570"/>
        <item m="1" x="5749"/>
        <item m="1" x="5649"/>
        <item m="1" x="4321"/>
        <item m="1" x="6034"/>
        <item m="1" x="4713"/>
        <item m="1" x="4632"/>
        <item m="1" x="3372"/>
        <item m="1" x="5190"/>
        <item m="1" x="5196"/>
        <item m="1" x="3835"/>
        <item m="1" x="3741"/>
        <item m="1" x="5064"/>
        <item m="1" x="4941"/>
        <item m="1" x="5723"/>
        <item m="1" x="6573"/>
        <item m="1" x="3253"/>
        <item m="1" x="4319"/>
        <item m="1" x="3843"/>
        <item m="1" x="4774"/>
        <item m="1" x="4466"/>
        <item m="1" x="6688"/>
        <item m="1" x="6238"/>
        <item m="1" x="7870"/>
        <item m="1" x="3837"/>
        <item m="1" x="3766"/>
        <item m="1" x="4014"/>
        <item m="1" x="3610"/>
        <item m="1" x="7499"/>
        <item m="1" x="5221"/>
        <item m="1" x="4512"/>
        <item m="1" x="7145"/>
        <item m="1" x="3343"/>
        <item m="1" x="7596"/>
        <item m="1" x="4430"/>
        <item m="1" x="6140"/>
        <item m="1" x="5575"/>
        <item m="1" x="4773"/>
        <item m="1" x="7788"/>
        <item m="1" x="6950"/>
        <item m="1" x="3571"/>
        <item m="1" x="3704"/>
        <item m="1" x="5354"/>
        <item m="1" x="5360"/>
        <item m="1" x="3273"/>
        <item m="1" x="4456"/>
        <item m="1" x="4460"/>
        <item m="1" x="5676"/>
        <item m="1" x="4980"/>
        <item m="1" x="5245"/>
        <item m="1" x="7652"/>
        <item m="1" x="6420"/>
        <item m="1" x="6206"/>
        <item m="1" x="3274"/>
        <item m="1" x="7906"/>
        <item m="1" x="7482"/>
        <item m="1" x="7310"/>
        <item m="1" x="4904"/>
        <item m="1" x="4705"/>
        <item m="1" x="5826"/>
        <item m="1" x="5621"/>
        <item m="1" x="4891"/>
        <item m="1" x="3208"/>
        <item m="1" x="3490"/>
        <item m="1" x="4800"/>
        <item m="1" x="7248"/>
        <item m="1" x="5478"/>
        <item m="1" x="7836"/>
        <item m="1" x="3353"/>
        <item m="1" x="6559"/>
        <item m="1" x="6522"/>
        <item m="1" x="4697"/>
        <item m="1" x="5703"/>
        <item m="1" x="3493"/>
        <item m="1" x="4813"/>
        <item m="1" x="3546"/>
        <item m="1" x="5500"/>
        <item m="1" x="5607"/>
        <item m="1" x="6720"/>
        <item m="1" x="3605"/>
        <item m="1" x="7480"/>
        <item m="1" x="7578"/>
        <item m="1" x="7314"/>
        <item m="1" x="4696"/>
        <item m="1" x="5175"/>
        <item m="1" x="7382"/>
        <item m="1" x="4727"/>
        <item m="1" x="4801"/>
        <item m="1" x="5428"/>
        <item m="1" x="7793"/>
        <item m="1" x="5254"/>
        <item m="1" x="3792"/>
        <item m="1" x="4061"/>
        <item m="1" x="6195"/>
        <item m="1" x="6465"/>
        <item m="1" x="3554"/>
        <item m="1" x="4228"/>
        <item m="1" x="3478"/>
        <item m="1" x="4153"/>
        <item m="1" x="7918"/>
        <item m="1" x="3340"/>
        <item m="1" x="3640"/>
        <item m="1" x="3311"/>
        <item m="1" x="4525"/>
        <item m="1" x="5503"/>
        <item m="1" x="4947"/>
        <item m="1" x="7696"/>
        <item m="1" x="7390"/>
        <item m="1" x="7483"/>
        <item m="1" x="4750"/>
        <item m="1" x="5536"/>
        <item m="1" x="7298"/>
        <item m="1" x="5577"/>
        <item m="1" x="6556"/>
        <item m="1" x="4745"/>
        <item m="1" x="7478"/>
        <item m="1" x="7957"/>
        <item m="1" x="6808"/>
        <item m="1" x="6901"/>
        <item m="1" x="7492"/>
        <item m="1" x="4136"/>
        <item m="1" x="7500"/>
        <item m="1" x="5721"/>
        <item m="1" x="6367"/>
        <item m="1" x="7748"/>
        <item m="1" x="7698"/>
        <item m="1" x="4490"/>
        <item m="1" x="5481"/>
        <item m="1" x="5774"/>
        <item m="1" x="4990"/>
        <item m="1" x="7927"/>
        <item m="1" x="5382"/>
        <item m="1" x="3404"/>
        <item m="1" x="5161"/>
        <item m="1" x="4724"/>
        <item m="1" x="4327"/>
        <item m="1" x="7251"/>
        <item m="1" x="3762"/>
        <item m="1" x="5183"/>
        <item m="1" x="3943"/>
        <item m="1" x="3935"/>
        <item m="1" x="3952"/>
        <item m="1" x="5075"/>
        <item m="1" x="4130"/>
        <item m="1" x="4272"/>
        <item m="1" x="3317"/>
        <item m="1" x="4137"/>
        <item m="1" x="7990"/>
        <item m="1" x="3510"/>
        <item m="1" x="6299"/>
        <item m="1" x="7484"/>
        <item m="1" x="3957"/>
        <item m="1" x="6722"/>
        <item m="1" x="4440"/>
        <item m="1" x="7129"/>
        <item m="1" x="7376"/>
        <item m="1" x="4403"/>
        <item m="1" x="7467"/>
        <item m="1" x="4521"/>
        <item m="1" x="6957"/>
        <item m="1" x="6923"/>
        <item m="1" x="7048"/>
        <item m="1" x="7003"/>
        <item m="1" x="4036"/>
        <item m="1" x="6668"/>
        <item m="1" x="4653"/>
        <item m="1" x="7240"/>
        <item m="1" x="5087"/>
        <item m="1" x="4198"/>
        <item m="1" x="7169"/>
        <item m="1" x="4340"/>
        <item m="1" x="6300"/>
        <item m="1" x="3350"/>
        <item m="1" x="7197"/>
        <item m="1" x="4737"/>
        <item m="1" x="6571"/>
        <item m="1" x="4738"/>
        <item m="1" x="4743"/>
        <item m="1" x="5350"/>
        <item m="1" x="7106"/>
        <item m="1" x="4528"/>
        <item m="1" x="6313"/>
        <item m="1" x="7489"/>
        <item m="1" x="4529"/>
        <item m="1" x="4532"/>
        <item m="1" x="6909"/>
        <item m="1" x="3814"/>
        <item m="1" x="5665"/>
        <item m="1" x="7547"/>
        <item m="1" x="4592"/>
        <item m="1" x="6387"/>
        <item m="1" x="5658"/>
        <item m="1" x="6265"/>
        <item m="1" x="5120"/>
        <item m="1" x="7426"/>
        <item m="1" x="5732"/>
        <item m="1" x="4840"/>
        <item m="1" x="6926"/>
        <item m="1" x="7454"/>
        <item m="1" x="6983"/>
        <item m="1" x="7161"/>
        <item m="1" x="3276"/>
        <item m="1" x="5779"/>
        <item m="1" x="6155"/>
        <item m="1" x="4906"/>
        <item m="1" x="5920"/>
        <item m="1" x="5926"/>
        <item m="1" x="4899"/>
        <item m="1" x="4176"/>
        <item m="1" x="5595"/>
        <item m="1" x="5305"/>
        <item m="1" x="5915"/>
        <item m="1" x="6378"/>
        <item m="1" x="7473"/>
        <item m="1" x="7096"/>
        <item m="1" x="6027"/>
        <item m="1" x="7572"/>
        <item m="1" x="7196"/>
        <item m="1" x="5747"/>
        <item m="1" x="5762"/>
        <item m="1" x="5978"/>
        <item m="1" x="6028"/>
        <item m="1" x="6081"/>
        <item m="1" x="4241"/>
        <item m="1" x="3412"/>
        <item m="1" x="4972"/>
        <item m="1" x="7702"/>
        <item m="1" x="6700"/>
        <item m="1" x="3890"/>
        <item m="1" x="5934"/>
        <item m="1" x="5417"/>
        <item m="1" x="7825"/>
        <item m="1" x="5424"/>
        <item m="1" x="6894"/>
        <item m="1" x="5092"/>
        <item m="1" x="3891"/>
        <item m="1" x="6227"/>
        <item m="1" x="5942"/>
        <item m="1" x="4992"/>
        <item m="1" x="7326"/>
        <item m="1" x="4539"/>
        <item m="1" x="7086"/>
        <item m="1" x="7899"/>
        <item m="1" x="4649"/>
        <item m="1" x="3587"/>
        <item m="1" x="6963"/>
        <item m="1" x="6696"/>
        <item m="1" x="5413"/>
        <item m="1" x="6385"/>
        <item m="1" x="5971"/>
        <item m="1" x="6819"/>
        <item m="1" x="3219"/>
        <item m="1" x="7392"/>
        <item m="1" x="6262"/>
        <item m="1" x="4694"/>
        <item m="1" x="7947"/>
        <item m="1" x="4243"/>
        <item m="1" x="4640"/>
        <item m="1" x="6232"/>
        <item m="1" x="4623"/>
        <item m="1" x="5852"/>
        <item m="1" x="5117"/>
        <item m="1" x="4408"/>
        <item m="1" x="6353"/>
        <item m="1" x="4892"/>
        <item m="1" x="7152"/>
        <item m="1" x="4400"/>
        <item m="1" x="5544"/>
        <item m="1" x="7491"/>
        <item m="1" x="4112"/>
        <item m="1" x="7838"/>
        <item m="1" x="7693"/>
        <item m="1" x="3392"/>
        <item m="1" x="3924"/>
        <item m="1" x="7843"/>
        <item m="1" x="4246"/>
        <item m="1" x="7207"/>
        <item m="1" x="7464"/>
        <item m="1" x="4363"/>
        <item m="1" x="3436"/>
        <item m="1" x="6343"/>
        <item m="1" x="4232"/>
        <item m="1" x="4088"/>
        <item m="1" x="3251"/>
        <item m="1" x="4284"/>
        <item m="1" x="4378"/>
        <item m="1" x="4505"/>
        <item m="1" x="4765"/>
        <item m="1" x="3371"/>
        <item m="1" x="7073"/>
        <item m="1" x="3697"/>
        <item m="1" x="6479"/>
        <item m="1" x="5615"/>
        <item m="1" x="7413"/>
        <item m="1" x="7556"/>
        <item m="1" x="5967"/>
        <item m="1" x="5242"/>
        <item m="1" x="4111"/>
        <item m="1" x="6623"/>
        <item m="1" x="3266"/>
        <item m="1" x="6020"/>
        <item m="1" x="5446"/>
        <item m="1" x="6032"/>
        <item m="1" x="6655"/>
        <item m="1" x="7975"/>
        <item m="1" x="5620"/>
        <item m="1" x="4660"/>
        <item m="1" x="4861"/>
        <item m="1" x="5403"/>
        <item m="1" x="7873"/>
        <item m="1" x="7525"/>
        <item m="1" x="6769"/>
        <item m="1" x="7414"/>
        <item m="1" x="7529"/>
        <item m="1" x="6964"/>
        <item m="1" x="6590"/>
        <item m="1" x="7037"/>
        <item m="1" x="5960"/>
        <item m="1" x="7347"/>
        <item m="1" x="5770"/>
        <item m="1" x="7956"/>
        <item m="1" x="4692"/>
        <item m="1" x="5460"/>
        <item m="1" x="6366"/>
        <item m="1" x="6659"/>
        <item m="1" x="4916"/>
        <item m="1" x="6380"/>
        <item m="1" x="5517"/>
        <item m="1" x="7808"/>
        <item m="1" x="7007"/>
        <item m="1" x="3845"/>
        <item m="1" x="5200"/>
        <item m="1" x="6240"/>
        <item m="1" x="5593"/>
        <item m="1" x="6377"/>
        <item m="1" x="5512"/>
        <item m="1" x="6476"/>
        <item m="1" x="5599"/>
        <item m="1" x="7064"/>
        <item m="1" x="6205"/>
        <item m="1" x="3625"/>
        <item m="1" x="7569"/>
        <item m="1" x="5357"/>
        <item m="1" x="4483"/>
        <item m="1" x="7613"/>
        <item m="1" x="6967"/>
        <item m="1" x="7375"/>
        <item m="1" x="4381"/>
        <item m="1" x="4384"/>
        <item m="1" x="4055"/>
        <item m="1" x="6330"/>
        <item m="1" x="6530"/>
        <item m="1" x="6410"/>
        <item m="1" x="6411"/>
        <item m="1" x="6285"/>
        <item m="1" x="6287"/>
        <item m="1" x="6754"/>
        <item m="1" x="6521"/>
        <item m="1" x="6546"/>
        <item m="1" x="4053"/>
        <item m="1" x="4041"/>
        <item m="1" x="4042"/>
        <item m="1" x="4264"/>
        <item m="1" x="5073"/>
        <item m="1" x="3277"/>
        <item m="1" x="6533"/>
        <item m="1" x="6409"/>
        <item m="1" x="6289"/>
        <item m="1" x="6332"/>
        <item m="1" x="6291"/>
        <item m="1" x="6275"/>
        <item m="1" x="4253"/>
        <item m="1" x="4162"/>
        <item m="1" x="7661"/>
        <item m="1" x="4255"/>
        <item m="1" x="6408"/>
        <item m="1" x="3895"/>
        <item m="1" x="3700"/>
        <item m="1" x="4370"/>
        <item m="1" x="6535"/>
        <item m="1" x="6639"/>
        <item m="1" x="4160"/>
        <item m="1" x="6792"/>
        <item m="1" x="6316"/>
        <item m="1" x="4383"/>
        <item m="1" x="3897"/>
        <item m="1" x="3936"/>
        <item m="1" x="6755"/>
        <item m="1" x="3907"/>
        <item m="1" x="6436"/>
        <item m="1" x="6335"/>
        <item m="1" x="6455"/>
        <item m="1" x="6328"/>
        <item m="1" x="6418"/>
        <item m="1" x="3918"/>
        <item m="1" x="6419"/>
        <item m="1" x="6810"/>
        <item m="1" x="3919"/>
        <item m="1" x="4270"/>
        <item m="1" x="4240"/>
        <item m="1" x="4188"/>
        <item m="1" x="5720"/>
        <item m="1" x="5532"/>
        <item m="1" x="4333"/>
        <item m="1" x="4223"/>
        <item m="1" x="3984"/>
        <item m="1" x="6283"/>
        <item m="1" x="4178"/>
        <item m="1" x="6781"/>
        <item m="1" x="4070"/>
        <item m="1" x="3927"/>
        <item m="1" x="6229"/>
        <item m="1" x="4622"/>
        <item m="1" x="3416"/>
        <item m="1" x="7814"/>
        <item m="1" x="6697"/>
        <item m="1" x="3874"/>
        <item m="1" x="3227"/>
        <item m="1" x="5582"/>
        <item m="1" x="3970"/>
        <item m="1" x="6658"/>
        <item m="1" x="5410"/>
        <item m="1" x="5137"/>
        <item m="1" x="5346"/>
        <item m="1" x="6662"/>
        <item m="1" x="4407"/>
        <item m="1" x="4201"/>
        <item m="1" x="3967"/>
        <item m="1" x="3723"/>
        <item m="1" x="3487"/>
        <item m="1" x="3233"/>
        <item m="1" x="7862"/>
        <item m="1" x="7681"/>
        <item m="1" x="7295"/>
        <item m="1" x="6146"/>
        <item m="1" x="6941"/>
        <item m="1" x="6075"/>
        <item m="1" x="4170"/>
        <item m="1" x="7403"/>
        <item m="1" x="3430"/>
        <item m="1" x="6468"/>
        <item m="1" x="4171"/>
        <item m="1" x="7100"/>
        <item m="1" x="7841"/>
        <item m="1" x="6390"/>
        <item m="1" x="4011"/>
        <item m="1" x="6843"/>
        <item m="1" x="6718"/>
        <item m="1" x="7723"/>
        <item m="1" x="7606"/>
        <item m="1" x="7754"/>
        <item m="1" x="7646"/>
        <item m="1" x="7765"/>
        <item m="1" x="7659"/>
        <item m="1" x="5987"/>
        <item m="1" x="5860"/>
        <item m="1" x="3576"/>
        <item m="1" x="4753"/>
        <item m="1" x="5809"/>
        <item m="1" x="5843"/>
        <item m="1" x="6296"/>
        <item m="1" x="3326"/>
        <item m="1" x="4881"/>
        <item m="1" x="6176"/>
        <item m="1" x="6513"/>
        <item m="1" x="3297"/>
        <item m="1" x="7658"/>
        <item m="1" x="3986"/>
        <item m="1" x="3255"/>
        <item m="1" x="4895"/>
        <item m="1" x="4682"/>
        <item m="1" x="4497"/>
        <item m="1" x="4271"/>
        <item m="1" x="7585"/>
        <item m="1" x="7657"/>
        <item m="1" x="7655"/>
        <item m="1" x="7586"/>
        <item m="1" x="7584"/>
        <item m="1" x="7727"/>
        <item m="1" x="7722"/>
        <item m="1" x="7033"/>
        <item m="1" x="7031"/>
        <item m="1" x="6862"/>
        <item m="1" x="6859"/>
        <item m="1" x="6038"/>
        <item m="1" x="6234"/>
        <item m="1" x="6946"/>
        <item m="1" x="7125"/>
        <item m="1" x="3742"/>
        <item m="1" x="3740"/>
        <item m="1" x="3507"/>
        <item m="1" x="3504"/>
        <item m="1" x="7840"/>
        <item m="1" x="3210"/>
        <item m="1" x="7024"/>
        <item m="1" x="7222"/>
        <item m="1" x="7231"/>
        <item m="1" x="7035"/>
        <item m="1" x="7232"/>
        <item m="1" x="3220"/>
        <item m="1" x="6657"/>
        <item m="1" x="6598"/>
        <item m="1" x="7935"/>
        <item m="1" x="7662"/>
        <item m="1" x="4357"/>
        <item m="1" x="7275"/>
        <item m="1" x="7383"/>
        <item m="1" x="7381"/>
        <item m="1" x="5370"/>
        <item m="1" x="6470"/>
        <item m="1" x="3264"/>
        <item m="1" x="7703"/>
        <item m="1" x="6277"/>
        <item m="1" x="6086"/>
        <item m="1" x="5884"/>
        <item m="1" x="5465"/>
        <item m="1" x="5237"/>
        <item m="1" x="4605"/>
        <item m="1" x="7882"/>
        <item m="1" x="6742"/>
        <item m="1" x="6526"/>
        <item m="1" x="6281"/>
        <item m="1" x="4273"/>
        <item m="1" x="4063"/>
        <item m="1" x="7926"/>
        <item m="1" x="7548"/>
        <item m="1" x="3802"/>
        <item m="1" x="7504"/>
        <item m="1" x="5177"/>
        <item m="1" x="4950"/>
        <item m="1" x="4733"/>
        <item m="1" x="4548"/>
        <item m="1" x="4330"/>
        <item m="1" x="3387"/>
        <item m="1" x="7974"/>
        <item m="1" x="5232"/>
        <item m="1" x="5409"/>
        <item m="1" x="5180"/>
        <item m="1" x="7367"/>
        <item m="1" x="3632"/>
        <item m="1" x="3856"/>
        <item m="1" x="5815"/>
        <item m="1" x="5600"/>
        <item m="1" x="5023"/>
        <item m="1" x="4789"/>
        <item m="1" x="4593"/>
        <item m="1" x="7406"/>
        <item m="1" x="7216"/>
        <item m="1" x="4375"/>
        <item m="1" x="4167"/>
        <item m="1" x="7593"/>
        <item m="1" x="7012"/>
        <item m="1" x="6841"/>
        <item m="1" x="5873"/>
        <item m="1" x="5457"/>
        <item m="1" x="5653"/>
        <item m="1" x="7320"/>
        <item m="1" x="7119"/>
        <item m="1" x="7771"/>
        <item m="1" x="4673"/>
        <item m="1" x="7624"/>
        <item m="1" x="6848"/>
        <item m="1" x="3840"/>
        <item m="1" x="3846"/>
        <item m="1" x="7090"/>
        <item m="1" x="7588"/>
        <item m="1" x="3394"/>
        <item m="1" x="7668"/>
        <item m="1" x="3482"/>
        <item m="1" x="5672"/>
        <item m="1" x="5243"/>
        <item m="1" x="5039"/>
        <item m="1" x="4803"/>
        <item m="1" x="4610"/>
        <item m="1" x="7179"/>
        <item m="1" x="7553"/>
        <item m="1" x="7953"/>
        <item m="1" x="5608"/>
        <item m="1" x="5700"/>
        <item m="1" x="6924"/>
        <item m="1" x="3356"/>
        <item m="1" x="5767"/>
        <item m="1" x="6732"/>
        <item m="1" x="6910"/>
        <item m="1" x="6469"/>
        <item m="1" x="7757"/>
        <item m="1" x="7982"/>
        <item m="1" x="4887"/>
        <item m="1" x="4929"/>
        <item m="1" x="4776"/>
        <item m="1" x="4823"/>
        <item m="1" x="5136"/>
        <item m="1" x="5184"/>
        <item m="1" x="4135"/>
        <item m="1" x="7981"/>
        <item m="1" x="6443"/>
        <item m="1" x="3192"/>
        <item m="1" x="6061"/>
        <item m="1" x="5684"/>
        <item m="1" x="4230"/>
        <item m="1" x="5361"/>
        <item m="1" x="6509"/>
        <item m="1" x="4574"/>
        <item m="1" x="5138"/>
        <item m="1" x="5256"/>
        <item m="1" x="5467"/>
        <item m="1" x="4336"/>
        <item m="1" x="4611"/>
        <item m="1" x="5510"/>
        <item m="1" x="6402"/>
        <item m="1" x="7263"/>
        <item m="1" x="5797"/>
        <item m="1" x="3591"/>
        <item m="1" x="3855"/>
        <item m="1" x="7562"/>
        <item m="1" x="3654"/>
        <item m="1" x="3262"/>
        <item m="1" x="3206"/>
        <item m="1" x="4216"/>
        <item m="1" x="7995"/>
        <item m="1" x="7270"/>
        <item m="1" x="5229"/>
        <item m="1" x="5001"/>
        <item m="1" x="5866"/>
        <item m="1" x="5728"/>
        <item m="1" x="5251"/>
        <item m="1" x="3454"/>
        <item m="1" x="6547"/>
        <item m="1" x="7146"/>
        <item m="1" x="7112"/>
        <item m="1" x="4907"/>
        <item m="1" x="6730"/>
        <item m="1" x="4507"/>
        <item m="1" x="7264"/>
        <item m="1" x="7735"/>
        <item m="1" x="7534"/>
        <item m="1" x="3566"/>
        <item m="1" x="3327"/>
        <item m="1" x="7755"/>
        <item m="1" x="7167"/>
        <item m="1" x="4117"/>
        <item m="1" x="7043"/>
        <item m="1" x="6818"/>
        <item m="1" x="5311"/>
        <item m="1" x="6838"/>
        <item m="1" x="3347"/>
        <item m="1" x="5062"/>
        <item m="1" x="3990"/>
        <item m="1" x="5513"/>
        <item m="1" x="3258"/>
        <item m="1" x="6918"/>
        <item m="1" x="7291"/>
        <item m="1" x="6925"/>
        <item m="1" x="6717"/>
        <item m="1" x="6503"/>
        <item m="1" x="6066"/>
        <item m="1" x="5862"/>
        <item m="1" x="5646"/>
        <item m="1" x="5451"/>
        <item m="1" x="3288"/>
        <item m="1" x="7910"/>
        <item m="1" x="7728"/>
        <item m="1" x="5515"/>
        <item m="1" x="5086"/>
        <item m="1" x="4865"/>
        <item m="1" x="4658"/>
        <item m="1" x="4464"/>
        <item m="1" x="4242"/>
        <item m="1" x="7034"/>
        <item m="1" x="7042"/>
        <item m="1" x="6867"/>
        <item m="1" x="6645"/>
        <item m="1" x="4612"/>
        <item m="1" x="4392"/>
        <item m="1" x="4186"/>
        <item m="1" x="3942"/>
        <item m="1" x="3712"/>
        <item m="1" x="3477"/>
        <item m="1" x="3222"/>
        <item m="1" x="7852"/>
        <item m="1" x="7675"/>
        <item m="1" x="7469"/>
        <item m="1" x="5511"/>
        <item m="1" x="5302"/>
        <item m="1" x="5083"/>
        <item m="1" x="4655"/>
        <item m="1" x="3637"/>
        <item m="1" x="7688"/>
        <item m="1" x="5272"/>
        <item m="1" x="5824"/>
        <item m="1" x="7432"/>
        <item m="1" x="3992"/>
        <item m="1" x="6506"/>
        <item m="1" x="6636"/>
        <item m="1" x="6898"/>
        <item m="1" x="7734"/>
        <item m="1" x="4121"/>
        <item m="1" x="7176"/>
        <item m="1" x="4524"/>
        <item m="1" x="6414"/>
        <item m="1" x="7844"/>
        <item m="1" x="5842"/>
        <item m="1" x="5851"/>
        <item m="1" x="3355"/>
        <item m="1" x="7163"/>
        <item m="1" x="7171"/>
        <item m="1" x="4805"/>
        <item m="1" x="4841"/>
        <item m="1" x="5108"/>
        <item m="1" x="6601"/>
        <item m="1" x="7323"/>
        <item m="1" x="6356"/>
        <item m="1" x="3739"/>
        <item m="1" x="7076"/>
        <item m="1" x="5372"/>
        <item m="1" x="3783"/>
        <item m="1" x="3221"/>
        <item m="1" x="6093"/>
        <item m="1" x="3619"/>
        <item m="1" x="5253"/>
        <item m="1" x="7944"/>
        <item m="1" x="5550"/>
        <item m="1" x="7790"/>
        <item m="1" x="3601"/>
        <item m="1" x="7885"/>
        <item m="1" x="5810"/>
        <item m="1" x="7075"/>
        <item m="1" x="4777"/>
        <item m="1" x="4205"/>
        <item m="1" x="3777"/>
        <item m="1" x="3737"/>
        <item m="1" x="3790"/>
        <item m="1" x="4068"/>
        <item m="1" x="3503"/>
        <item m="1" x="3557"/>
        <item m="1" x="3626"/>
        <item m="1" x="3689"/>
        <item m="1" x="4551"/>
        <item m="1" x="4856"/>
        <item m="1" x="5029"/>
        <item m="1" x="7377"/>
        <item m="1" x="6827"/>
        <item m="1" x="7674"/>
        <item m="1" x="6806"/>
        <item m="1" x="6886"/>
        <item m="1" x="7800"/>
        <item m="1" x="3828"/>
        <item m="1" x="6446"/>
        <item m="1" x="6483"/>
        <item m="1" x="5757"/>
        <item m="1" x="6045"/>
        <item m="1" x="5364"/>
        <item m="1" x="5397"/>
        <item m="1" x="5766"/>
        <item m="1" x="7274"/>
        <item m="1" x="5945"/>
        <item m="1" x="3998"/>
        <item m="1" x="5199"/>
        <item m="1" x="6799"/>
        <item m="1" x="6582"/>
        <item m="1" x="6338"/>
        <item m="1" x="6347"/>
        <item m="1" x="5100"/>
        <item m="1" x="5106"/>
        <item m="1" x="7937"/>
        <item m="1" x="7928"/>
        <item m="1" x="7933"/>
        <item m="1" x="6797"/>
        <item m="1" x="6788"/>
        <item m="1" x="6795"/>
        <item m="1" x="3801"/>
        <item m="1" x="3795"/>
        <item m="1" x="3800"/>
        <item m="1" x="7095"/>
        <item m="1" x="7092"/>
        <item m="1" x="7094"/>
        <item m="1" x="6051"/>
        <item m="1" x="6044"/>
        <item m="1" x="6046"/>
        <item m="1" x="5282"/>
        <item m="1" x="6993"/>
        <item m="1" x="7770"/>
        <item m="1" x="7299"/>
        <item m="1" x="6106"/>
        <item m="1" x="4863"/>
        <item m="1" x="6193"/>
        <item m="1" x="5378"/>
        <item m="1" x="3883"/>
        <item m="1" x="6558"/>
        <item m="1" x="7025"/>
        <item m="1" x="4298"/>
        <item m="1" x="4404"/>
        <item m="1" x="3234"/>
        <item m="1" x="4517"/>
        <item m="1" x="5486"/>
        <item m="1" x="7172"/>
        <item m="1" x="5281"/>
        <item m="1" x="5285"/>
        <item m="1" x="5287"/>
        <item m="1" x="5288"/>
        <item m="1" x="5290"/>
        <item m="1" x="5167"/>
        <item m="1" x="5169"/>
        <item m="1" x="5181"/>
        <item m="1" x="5063"/>
        <item m="1" x="5065"/>
        <item m="1" x="7366"/>
        <item m="1" x="7368"/>
        <item m="1" x="7155"/>
        <item m="1" x="7212"/>
        <item m="1" x="7044"/>
        <item m="1" x="6882"/>
        <item m="1" x="5134"/>
        <item m="1" x="5479"/>
        <item m="1" x="5499"/>
        <item m="1" x="7936"/>
        <item m="1" x="5609"/>
        <item m="1" x="6304"/>
        <item m="1" x="4360"/>
        <item m="1" x="5209"/>
        <item m="1" x="4451"/>
        <item m="1" x="7909"/>
        <item m="1" x="6063"/>
        <item m="1" x="5119"/>
        <item m="1" x="7338"/>
        <item m="1" x="7046"/>
        <item m="1" x="6242"/>
        <item m="1" x="7273"/>
        <item m="1" x="7261"/>
        <item m="1" x="7331"/>
        <item m="1" x="6979"/>
        <item m="1" x="6968"/>
        <item m="1" x="6775"/>
        <item m="1" x="6952"/>
        <item m="1" x="7066"/>
        <item m="1" x="3844"/>
        <item m="1" x="7000"/>
        <item m="1" x="7026"/>
        <item m="1" x="7059"/>
        <item m="1" x="7091"/>
        <item m="1" x="7435"/>
        <item m="1" x="7458"/>
        <item m="1" x="7485"/>
        <item m="1" x="7513"/>
        <item m="1" x="4147"/>
        <item m="1" x="4175"/>
        <item m="1" x="4203"/>
        <item m="1" x="4237"/>
        <item m="1" x="5116"/>
        <item m="1" x="6301"/>
        <item m="1" x="6899"/>
        <item m="1" x="3798"/>
        <item m="1" x="4108"/>
      </items>
      <autoSortScope>
        <pivotArea dataOnly="0" outline="0" fieldPosition="0">
          <references count="1">
            <reference field="4294967294" count="1" selected="0">
              <x v="1"/>
            </reference>
          </references>
        </pivotArea>
      </autoSortScope>
    </pivotField>
    <pivotField axis="axisPage" compact="0" outline="0" showAll="0" sortType="descending" defaultSubtotal="0">
      <items count="9">
        <item x="2"/>
        <item x="1"/>
        <item x="0"/>
        <item x="3"/>
        <item x="5"/>
        <item x="6"/>
        <item x="7"/>
        <item x="4"/>
        <item m="1" x="8"/>
      </items>
      <autoSortScope>
        <pivotArea dataOnly="0" outline="0" fieldPosition="0">
          <references count="1">
            <reference field="4294967294" count="1" selected="0">
              <x v="0"/>
            </reference>
          </references>
        </pivotArea>
      </autoSortScope>
    </pivotField>
    <pivotField axis="axisRow" compact="0" outline="0" showAll="0" sortType="descending" defaultSubtotal="0">
      <items count="175">
        <item x="4"/>
        <item x="21"/>
        <item x="0"/>
        <item x="70"/>
        <item x="3"/>
        <item x="5"/>
        <item x="42"/>
        <item x="9"/>
        <item x="69"/>
        <item x="6"/>
        <item x="2"/>
        <item x="71"/>
        <item x="7"/>
        <item x="43"/>
        <item x="15"/>
        <item x="17"/>
        <item x="16"/>
        <item x="68"/>
        <item x="8"/>
        <item x="72"/>
        <item x="76"/>
        <item x="26"/>
        <item x="112"/>
        <item x="20"/>
        <item x="45"/>
        <item x="65"/>
        <item x="22"/>
        <item x="102"/>
        <item x="85"/>
        <item x="40"/>
        <item x="29"/>
        <item x="1"/>
        <item x="38"/>
        <item x="23"/>
        <item x="33"/>
        <item x="35"/>
        <item x="28"/>
        <item x="24"/>
        <item x="34"/>
        <item x="30"/>
        <item x="25"/>
        <item x="31"/>
        <item x="41"/>
        <item x="37"/>
        <item x="80"/>
        <item x="79"/>
        <item x="78"/>
        <item x="86"/>
        <item x="122"/>
        <item x="73"/>
        <item x="109"/>
        <item x="19"/>
        <item x="36"/>
        <item x="44"/>
        <item x="91"/>
        <item x="14"/>
        <item x="12"/>
        <item x="124"/>
        <item x="55"/>
        <item x="54"/>
        <item x="107"/>
        <item x="63"/>
        <item x="59"/>
        <item x="83"/>
        <item x="46"/>
        <item x="81"/>
        <item x="57"/>
        <item x="53"/>
        <item x="88"/>
        <item m="1" x="163"/>
        <item x="47"/>
        <item x="11"/>
        <item x="48"/>
        <item x="106"/>
        <item x="64"/>
        <item x="89"/>
        <item x="90"/>
        <item x="62"/>
        <item x="60"/>
        <item x="111"/>
        <item m="1" x="161"/>
        <item x="56"/>
        <item x="142"/>
        <item x="52"/>
        <item x="82"/>
        <item x="103"/>
        <item x="125"/>
        <item x="143"/>
        <item x="67"/>
        <item x="118"/>
        <item x="84"/>
        <item x="105"/>
        <item x="87"/>
        <item x="39"/>
        <item x="131"/>
        <item x="128"/>
        <item x="148"/>
        <item x="92"/>
        <item x="123"/>
        <item x="51"/>
        <item x="49"/>
        <item x="50"/>
        <item x="61"/>
        <item m="1" x="172"/>
        <item x="27"/>
        <item x="32"/>
        <item x="10"/>
        <item x="129"/>
        <item x="13"/>
        <item x="144"/>
        <item m="1" x="174"/>
        <item x="58"/>
        <item x="130"/>
        <item x="110"/>
        <item x="95"/>
        <item x="75"/>
        <item x="119"/>
        <item x="127"/>
        <item x="139"/>
        <item x="74"/>
        <item x="77"/>
        <item x="138"/>
        <item x="108"/>
        <item m="1" x="169"/>
        <item m="1" x="160"/>
        <item x="120"/>
        <item x="115"/>
        <item x="18"/>
        <item m="1" x="162"/>
        <item m="1" x="170"/>
        <item x="113"/>
        <item x="114"/>
        <item x="133"/>
        <item x="151"/>
        <item x="150"/>
        <item x="66"/>
        <item x="126"/>
        <item x="132"/>
        <item x="137"/>
        <item x="140"/>
        <item x="93"/>
        <item x="96"/>
        <item x="97"/>
        <item x="98"/>
        <item x="99"/>
        <item x="100"/>
        <item x="101"/>
        <item x="116"/>
        <item x="117"/>
        <item x="121"/>
        <item x="134"/>
        <item x="135"/>
        <item x="136"/>
        <item x="141"/>
        <item x="145"/>
        <item x="146"/>
        <item x="147"/>
        <item x="152"/>
        <item x="153"/>
        <item x="154"/>
        <item x="155"/>
        <item x="156"/>
        <item x="157"/>
        <item m="1" x="159"/>
        <item x="104"/>
        <item x="158"/>
        <item x="94"/>
        <item m="1" x="164"/>
        <item m="1" x="165"/>
        <item x="149"/>
        <item m="1" x="166"/>
        <item m="1" x="171"/>
        <item m="1" x="173"/>
        <item m="1" x="167"/>
        <item m="1" x="168"/>
      </items>
      <autoSortScope>
        <pivotArea dataOnly="0" outline="0" fieldPosition="0">
          <references count="1">
            <reference field="4294967294" count="1" selected="0">
              <x v="1"/>
            </reference>
          </references>
        </pivotArea>
      </autoSortScope>
    </pivotField>
    <pivotField compact="0" outline="0" showAll="0" defaultSubtotal="0"/>
    <pivotField compact="0" outline="0" showAll="0" defaultSubtotal="0"/>
    <pivotField axis="axisRow" compact="0" outline="0" showAll="0" sortType="descending" defaultSubtotal="0">
      <items count="77">
        <item x="19"/>
        <item x="21"/>
        <item sd="0" x="49"/>
        <item x="51"/>
        <item x="11"/>
        <item x="0"/>
        <item sd="0" x="22"/>
        <item x="45"/>
        <item x="24"/>
        <item sd="0" x="12"/>
        <item x="20"/>
        <item x="14"/>
        <item m="1" x="58"/>
        <item x="15"/>
        <item x="5"/>
        <item sd="0" x="13"/>
        <item sd="0" x="10"/>
        <item sd="0" x="29"/>
        <item x="25"/>
        <item x="4"/>
        <item x="43"/>
        <item sd="0" x="2"/>
        <item sd="0" x="8"/>
        <item x="7"/>
        <item x="52"/>
        <item x="17"/>
        <item sd="0" x="26"/>
        <item sd="0" m="1" x="61"/>
        <item x="40"/>
        <item sd="0" x="9"/>
        <item x="36"/>
        <item x="3"/>
        <item x="23"/>
        <item sd="0" x="28"/>
        <item sd="0" x="27"/>
        <item x="30"/>
        <item x="42"/>
        <item m="1" x="76"/>
        <item m="1" x="70"/>
        <item m="1" x="63"/>
        <item m="1" x="68"/>
        <item x="18"/>
        <item x="16"/>
        <item x="32"/>
        <item x="6"/>
        <item x="41"/>
        <item m="1" x="74"/>
        <item m="1" x="56"/>
        <item x="1"/>
        <item x="31"/>
        <item x="33"/>
        <item x="44"/>
        <item x="46"/>
        <item x="50"/>
        <item m="1" x="65"/>
        <item m="1" x="57"/>
        <item m="1" x="71"/>
        <item x="34"/>
        <item x="35"/>
        <item x="37"/>
        <item x="38"/>
        <item m="1" x="73"/>
        <item x="39"/>
        <item m="1" x="72"/>
        <item x="55"/>
        <item x="47"/>
        <item m="1" x="60"/>
        <item m="1" x="75"/>
        <item m="1" x="62"/>
        <item x="53"/>
        <item x="54"/>
        <item m="1" x="64"/>
        <item m="1" x="66"/>
        <item m="1" x="69"/>
        <item x="48"/>
        <item m="1" x="67"/>
        <item m="1" x="59"/>
      </items>
      <autoSortScope>
        <pivotArea dataOnly="0" outline="0" fieldPosition="0">
          <references count="1">
            <reference field="4294967294" count="1" selected="0">
              <x v="0"/>
            </reference>
          </references>
        </pivotArea>
      </autoSortScope>
    </pivotField>
    <pivotField axis="axisRow" compact="0" outline="0" showAll="0" sortType="descending" defaultSubtotal="0">
      <items count="36">
        <item x="0"/>
        <item x="11"/>
        <item x="12"/>
        <item x="13"/>
        <item x="20"/>
        <item x="27"/>
        <item x="16"/>
        <item x="24"/>
        <item x="25"/>
        <item x="14"/>
        <item x="5"/>
        <item x="2"/>
        <item x="22"/>
        <item x="3"/>
        <item x="19"/>
        <item x="17"/>
        <item x="4"/>
        <item x="8"/>
        <item x="21"/>
        <item x="7"/>
        <item x="6"/>
        <item x="15"/>
        <item x="9"/>
        <item x="30"/>
        <item x="26"/>
        <item m="1" x="31"/>
        <item x="10"/>
        <item x="23"/>
        <item x="1"/>
        <item x="29"/>
        <item x="18"/>
        <item m="1" x="32"/>
        <item m="1" x="34"/>
        <item x="28"/>
        <item m="1" x="35"/>
        <item m="1" x="33"/>
      </items>
      <autoSortScope>
        <pivotArea dataOnly="0" outline="0" fieldPosition="0">
          <references count="1">
            <reference field="4294967294" count="1" selected="0">
              <x v="1"/>
            </reference>
          </references>
        </pivotArea>
      </autoSortScope>
    </pivotField>
    <pivotField compact="0" outline="0" showAll="0" sortType="descending" defaultSubtotal="0">
      <autoSortScope>
        <pivotArea dataOnly="0" outline="0" fieldPosition="0">
          <references count="1">
            <reference field="4294967294" count="1" selected="0">
              <x v="0"/>
            </reference>
          </references>
        </pivotArea>
      </autoSortScope>
    </pivotField>
    <pivotField dataField="1" compact="0" outline="0" showAll="0" defaultSubtotal="0"/>
  </pivotFields>
  <rowFields count="6">
    <field x="1"/>
    <field x="10"/>
    <field x="11"/>
    <field x="5"/>
    <field x="4"/>
    <field x="7"/>
  </rowFields>
  <rowItems count="162">
    <i>
      <x/>
    </i>
    <i>
      <x v="1"/>
      <x v="5"/>
      <x/>
      <x v="1773"/>
      <x v="44"/>
      <x v="4"/>
    </i>
    <i r="3">
      <x v="2855"/>
      <x v="2"/>
      <x v="4"/>
    </i>
    <i r="3">
      <x v="3570"/>
      <x v="3"/>
      <x v="31"/>
    </i>
    <i r="3">
      <x v="5250"/>
      <x v="44"/>
      <x v="10"/>
    </i>
    <i r="3">
      <x v="2225"/>
      <x v="24"/>
      <x v="31"/>
    </i>
    <i r="3">
      <x v="3568"/>
      <x v="3"/>
      <x v="4"/>
    </i>
    <i r="3">
      <x v="2854"/>
      <x v="2"/>
      <x v="10"/>
    </i>
    <i r="3">
      <x v="5415"/>
      <x v="44"/>
      <x v="4"/>
    </i>
    <i r="3">
      <x v="2853"/>
      <x v="2"/>
      <x v="31"/>
    </i>
    <i r="3">
      <x v="2226"/>
      <x v="24"/>
      <x v="27"/>
    </i>
    <i r="3">
      <x v="2223"/>
      <x v="24"/>
      <x v="4"/>
    </i>
    <i r="3">
      <x v="2224"/>
      <x v="24"/>
      <x v="10"/>
    </i>
    <i r="3">
      <x v="5498"/>
      <x v="44"/>
      <x v="2"/>
    </i>
    <i r="3">
      <x v="2852"/>
      <x v="2"/>
      <x v="2"/>
    </i>
    <i r="3">
      <x v="2270"/>
      <x v="24"/>
      <x v="10"/>
    </i>
    <i r="3">
      <x v="541"/>
      <x v="29"/>
      <x v="31"/>
    </i>
    <i r="3">
      <x v="1110"/>
      <x v="3"/>
      <x v="2"/>
    </i>
    <i r="3">
      <x v="2271"/>
      <x v="24"/>
      <x v="4"/>
    </i>
    <i r="3">
      <x v="2222"/>
      <x v="24"/>
      <x v="2"/>
    </i>
    <i r="3">
      <x v="3569"/>
      <x v="3"/>
      <x v="10"/>
    </i>
    <i r="3">
      <x v="5579"/>
      <x v="44"/>
      <x v="2"/>
    </i>
    <i r="3">
      <x v="5594"/>
      <x v="44"/>
      <x v="4"/>
    </i>
    <i r="3">
      <x v="5676"/>
      <x v="44"/>
      <x v="10"/>
    </i>
    <i r="3">
      <x v="3021"/>
      <x v="75"/>
      <x v="10"/>
    </i>
    <i r="3">
      <x v="5501"/>
      <x v="56"/>
      <x v="4"/>
    </i>
    <i r="3">
      <x v="567"/>
      <x v="29"/>
      <x v="2"/>
    </i>
    <i r="3">
      <x v="2228"/>
      <x v="24"/>
      <x v="15"/>
    </i>
    <i r="3">
      <x v="2227"/>
      <x v="24"/>
      <x v="10"/>
    </i>
    <i r="3">
      <x v="2165"/>
      <x v="25"/>
      <x v="31"/>
    </i>
    <i r="3">
      <x v="2162"/>
      <x v="25"/>
      <x v="4"/>
    </i>
    <i r="3">
      <x v="5502"/>
      <x v="56"/>
      <x v="4"/>
    </i>
    <i r="3">
      <x v="2164"/>
      <x v="25"/>
      <x v="10"/>
    </i>
    <i r="3">
      <x v="2161"/>
      <x v="25"/>
      <x v="2"/>
    </i>
    <i r="3">
      <x v="1068"/>
      <x v="42"/>
      <x v="29"/>
    </i>
    <i r="3">
      <x v="1997"/>
      <x v="42"/>
      <x v="4"/>
    </i>
    <i r="2">
      <x v="14"/>
      <x v="5278"/>
      <x v="44"/>
      <x v="4"/>
    </i>
    <i r="3">
      <x v="5247"/>
      <x v="44"/>
      <x v="2"/>
    </i>
    <i r="3">
      <x v="5412"/>
      <x v="44"/>
      <x v="10"/>
    </i>
    <i r="3">
      <x v="630"/>
      <x v="42"/>
      <x v="2"/>
    </i>
    <i r="3">
      <x v="629"/>
      <x v="42"/>
      <x v="4"/>
    </i>
    <i r="3">
      <x v="90"/>
      <x v="87"/>
      <x v="4"/>
    </i>
    <i r="3">
      <x v="5376"/>
      <x v="44"/>
      <x v="4"/>
    </i>
    <i r="3">
      <x v="628"/>
      <x v="42"/>
      <x v="4"/>
    </i>
    <i r="3">
      <x v="627"/>
      <x v="42"/>
      <x v="10"/>
    </i>
    <i r="3">
      <x v="2317"/>
      <x v="6"/>
      <x v="4"/>
    </i>
    <i r="3">
      <x v="1197"/>
      <x v="24"/>
      <x v="4"/>
    </i>
    <i r="3">
      <x v="2269"/>
      <x v="6"/>
      <x v="2"/>
    </i>
    <i r="3">
      <x v="1196"/>
      <x v="24"/>
      <x v="2"/>
    </i>
    <i r="3">
      <x v="2154"/>
      <x v="25"/>
      <x v="4"/>
    </i>
    <i r="3">
      <x v="2342"/>
      <x v="25"/>
      <x v="2"/>
    </i>
    <i r="2">
      <x v="9"/>
      <x v="5414"/>
      <x v="44"/>
      <x v="2"/>
    </i>
    <i r="3">
      <x v="5251"/>
      <x v="44"/>
      <x v="4"/>
    </i>
    <i r="3">
      <x v="2994"/>
      <x v="44"/>
      <x v="2"/>
    </i>
    <i r="3">
      <x v="5500"/>
      <x v="44"/>
      <x v="4"/>
    </i>
    <i r="3">
      <x v="422"/>
      <x v="6"/>
      <x v="4"/>
    </i>
    <i r="3">
      <x v="421"/>
      <x v="6"/>
      <x v="2"/>
    </i>
    <i r="3">
      <x v="539"/>
      <x v="24"/>
      <x v="4"/>
    </i>
    <i r="3">
      <x v="336"/>
      <x v="6"/>
      <x v="4"/>
    </i>
    <i r="3">
      <x v="2102"/>
      <x v="6"/>
      <x v="2"/>
    </i>
    <i r="3">
      <x v="526"/>
      <x v="24"/>
      <x v="2"/>
    </i>
    <i r="3">
      <x v="4193"/>
      <x v="24"/>
      <x v="4"/>
    </i>
    <i r="3">
      <x v="5338"/>
      <x v="24"/>
      <x v="2"/>
    </i>
    <i r="3">
      <x v="2163"/>
      <x v="25"/>
      <x v="4"/>
    </i>
    <i r="3">
      <x v="105"/>
      <x v="25"/>
      <x v="2"/>
    </i>
    <i r="3">
      <x v="2344"/>
      <x v="25"/>
      <x v="2"/>
    </i>
    <i r="3">
      <x v="2747"/>
      <x v="25"/>
      <x v="4"/>
    </i>
    <i r="2">
      <x v="2"/>
      <x v="5472"/>
      <x v="44"/>
      <x v="4"/>
    </i>
    <i r="3">
      <x v="5595"/>
      <x v="44"/>
      <x v="2"/>
    </i>
    <i r="3">
      <x v="5580"/>
      <x v="44"/>
      <x v="2"/>
    </i>
    <i r="3">
      <x v="424"/>
      <x v="6"/>
      <x v="4"/>
    </i>
    <i r="3">
      <x v="420"/>
      <x v="6"/>
      <x v="2"/>
    </i>
    <i r="3">
      <x v="5473"/>
      <x v="44"/>
      <x v="4"/>
    </i>
    <i r="3">
      <x v="2577"/>
      <x v="6"/>
      <x v="2"/>
    </i>
    <i r="3">
      <x v="2578"/>
      <x v="6"/>
      <x v="4"/>
    </i>
    <i r="3">
      <x v="533"/>
      <x v="24"/>
      <x v="4"/>
    </i>
    <i r="3">
      <x v="2229"/>
      <x v="24"/>
      <x v="2"/>
    </i>
    <i r="3">
      <x v="2158"/>
      <x v="25"/>
      <x v="2"/>
    </i>
    <i r="3">
      <x v="2343"/>
      <x v="25"/>
      <x v="4"/>
    </i>
    <i r="3">
      <x v="2309"/>
      <x v="25"/>
      <x v="2"/>
    </i>
    <i r="3">
      <x v="2160"/>
      <x v="25"/>
      <x v="4"/>
    </i>
    <i r="2">
      <x v="16"/>
      <x v="5503"/>
      <x v="56"/>
      <x v="4"/>
    </i>
    <i r="3">
      <x v="530"/>
      <x v="24"/>
      <x v="4"/>
    </i>
    <i r="3">
      <x v="524"/>
      <x v="24"/>
      <x v="2"/>
    </i>
    <i r="3">
      <x v="5495"/>
      <x v="39"/>
      <x v="4"/>
    </i>
    <i r="1">
      <x v="4"/>
      <x v="2"/>
      <x v="1734"/>
      <x v="44"/>
      <x v="4"/>
    </i>
    <i r="3">
      <x v="5248"/>
      <x v="44"/>
      <x v="4"/>
    </i>
    <i r="3">
      <x v="5372"/>
      <x v="44"/>
      <x v="2"/>
    </i>
    <i r="3">
      <x v="5423"/>
      <x v="44"/>
      <x v="2"/>
    </i>
    <i r="3">
      <x v="5413"/>
      <x v="44"/>
      <x v="4"/>
    </i>
    <i r="3">
      <x v="2"/>
      <x v="87"/>
      <x v="2"/>
    </i>
    <i r="3">
      <x v="425"/>
      <x v="6"/>
      <x v="4"/>
    </i>
    <i r="3">
      <x v="427"/>
      <x v="6"/>
      <x v="2"/>
    </i>
    <i r="3">
      <x v="4"/>
      <x v="87"/>
      <x v="2"/>
    </i>
    <i r="3">
      <x v="1"/>
      <x v="87"/>
      <x v="4"/>
    </i>
    <i r="3">
      <x v="338"/>
      <x v="6"/>
      <x v="4"/>
    </i>
    <i r="3">
      <x v="3"/>
      <x v="87"/>
      <x v="4"/>
    </i>
    <i r="3">
      <x v="3022"/>
      <x v="75"/>
      <x v="4"/>
    </i>
    <i r="3">
      <x v="339"/>
      <x v="6"/>
      <x v="2"/>
    </i>
    <i r="3">
      <x v="534"/>
      <x v="24"/>
      <x v="4"/>
    </i>
    <i r="3">
      <x v="535"/>
      <x v="24"/>
      <x v="2"/>
    </i>
    <i r="3">
      <x v="5630"/>
      <x v="39"/>
      <x v="4"/>
    </i>
    <i r="3">
      <x v="5496"/>
      <x v="39"/>
      <x v="2"/>
    </i>
    <i r="3">
      <x v="5249"/>
      <x v="44"/>
      <x v="15"/>
    </i>
    <i r="3">
      <x v="2159"/>
      <x v="25"/>
      <x v="4"/>
    </i>
    <i r="3">
      <x v="2157"/>
      <x v="25"/>
      <x v="2"/>
    </i>
    <i r="3">
      <x v="2155"/>
      <x v="25"/>
      <x v="2"/>
    </i>
    <i r="3">
      <x v="2156"/>
      <x v="25"/>
      <x v="4"/>
    </i>
    <i r="2">
      <x v="14"/>
      <x v="5277"/>
      <x v="44"/>
      <x v="2"/>
    </i>
    <i r="3">
      <x v="5276"/>
      <x v="44"/>
      <x v="4"/>
    </i>
    <i r="3">
      <x v="631"/>
      <x v="42"/>
      <x v="4"/>
    </i>
    <i r="3">
      <x v="632"/>
      <x v="42"/>
      <x v="2"/>
    </i>
    <i r="3">
      <x v="2864"/>
      <x v="87"/>
      <x v="4"/>
    </i>
    <i r="3">
      <x v="5204"/>
      <x v="87"/>
      <x v="2"/>
    </i>
    <i r="3">
      <x v="418"/>
      <x v="6"/>
      <x v="4"/>
    </i>
    <i r="3">
      <x v="5629"/>
      <x v="39"/>
      <x v="30"/>
    </i>
    <i r="3">
      <x v="419"/>
      <x v="6"/>
      <x v="2"/>
    </i>
    <i r="3">
      <x v="2316"/>
      <x v="6"/>
      <x v="30"/>
    </i>
    <i r="3">
      <x v="1501"/>
      <x v="75"/>
      <x v="30"/>
    </i>
    <i r="3">
      <x v="1195"/>
      <x v="24"/>
      <x v="2"/>
    </i>
    <i r="3">
      <x v="1576"/>
      <x v="24"/>
      <x v="4"/>
    </i>
    <i r="3">
      <x v="5246"/>
      <x v="44"/>
      <x v="15"/>
    </i>
    <i r="3">
      <x v="1194"/>
      <x v="24"/>
      <x v="2"/>
    </i>
    <i r="3">
      <x v="2153"/>
      <x v="25"/>
      <x v="4"/>
    </i>
    <i r="2">
      <x v="3"/>
      <x v="5633"/>
      <x v="39"/>
      <x v="2"/>
    </i>
    <i r="3">
      <x v="5667"/>
      <x v="39"/>
      <x v="4"/>
    </i>
    <i r="3">
      <x v="2094"/>
      <x v="3"/>
      <x v="2"/>
    </i>
    <i r="3">
      <x v="2093"/>
      <x v="3"/>
      <x v="4"/>
    </i>
    <i r="3">
      <x v="2095"/>
      <x v="3"/>
      <x v="4"/>
    </i>
    <i r="3">
      <x v="973"/>
      <x v="6"/>
      <x v="4"/>
    </i>
    <i r="3">
      <x v="974"/>
      <x v="6"/>
      <x v="2"/>
    </i>
    <i r="3">
      <x v="5494"/>
      <x v="39"/>
      <x v="2"/>
    </i>
    <i r="2">
      <x v="9"/>
      <x v="423"/>
      <x v="6"/>
      <x v="4"/>
    </i>
    <i r="3">
      <x v="5424"/>
      <x v="44"/>
      <x v="2"/>
    </i>
    <i r="3">
      <x v="5577"/>
      <x v="44"/>
      <x v="4"/>
    </i>
    <i r="3">
      <x v="426"/>
      <x v="6"/>
      <x v="2"/>
    </i>
    <i r="3">
      <x v="5578"/>
      <x v="44"/>
      <x v="4"/>
    </i>
    <i r="3">
      <x v="532"/>
      <x v="24"/>
      <x v="2"/>
    </i>
    <i r="3">
      <x v="5628"/>
      <x v="44"/>
      <x v="2"/>
    </i>
    <i r="3">
      <x v="2318"/>
      <x v="6"/>
      <x v="2"/>
    </i>
    <i r="3">
      <x v="337"/>
      <x v="6"/>
      <x v="4"/>
    </i>
    <i r="3">
      <x v="537"/>
      <x v="24"/>
      <x v="4"/>
    </i>
    <i r="3">
      <x v="2346"/>
      <x v="25"/>
      <x v="4"/>
    </i>
    <i r="3">
      <x v="2310"/>
      <x v="25"/>
      <x v="2"/>
    </i>
    <i r="3">
      <x v="2311"/>
      <x v="25"/>
      <x v="2"/>
    </i>
    <i r="3">
      <x v="2345"/>
      <x v="25"/>
      <x v="4"/>
    </i>
    <i r="2">
      <x v="16"/>
      <x v="536"/>
      <x v="24"/>
      <x v="4"/>
    </i>
    <i r="3">
      <x v="531"/>
      <x v="24"/>
      <x v="2"/>
    </i>
    <i r="3">
      <x v="525"/>
      <x v="24"/>
      <x v="15"/>
    </i>
    <i r="2">
      <x v="28"/>
      <x v="1176"/>
      <x v="42"/>
      <x v="33"/>
    </i>
    <i r="3">
      <x v="2268"/>
      <x v="42"/>
      <x v="2"/>
    </i>
    <i r="3">
      <x v="1409"/>
      <x v="42"/>
      <x v="2"/>
    </i>
    <i r="3">
      <x v="540"/>
      <x v="24"/>
      <x v="4"/>
    </i>
    <i r="3">
      <x v="1408"/>
      <x v="42"/>
      <x v="15"/>
    </i>
    <i r="3">
      <x v="2176"/>
      <x v="42"/>
      <x v="2"/>
    </i>
    <i r="2">
      <x v="4"/>
      <x v="5631"/>
      <x v="39"/>
      <x v="4"/>
    </i>
    <i r="3">
      <x v="5632"/>
      <x v="39"/>
      <x v="4"/>
    </i>
    <i r="3">
      <x v="5652"/>
      <x v="44"/>
      <x v="4"/>
    </i>
    <i r="1">
      <x v="48"/>
      <x v="28"/>
      <x v="2668"/>
      <x v="2"/>
      <x v="19"/>
    </i>
    <i r="3">
      <x v="2669"/>
      <x v="2"/>
      <x v="7"/>
    </i>
    <i r="3">
      <x v="2300"/>
      <x v="2"/>
      <x v="15"/>
    </i>
    <i r="3">
      <x v="2823"/>
      <x v="42"/>
      <x/>
    </i>
  </rowItems>
  <colFields count="1">
    <field x="-2"/>
  </colFields>
  <colItems count="2">
    <i>
      <x/>
    </i>
    <i i="1">
      <x v="1"/>
    </i>
  </colItems>
  <pageFields count="1">
    <pageField fld="6" item="2" hier="-1"/>
  </pageFields>
  <dataFields count="2">
    <dataField name=" Количество" fld="13" baseField="6" baseItem="95"/>
    <dataField name="Доля" fld="13" showDataAs="percentOfTotal" baseField="9" baseItem="2" numFmtId="10"/>
  </dataFields>
  <formats count="4">
    <format dxfId="37">
      <pivotArea outline="0" collapsedLevelsAreSubtotals="1" fieldPosition="0"/>
    </format>
    <format dxfId="36">
      <pivotArea outline="0" fieldPosition="0">
        <references count="1">
          <reference field="4294967294" count="1">
            <x v="1"/>
          </reference>
        </references>
      </pivotArea>
    </format>
    <format dxfId="35">
      <pivotArea outline="0" collapsedLevelsAreSubtotals="1" fieldPosition="0">
        <references count="2">
          <reference field="4294967294" count="1" selected="0">
            <x v="0"/>
          </reference>
          <reference field="1" count="1" selected="0">
            <x v="1"/>
          </reference>
        </references>
      </pivotArea>
    </format>
    <format dxfId="34">
      <pivotArea outline="0" collapsedLevelsAreSubtotals="1" fieldPosition="0">
        <references count="2">
          <reference field="4294967294" count="1" selected="0">
            <x v="0"/>
          </reference>
          <reference field="1" count="1" selected="0">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00000000-0007-0000-0D00-000000000000}" name="Сводная таблица2" cacheId="0" applyNumberFormats="0" applyBorderFormats="0" applyFontFormats="0" applyPatternFormats="0" applyAlignmentFormats="0" applyWidthHeightFormats="1" dataCaption="Значения" updatedVersion="6" minRefreshableVersion="3" rowGrandTotals="0" colGrandTotals="0" itemPrintTitles="1" createdVersion="4" indent="0" compact="0" compactData="0" multipleFieldFilters="0">
  <location ref="C3:J281" firstHeaderRow="0" firstDataRow="1" firstDataCol="6" rowPageCount="1" colPageCount="1"/>
  <pivotFields count="14">
    <pivotField compact="0" outline="0" showAll="0" defaultSubtotal="0"/>
    <pivotField axis="axisRow" compact="0" outline="0" showAll="0" defaultSubtotal="0">
      <items count="2">
        <item sd="0" x="1"/>
        <item x="0"/>
      </items>
    </pivotField>
    <pivotField compact="0" outline="0" showAll="0" defaultSubtotal="0"/>
    <pivotField compact="0" outline="0" showAll="0" defaultSubtotal="0"/>
    <pivotField axis="axisRow" compact="0" outline="0" multipleItemSelectionAllowed="1" showAll="0" sortType="descending" defaultSubtotal="0">
      <items count="178">
        <item x="61"/>
        <item x="88"/>
        <item x="0"/>
        <item x="5"/>
        <item x="60"/>
        <item x="20"/>
        <item x="37"/>
        <item x="29"/>
        <item x="65"/>
        <item x="9"/>
        <item x="82"/>
        <item x="42"/>
        <item x="28"/>
        <item x="103"/>
        <item x="38"/>
        <item m="1" x="131"/>
        <item x="70"/>
        <item x="86"/>
        <item x="8"/>
        <item x="3"/>
        <item m="1" x="153"/>
        <item x="78"/>
        <item x="62"/>
        <item x="87"/>
        <item x="63"/>
        <item x="6"/>
        <item x="41"/>
        <item x="68"/>
        <item x="76"/>
        <item x="51"/>
        <item x="33"/>
        <item x="16"/>
        <item x="105"/>
        <item x="24"/>
        <item x="110"/>
        <item x="52"/>
        <item x="104"/>
        <item x="69"/>
        <item x="115"/>
        <item x="18"/>
        <item m="1" x="167"/>
        <item m="1" x="156"/>
        <item x="4"/>
        <item x="44"/>
        <item x="46"/>
        <item x="45"/>
        <item x="101"/>
        <item x="13"/>
        <item m="1" x="132"/>
        <item x="125"/>
        <item x="10"/>
        <item x="39"/>
        <item x="67"/>
        <item x="21"/>
        <item x="35"/>
        <item x="30"/>
        <item x="14"/>
        <item x="54"/>
        <item x="58"/>
        <item x="80"/>
        <item x="81"/>
        <item x="92"/>
        <item x="83"/>
        <item x="47"/>
        <item x="107"/>
        <item m="1" x="157"/>
        <item x="23"/>
        <item x="31"/>
        <item x="11"/>
        <item x="73"/>
        <item x="91"/>
        <item x="111"/>
        <item x="7"/>
        <item x="19"/>
        <item x="36"/>
        <item x="49"/>
        <item x="96"/>
        <item x="57"/>
        <item x="25"/>
        <item m="1" x="143"/>
        <item x="17"/>
        <item x="71"/>
        <item x="117"/>
        <item x="64"/>
        <item x="40"/>
        <item x="109"/>
        <item m="1" x="170"/>
        <item x="32"/>
        <item x="1"/>
        <item x="119"/>
        <item x="12"/>
        <item m="1" x="163"/>
        <item x="55"/>
        <item x="48"/>
        <item x="74"/>
        <item x="59"/>
        <item m="1" x="129"/>
        <item m="1" x="150"/>
        <item x="15"/>
        <item x="116"/>
        <item x="2"/>
        <item x="26"/>
        <item x="27"/>
        <item x="34"/>
        <item x="50"/>
        <item x="53"/>
        <item x="79"/>
        <item x="84"/>
        <item x="85"/>
        <item x="89"/>
        <item x="90"/>
        <item x="75"/>
        <item x="94"/>
        <item x="95"/>
        <item x="97"/>
        <item x="99"/>
        <item x="100"/>
        <item x="102"/>
        <item x="106"/>
        <item m="1" x="146"/>
        <item x="112"/>
        <item x="113"/>
        <item x="114"/>
        <item x="108"/>
        <item x="118"/>
        <item x="93"/>
        <item x="120"/>
        <item x="123"/>
        <item x="124"/>
        <item x="56"/>
        <item x="66"/>
        <item x="72"/>
        <item x="77"/>
        <item x="98"/>
        <item x="122"/>
        <item x="43"/>
        <item x="121"/>
        <item m="1" x="159"/>
        <item x="22"/>
        <item m="1" x="144"/>
        <item m="1" x="165"/>
        <item m="1" x="130"/>
        <item m="1" x="134"/>
        <item m="1" x="149"/>
        <item m="1" x="135"/>
        <item m="1" x="148"/>
        <item m="1" x="169"/>
        <item m="1" x="152"/>
        <item m="1" x="155"/>
        <item m="1" x="171"/>
        <item m="1" x="160"/>
        <item m="1" x="154"/>
        <item m="1" x="127"/>
        <item m="1" x="151"/>
        <item m="1" x="161"/>
        <item m="1" x="138"/>
        <item m="1" x="162"/>
        <item m="1" x="175"/>
        <item m="1" x="126"/>
        <item m="1" x="172"/>
        <item m="1" x="133"/>
        <item m="1" x="166"/>
        <item m="1" x="177"/>
        <item m="1" x="136"/>
        <item m="1" x="158"/>
        <item m="1" x="137"/>
        <item m="1" x="141"/>
        <item m="1" x="145"/>
        <item m="1" x="142"/>
        <item m="1" x="147"/>
        <item m="1" x="174"/>
        <item m="1" x="128"/>
        <item m="1" x="164"/>
        <item m="1" x="140"/>
        <item m="1" x="139"/>
        <item m="1" x="176"/>
        <item m="1" x="168"/>
        <item m="1" x="173"/>
      </items>
      <autoSortScope>
        <pivotArea dataOnly="0" outline="0" fieldPosition="0">
          <references count="1">
            <reference field="4294967294" count="1" selected="0">
              <x v="1"/>
            </reference>
          </references>
        </pivotArea>
      </autoSortScope>
    </pivotField>
    <pivotField axis="axisRow" compact="0" outline="0" showAll="0" sortType="descending" defaultSubtotal="0">
      <items count="8000">
        <item x="1926"/>
        <item x="580"/>
        <item x="579"/>
        <item x="578"/>
        <item x="577"/>
        <item x="668"/>
        <item x="1639"/>
        <item x="1032"/>
        <item x="1034"/>
        <item x="670"/>
        <item x="669"/>
        <item x="1033"/>
        <item x="2996"/>
        <item x="3062"/>
        <item m="1" x="6138"/>
        <item m="1" x="6133"/>
        <item m="1" x="5854"/>
        <item m="1" x="5592"/>
        <item m="1" x="6452"/>
        <item m="1" x="6449"/>
        <item m="1" x="6441"/>
        <item m="1" x="6423"/>
        <item m="1" x="6417"/>
        <item m="1" x="6412"/>
        <item m="1" x="4620"/>
        <item m="1" x="4616"/>
        <item m="1" x="6740"/>
        <item m="1" x="6736"/>
        <item m="1" x="6731"/>
        <item m="1" x="6727"/>
        <item m="1" x="4054"/>
        <item m="1" x="4044"/>
        <item m="1" x="5553"/>
        <item m="1" x="6008"/>
        <item m="1" x="3680"/>
        <item m="1" x="4023"/>
        <item m="1" x="5799"/>
        <item m="1" x="3988"/>
        <item m="1" x="5761"/>
        <item m="1" x="5310"/>
        <item m="1" x="5280"/>
        <item m="1" x="4372"/>
        <item m="1" x="4396"/>
        <item m="1" x="5275"/>
        <item m="1" x="4368"/>
        <item m="1" x="4508"/>
        <item m="1" x="4492"/>
        <item m="1" x="5832"/>
        <item m="1" x="4911"/>
        <item m="1" x="5805"/>
        <item m="1" x="4889"/>
        <item m="1" x="4209"/>
        <item m="1" x="4182"/>
        <item m="1" x="3611"/>
        <item m="1" x="4953"/>
        <item m="1" x="5773"/>
        <item m="1" x="4979"/>
        <item m="1" x="5802"/>
        <item m="1" x="4945"/>
        <item m="1" x="5765"/>
        <item m="1" x="4462"/>
        <item m="1" x="5266"/>
        <item x="803"/>
        <item x="804"/>
        <item x="802"/>
        <item x="801"/>
        <item x="1192"/>
        <item x="1191"/>
        <item x="1190"/>
        <item x="1189"/>
        <item x="2562"/>
        <item x="383"/>
        <item x="384"/>
        <item x="2965"/>
        <item x="799"/>
        <item x="2286"/>
        <item x="2285"/>
        <item x="2284"/>
        <item x="793"/>
        <item x="391"/>
        <item x="389"/>
        <item x="2560"/>
        <item x="2278"/>
        <item x="2279"/>
        <item x="2282"/>
        <item x="2277"/>
        <item x="3082"/>
        <item x="795"/>
        <item x="798"/>
        <item x="796"/>
        <item x="576"/>
        <item m="1" x="5461"/>
        <item m="1" x="5434"/>
        <item x="143"/>
        <item x="142"/>
        <item m="1" x="3710"/>
        <item m="1" x="3681"/>
        <item m="1" x="6095"/>
        <item m="1" x="6499"/>
        <item m="1" x="6070"/>
        <item m="1" x="6463"/>
        <item m="1" x="5534"/>
        <item m="1" x="5501"/>
        <item m="1" x="6466"/>
        <item m="1" x="4991"/>
        <item x="1637"/>
        <item x="1015"/>
        <item m="1" x="7052"/>
        <item x="2900"/>
        <item x="2221"/>
        <item x="2225"/>
        <item x="2224"/>
        <item x="1004"/>
        <item x="2387"/>
        <item x="3145"/>
        <item x="1895"/>
        <item x="992"/>
        <item x="1894"/>
        <item x="1003"/>
        <item x="1810"/>
        <item x="1001"/>
        <item x="1649"/>
        <item m="1" x="6566"/>
        <item x="744"/>
        <item x="1834"/>
        <item x="1002"/>
        <item x="1648"/>
        <item x="1000"/>
        <item x="1647"/>
        <item x="999"/>
        <item x="1893"/>
        <item x="1014"/>
        <item x="1013"/>
        <item x="1500"/>
        <item x="1892"/>
        <item x="1012"/>
        <item x="1011"/>
        <item x="1659"/>
        <item x="1646"/>
        <item x="1010"/>
        <item x="1009"/>
        <item x="1658"/>
        <item x="1891"/>
        <item x="1652"/>
        <item x="1653"/>
        <item x="3144"/>
        <item x="996"/>
        <item x="1645"/>
        <item x="1657"/>
        <item x="998"/>
        <item x="997"/>
        <item x="2222"/>
        <item x="1499"/>
        <item x="995"/>
        <item x="994"/>
        <item x="1813"/>
        <item x="1644"/>
        <item x="1643"/>
        <item x="2198"/>
        <item x="1496"/>
        <item x="1656"/>
        <item x="1008"/>
        <item x="1651"/>
        <item x="1007"/>
        <item x="1650"/>
        <item x="1005"/>
        <item x="1642"/>
        <item x="2185"/>
        <item x="1833"/>
        <item x="741"/>
        <item x="2220"/>
        <item x="2219"/>
        <item x="2218"/>
        <item x="1605"/>
        <item x="1974"/>
        <item m="1" x="6576"/>
        <item x="1571"/>
        <item x="1975"/>
        <item x="61"/>
        <item x="342"/>
        <item m="1" x="3708"/>
        <item x="341"/>
        <item x="1537"/>
        <item x="557"/>
        <item x="1573"/>
        <item x="1978"/>
        <item x="1977"/>
        <item m="1" x="5974"/>
        <item x="187"/>
        <item x="2588"/>
        <item x="2781"/>
        <item x="1358"/>
        <item x="1357"/>
        <item x="419"/>
        <item x="418"/>
        <item x="1546"/>
        <item x="1542"/>
        <item x="556"/>
        <item x="555"/>
        <item x="1569"/>
        <item x="554"/>
        <item x="553"/>
        <item x="552"/>
        <item x="551"/>
        <item x="1566"/>
        <item x="550"/>
        <item x="549"/>
        <item x="1563"/>
        <item x="1560"/>
        <item x="1559"/>
        <item x="1558"/>
        <item m="1" x="7121"/>
        <item x="2745"/>
        <item x="2743"/>
        <item x="2744"/>
        <item x="960"/>
        <item x="959"/>
        <item x="958"/>
        <item x="962"/>
        <item x="961"/>
        <item x="956"/>
        <item x="955"/>
        <item x="2322"/>
        <item x="2321"/>
        <item x="947"/>
        <item x="1505"/>
        <item x="944"/>
        <item x="941"/>
        <item x="946"/>
        <item x="945"/>
        <item x="1504"/>
        <item x="943"/>
        <item x="2328"/>
        <item x="1510"/>
        <item x="1509"/>
        <item x="950"/>
        <item x="2583"/>
        <item m="1" x="3328"/>
        <item m="1" x="3567"/>
        <item m="1" x="3320"/>
        <item m="1" x="6131"/>
        <item m="1" x="6125"/>
        <item m="1" x="6337"/>
        <item m="1" x="6474"/>
        <item m="1" x="6439"/>
        <item m="1" x="5563"/>
        <item m="1" x="5529"/>
        <item m="1" x="4938"/>
        <item m="1" x="4961"/>
        <item m="1" x="5853"/>
        <item m="1" x="4930"/>
        <item m="1" x="4447"/>
        <item x="2212"/>
        <item x="118"/>
        <item x="2211"/>
        <item x="671"/>
        <item x="1923"/>
        <item x="675"/>
        <item x="674"/>
        <item x="673"/>
        <item x="672"/>
        <item x="1035"/>
        <item m="1" x="5396"/>
        <item m="1" x="5795"/>
        <item m="1" x="4052"/>
        <item m="1" x="5367"/>
        <item m="1" x="5759"/>
        <item m="1" x="4085"/>
        <item m="1" x="4047"/>
        <item m="1" x="5752"/>
        <item m="1" x="3420"/>
        <item m="1" x="3379"/>
        <item m="1" x="5691"/>
        <item m="1" x="5661"/>
        <item m="1" x="5648"/>
        <item m="1" x="5611"/>
        <item m="1" x="6694"/>
        <item m="1" x="4307"/>
        <item m="1" x="5385"/>
        <item m="1" x="6667"/>
        <item m="1" x="4274"/>
        <item m="1" x="5353"/>
        <item m="1" x="3720"/>
        <item m="1" x="4818"/>
        <item m="1" x="5777"/>
        <item m="1" x="5744"/>
        <item m="1" x="6346"/>
        <item m="1" x="5376"/>
        <item m="1" x="6307"/>
        <item m="1" x="5345"/>
        <item x="1147"/>
        <item m="1" x="4844"/>
        <item m="1" x="3479"/>
        <item x="1529"/>
        <item x="1531"/>
        <item m="1" x="6147"/>
        <item m="1" x="5644"/>
        <item m="1" x="6236"/>
        <item m="1" x="5141"/>
        <item m="1" x="5738"/>
        <item m="1" x="4633"/>
        <item m="1" x="4102"/>
        <item m="1" x="4076"/>
        <item m="1" x="5922"/>
        <item m="1" x="5885"/>
        <item m="1" x="5918"/>
        <item m="1" x="4989"/>
        <item m="1" x="5879"/>
        <item m="1" x="4955"/>
        <item m="1" x="6184"/>
        <item m="1" x="5299"/>
        <item m="1" x="5338"/>
        <item m="1" x="4429"/>
        <item m="1" x="5293"/>
        <item m="1" x="4385"/>
        <item m="1" x="6200"/>
        <item m="1" x="5327"/>
        <item m="1" x="6173"/>
        <item m="1" x="5292"/>
        <item m="1" x="4952"/>
        <item x="2172"/>
        <item x="2171"/>
        <item x="2688"/>
        <item x="2687"/>
        <item x="210"/>
        <item x="209"/>
        <item x="205"/>
        <item x="207"/>
        <item x="188"/>
        <item x="967"/>
        <item x="206"/>
        <item x="190"/>
        <item x="200"/>
        <item x="194"/>
        <item x="193"/>
        <item x="196"/>
        <item x="1414"/>
        <item x="1691"/>
        <item x="1413"/>
        <item x="2537"/>
        <item x="3021"/>
        <item m="1" x="6005"/>
        <item m="1" x="5096"/>
        <item m="1" x="4199"/>
        <item m="1" x="6333"/>
        <item m="1" x="6290"/>
        <item m="1" x="5423"/>
        <item m="1" x="3756"/>
        <item m="1" x="3735"/>
        <item m="1" x="5984"/>
        <item m="1" x="5066"/>
        <item m="1" x="5048"/>
        <item m="1" x="5296"/>
        <item m="1" x="5833"/>
        <item m="1" x="4912"/>
        <item m="1" x="4021"/>
        <item m="1" x="3600"/>
        <item m="1" x="6716"/>
        <item m="1" x="5769"/>
        <item m="1" x="3941"/>
        <item m="1" x="6104"/>
        <item m="1" x="5216"/>
        <item m="1" x="3533"/>
        <item m="1" x="3899"/>
        <item m="1" x="5369"/>
        <item m="1" x="3698"/>
        <item m="1" x="5868"/>
        <item m="1" x="4943"/>
        <item m="1" x="4056"/>
        <item m="1" x="6181"/>
        <item m="1" x="5295"/>
        <item m="1" x="3635"/>
        <item m="1" x="6744"/>
        <item m="1" x="5831"/>
        <item m="1" x="4909"/>
        <item m="1" x="4018"/>
        <item m="1" x="4888"/>
        <item m="1" x="3982"/>
        <item m="1" x="6142"/>
        <item m="1" x="5236"/>
        <item m="1" x="3564"/>
        <item m="1" x="6678"/>
        <item m="1" x="5768"/>
        <item m="1" x="4860"/>
        <item m="1" x="3940"/>
        <item m="1" x="6103"/>
        <item m="1" x="5214"/>
        <item m="1" x="3531"/>
        <item m="1" x="6653"/>
        <item m="1" x="5735"/>
        <item m="1" x="4830"/>
        <item m="1" x="3898"/>
        <item m="1" x="6083"/>
        <item m="1" x="5186"/>
        <item m="1" x="5863"/>
        <item m="1" x="6179"/>
        <item m="1" x="5830"/>
        <item m="1" x="5263"/>
        <item m="1" x="3596"/>
        <item m="1" x="6713"/>
        <item m="1" x="3563"/>
        <item m="1" x="4859"/>
        <item m="1" x="5210"/>
        <item m="1" x="3530"/>
        <item m="1" x="6649"/>
        <item m="1" x="5731"/>
        <item m="1" x="4829"/>
        <item m="1" x="3896"/>
        <item m="1" x="6080"/>
        <item m="1" x="5185"/>
        <item m="1" x="4195"/>
        <item m="1" x="6280"/>
        <item m="1" x="5962"/>
        <item m="1" x="5046"/>
        <item m="1" x="4146"/>
        <item m="1" x="6258"/>
        <item m="1" x="4970"/>
        <item m="1" x="4087"/>
        <item x="636"/>
        <item x="1409"/>
        <item x="1689"/>
        <item x="641"/>
        <item x="1047"/>
        <item x="640"/>
        <item x="2536"/>
        <item x="1688"/>
        <item x="639"/>
        <item x="637"/>
        <item m="1" x="3212"/>
        <item x="1081"/>
        <item m="1" x="3549"/>
        <item m="1" x="6196"/>
        <item m="1" x="5591"/>
        <item x="354"/>
        <item x="750"/>
        <item x="749"/>
        <item x="748"/>
        <item x="1199"/>
        <item x="1195"/>
        <item x="1469"/>
        <item x="144"/>
        <item x="145"/>
        <item x="150"/>
        <item x="357"/>
        <item x="356"/>
        <item x="1197"/>
        <item x="1468"/>
        <item x="2710"/>
        <item x="159"/>
        <item x="1467"/>
        <item x="2861"/>
        <item x="355"/>
        <item x="147"/>
        <item x="401"/>
        <item x="400"/>
        <item x="1466"/>
        <item x="1778"/>
        <item x="1196"/>
        <item x="155"/>
        <item x="154"/>
        <item x="152"/>
        <item x="151"/>
        <item x="2860"/>
        <item x="1492"/>
        <item m="1" x="4443"/>
        <item m="1" x="6578"/>
        <item m="1" x="6168"/>
        <item m="1" x="6060"/>
        <item m="1" x="6391"/>
        <item m="1" x="5496"/>
        <item m="1" x="4602"/>
        <item m="1" x="5408"/>
        <item m="1" x="6221"/>
        <item m="1" x="5349"/>
        <item m="1" x="4442"/>
        <item x="2420"/>
        <item x="657"/>
        <item x="644"/>
        <item x="1702"/>
        <item x="2656"/>
        <item x="2296"/>
        <item x="649"/>
        <item x="2297"/>
        <item m="1" x="4027"/>
        <item m="1" x="5194"/>
        <item x="358"/>
        <item x="158"/>
        <item x="1493"/>
        <item x="353"/>
        <item x="396"/>
        <item m="1" x="6962"/>
        <item x="157"/>
        <item x="146"/>
        <item x="402"/>
        <item x="156"/>
        <item x="835"/>
        <item x="153"/>
        <item x="352"/>
        <item x="351"/>
        <item x="160"/>
        <item x="1625"/>
        <item x="398"/>
        <item x="834"/>
        <item x="399"/>
        <item x="397"/>
        <item x="2990"/>
        <item x="2989"/>
        <item x="2987"/>
        <item x="2986"/>
        <item x="2985"/>
        <item x="1019"/>
        <item x="1876"/>
        <item x="1875"/>
        <item m="1" x="5677"/>
        <item m="1" x="5638"/>
        <item x="1064"/>
        <item x="2423"/>
        <item x="654"/>
        <item x="2422"/>
        <item x="656"/>
        <item x="1066"/>
        <item x="1060"/>
        <item x="1065"/>
        <item x="655"/>
        <item x="1264"/>
        <item x="1261"/>
        <item x="1272"/>
        <item m="1" x="5929"/>
        <item m="1" x="5928"/>
        <item m="1" x="5890"/>
        <item x="1265"/>
        <item x="1262"/>
        <item x="1270"/>
        <item x="1268"/>
        <item x="1267"/>
        <item x="1266"/>
        <item x="1263"/>
        <item x="1274"/>
        <item m="1" x="3787"/>
        <item x="1273"/>
        <item x="1271"/>
        <item x="2940"/>
        <item x="968"/>
        <item x="214"/>
        <item x="2751"/>
        <item m="1" x="6579"/>
        <item m="1" x="7514"/>
        <item x="1361"/>
        <item x="1360"/>
        <item x="2750"/>
        <item x="2749"/>
        <item m="1" x="5903"/>
        <item m="1" x="7709"/>
        <item x="1363"/>
        <item m="1" x="5203"/>
        <item x="1108"/>
        <item x="2568"/>
        <item m="1" x="7014"/>
        <item x="2567"/>
        <item x="2818"/>
        <item x="2981"/>
        <item m="1" x="6651"/>
        <item x="1745"/>
        <item x="1744"/>
        <item m="1" x="7276"/>
        <item x="953"/>
        <item x="211"/>
        <item x="2939"/>
        <item x="186"/>
        <item x="185"/>
        <item x="184"/>
        <item x="183"/>
        <item x="238"/>
        <item x="225"/>
        <item x="1597"/>
        <item x="177"/>
        <item x="175"/>
        <item x="182"/>
        <item x="181"/>
        <item x="179"/>
        <item x="2273"/>
        <item m="1" x="5820"/>
        <item x="174"/>
        <item m="1" x="3616"/>
        <item x="1861"/>
        <item m="1" x="3492"/>
        <item x="1293"/>
        <item x="220"/>
        <item x="219"/>
        <item x="1292"/>
        <item x="1030"/>
        <item x="1029"/>
        <item x="224"/>
        <item x="1439"/>
        <item x="1024"/>
        <item x="1023"/>
        <item x="239"/>
        <item m="1" x="4571"/>
        <item x="2254"/>
        <item x="1167"/>
        <item x="1175"/>
        <item x="1577"/>
        <item x="1446"/>
        <item x="1438"/>
        <item x="2934"/>
        <item x="2227"/>
        <item x="1295"/>
        <item x="2733"/>
        <item x="1449"/>
        <item x="233"/>
        <item x="1165"/>
        <item x="243"/>
        <item x="1162"/>
        <item x="1173"/>
        <item x="1719"/>
        <item x="1164"/>
        <item x="232"/>
        <item x="1836"/>
        <item x="92"/>
        <item x="1094"/>
        <item x="127"/>
        <item x="124"/>
        <item m="1" x="3770"/>
        <item x="126"/>
        <item x="524"/>
        <item x="523"/>
        <item x="1099"/>
        <item x="1407"/>
        <item x="1905"/>
        <item x="1406"/>
        <item x="1405"/>
        <item x="1906"/>
        <item x="1907"/>
        <item x="1583"/>
        <item x="54"/>
        <item x="2415"/>
        <item x="63"/>
        <item x="78"/>
        <item x="62"/>
        <item x="1699"/>
        <item x="36"/>
        <item x="1244"/>
        <item x="35"/>
        <item x="1396"/>
        <item x="55"/>
        <item x="1817"/>
        <item x="53"/>
        <item x="47"/>
        <item x="45"/>
        <item x="43"/>
        <item x="98"/>
        <item x="51"/>
        <item x="1582"/>
        <item x="46"/>
        <item x="48"/>
        <item x="1246"/>
        <item x="115"/>
        <item x="467"/>
        <item x="465"/>
        <item x="1430"/>
        <item x="117"/>
        <item x="116"/>
        <item x="496"/>
        <item x="1590"/>
        <item x="495"/>
        <item x="1676"/>
        <item x="107"/>
        <item x="1427"/>
        <item x="1425"/>
        <item x="110"/>
        <item x="492"/>
        <item x="501"/>
        <item x="469"/>
        <item x="490"/>
        <item x="487"/>
        <item x="1827"/>
        <item x="1380"/>
        <item x="2230"/>
        <item x="470"/>
        <item x="1077"/>
        <item x="1419"/>
        <item x="1999"/>
        <item x="133"/>
        <item x="1838"/>
        <item x="2215"/>
        <item x="1095"/>
        <item x="2244"/>
        <item x="1839"/>
        <item x="24"/>
        <item x="22"/>
        <item x="1933"/>
        <item x="2701"/>
        <item x="1932"/>
        <item x="2833"/>
        <item x="1096"/>
        <item x="125"/>
        <item x="1098"/>
        <item x="121"/>
        <item x="128"/>
        <item x="123"/>
        <item x="122"/>
        <item x="525"/>
        <item x="526"/>
        <item x="527"/>
        <item x="528"/>
        <item x="1593"/>
        <item x="1289"/>
        <item x="1594"/>
        <item x="1840"/>
        <item x="2447"/>
        <item m="1" x="7457"/>
        <item x="1100"/>
        <item x="130"/>
        <item x="1102"/>
        <item x="108"/>
        <item m="1" x="4885"/>
        <item m="1" x="4858"/>
        <item x="648"/>
        <item x="647"/>
        <item x="646"/>
        <item x="645"/>
        <item x="653"/>
        <item x="652"/>
        <item x="651"/>
        <item x="650"/>
        <item m="1" x="5005"/>
        <item m="1" x="4966"/>
        <item m="1" x="5000"/>
        <item m="1" x="4965"/>
        <item m="1" x="3259"/>
        <item x="2761"/>
        <item x="2762"/>
        <item x="617"/>
        <item x="2756"/>
        <item x="2196"/>
        <item x="2626"/>
        <item x="2625"/>
        <item x="1310"/>
        <item x="2391"/>
        <item m="1" x="3469"/>
        <item x="1326"/>
        <item x="1325"/>
        <item x="1324"/>
        <item x="1323"/>
        <item x="2195"/>
        <item x="786"/>
        <item x="2758"/>
        <item x="3019"/>
        <item x="3018"/>
        <item x="3017"/>
        <item x="3016"/>
        <item x="2757"/>
        <item x="3015"/>
        <item x="3014"/>
        <item x="2763"/>
        <item x="3179"/>
        <item m="1" x="7564"/>
        <item m="1" x="6770"/>
        <item x="3013"/>
        <item m="1" x="7540"/>
        <item x="836"/>
        <item x="252"/>
        <item x="616"/>
        <item x="609"/>
        <item x="608"/>
        <item x="3175"/>
        <item x="2623"/>
        <item x="785"/>
        <item x="615"/>
        <item x="614"/>
        <item x="3012"/>
        <item x="251"/>
        <item x="784"/>
        <item x="3178"/>
        <item x="783"/>
        <item x="2760"/>
        <item x="782"/>
        <item x="610"/>
        <item x="781"/>
        <item x="250"/>
        <item x="2622"/>
        <item x="2621"/>
        <item x="2759"/>
        <item x="2620"/>
        <item x="249"/>
        <item x="607"/>
        <item x="1465"/>
        <item x="1464"/>
        <item x="248"/>
        <item x="1463"/>
        <item x="247"/>
        <item x="605"/>
        <item x="1309"/>
        <item x="613"/>
        <item x="246"/>
        <item x="612"/>
        <item x="611"/>
        <item x="245"/>
        <item x="244"/>
        <item x="604"/>
        <item x="603"/>
        <item x="2428"/>
        <item x="2417"/>
        <item m="1" x="3351"/>
        <item x="2421"/>
        <item x="658"/>
        <item x="1068"/>
        <item x="1067"/>
        <item x="1701"/>
        <item x="634"/>
        <item x="633"/>
        <item x="1382"/>
        <item m="1" x="4157"/>
        <item m="1" x="6152"/>
        <item m="1" x="4931"/>
        <item x="824"/>
        <item x="828"/>
        <item x="827"/>
        <item m="1" x="3779"/>
        <item x="2545"/>
        <item x="826"/>
        <item x="825"/>
        <item x="164"/>
        <item x="163"/>
        <item m="1" x="4387"/>
        <item x="1311"/>
        <item x="1368"/>
        <item x="162"/>
        <item m="1" x="4365"/>
        <item x="2427"/>
        <item x="1400"/>
        <item x="1677"/>
        <item x="1018"/>
        <item x="3009"/>
        <item x="3010"/>
        <item m="1" x="6537"/>
        <item x="778"/>
        <item m="1" x="3594"/>
        <item x="780"/>
        <item x="779"/>
        <item x="573"/>
        <item x="572"/>
        <item m="1" x="3954"/>
        <item m="1" x="3809"/>
        <item m="1" x="4596"/>
        <item m="1" x="4426"/>
        <item m="1" x="4358"/>
        <item m="1" x="4415"/>
        <item x="2576"/>
        <item x="545"/>
        <item x="730"/>
        <item x="738"/>
        <item x="734"/>
        <item x="732"/>
        <item x="735"/>
        <item x="731"/>
        <item x="727"/>
        <item x="726"/>
        <item x="733"/>
        <item x="737"/>
        <item x="728"/>
        <item x="729"/>
        <item x="2681"/>
        <item x="702"/>
        <item x="2524"/>
        <item x="720"/>
        <item m="1" x="6786"/>
        <item x="719"/>
        <item x="1184"/>
        <item x="1456"/>
        <item x="710"/>
        <item x="1455"/>
        <item x="1454"/>
        <item x="713"/>
        <item x="712"/>
        <item x="714"/>
        <item x="1457"/>
        <item x="711"/>
        <item x="701"/>
        <item x="3100"/>
        <item x="1731"/>
        <item x="697"/>
        <item x="696"/>
        <item x="695"/>
        <item x="694"/>
        <item x="1960"/>
        <item x="1958"/>
        <item x="2312"/>
        <item x="2030"/>
        <item x="1959"/>
        <item x="1957"/>
        <item x="1956"/>
        <item x="1955"/>
        <item x="1954"/>
        <item x="1953"/>
        <item x="683"/>
        <item x="682"/>
        <item x="2032"/>
        <item x="2031"/>
        <item x="1962"/>
        <item x="1961"/>
        <item x="2315"/>
        <item x="1966"/>
        <item x="2307"/>
        <item x="2306"/>
        <item x="2313"/>
        <item x="3112"/>
        <item x="2311"/>
        <item x="2310"/>
        <item x="1952"/>
        <item x="1951"/>
        <item x="1950"/>
        <item x="1949"/>
        <item x="1948"/>
        <item x="2309"/>
        <item x="705"/>
        <item x="704"/>
        <item x="722"/>
        <item x="693"/>
        <item x="690"/>
        <item x="1733"/>
        <item x="1177"/>
        <item x="723"/>
        <item x="688"/>
        <item x="687"/>
        <item x="686"/>
        <item x="2513"/>
        <item x="3122"/>
        <item x="1182"/>
        <item x="3121"/>
        <item x="1181"/>
        <item x="3120"/>
        <item x="3119"/>
        <item x="1180"/>
        <item x="3118"/>
        <item x="2663"/>
        <item x="2662"/>
        <item m="1" x="3256"/>
        <item m="1" x="7257"/>
        <item x="2523"/>
        <item x="681"/>
        <item x="680"/>
        <item m="1" x="4787"/>
        <item x="2303"/>
        <item x="2661"/>
        <item x="2302"/>
        <item x="2301"/>
        <item x="2514"/>
        <item x="2314"/>
        <item x="2515"/>
        <item x="1965"/>
        <item x="1183"/>
        <item x="679"/>
        <item x="678"/>
        <item x="1738"/>
        <item x="2525"/>
        <item m="1" x="4647"/>
        <item x="1459"/>
        <item x="717"/>
        <item m="1" x="6813"/>
        <item x="1179"/>
        <item m="1" x="4294"/>
        <item m="1" x="7250"/>
        <item x="709"/>
        <item x="708"/>
        <item x="707"/>
        <item x="1460"/>
        <item x="1461"/>
        <item x="2298"/>
        <item x="2519"/>
        <item m="1" x="6624"/>
        <item x="1188"/>
        <item x="715"/>
        <item x="643"/>
        <item x="638"/>
        <item m="1" x="5699"/>
        <item x="3111"/>
        <item x="1736"/>
        <item x="718"/>
        <item x="3123"/>
        <item x="2305"/>
        <item x="2304"/>
        <item x="2317"/>
        <item x="1424"/>
        <item m="1" x="6884"/>
        <item x="2431"/>
        <item x="2430"/>
        <item m="1" x="6778"/>
        <item m="1" x="7877"/>
        <item m="1" x="5494"/>
        <item m="1" x="4600"/>
        <item x="2429"/>
        <item m="1" x="6404"/>
        <item m="1" x="6401"/>
        <item x="2426"/>
        <item m="1" x="3525"/>
        <item m="1" x="4472"/>
        <item m="1" x="4864"/>
        <item x="1213"/>
        <item x="1212"/>
        <item x="1214"/>
        <item m="1" x="5118"/>
        <item m="1" x="5561"/>
        <item m="1" x="5983"/>
        <item m="1" x="3279"/>
        <item m="1" x="5583"/>
        <item m="1" x="6182"/>
        <item m="1" x="6397"/>
        <item m="1" x="4597"/>
        <item m="1" x="4590"/>
        <item m="1" x="3515"/>
        <item m="1" x="5627"/>
        <item m="1" x="7598"/>
        <item m="1" x="7599"/>
        <item m="1" x="5418"/>
        <item m="1" x="5429"/>
        <item m="1" x="4940"/>
        <item m="1" x="4956"/>
        <item m="1" x="7683"/>
        <item m="1" x="7684"/>
        <item m="1" x="7488"/>
        <item m="1" x="7689"/>
        <item m="1" x="7493"/>
        <item m="1" x="7690"/>
        <item m="1" x="7494"/>
        <item m="1" x="7544"/>
        <item m="1" x="7550"/>
        <item m="1" x="7752"/>
        <item m="1" x="7552"/>
        <item m="1" x="4519"/>
        <item m="1" x="4536"/>
        <item m="1" x="4720"/>
        <item m="1" x="4736"/>
        <item m="1" x="6880"/>
        <item m="1" x="6779"/>
        <item m="1" x="5146"/>
        <item x="168"/>
        <item m="1" x="3476"/>
        <item m="1" x="7440"/>
        <item m="1" x="4603"/>
        <item m="1" x="7621"/>
        <item m="1" x="4719"/>
        <item m="1" x="6308"/>
        <item m="1" x="3501"/>
        <item m="1" x="5398"/>
        <item m="1" x="4576"/>
        <item m="1" x="4578"/>
        <item m="1" x="4849"/>
        <item m="1" x="6801"/>
        <item m="1" x="6906"/>
        <item m="1" x="3329"/>
        <item m="1" x="7466"/>
        <item m="1" x="3842"/>
        <item m="1" x="4770"/>
        <item m="1" x="5693"/>
        <item m="1" x="7679"/>
        <item m="1" x="3607"/>
        <item m="1" x="3612"/>
        <item m="1" x="6970"/>
        <item m="1" x="4059"/>
        <item m="1" x="6673"/>
        <item m="1" x="3699"/>
        <item m="1" x="7495"/>
        <item m="1" x="6771"/>
        <item m="1" x="4084"/>
        <item m="1" x="4126"/>
        <item m="1" x="4231"/>
        <item m="1" x="7654"/>
        <item x="1908"/>
        <item m="1" x="3794"/>
        <item x="20"/>
        <item m="1" x="5135"/>
        <item m="1" x="6626"/>
        <item m="1" x="6260"/>
        <item m="1" x="5130"/>
        <item m="1" x="6369"/>
        <item m="1" x="4754"/>
        <item m="1" x="6165"/>
        <item m="1" x="5602"/>
        <item m="1" x="4046"/>
        <item m="1" x="5414"/>
        <item m="1" x="3791"/>
        <item m="1" x="5188"/>
        <item m="1" x="6581"/>
        <item m="1" x="6585"/>
        <item m="1" x="5317"/>
        <item m="1" x="6690"/>
        <item m="1" x="6484"/>
        <item m="1" x="6231"/>
        <item m="1" x="4335"/>
        <item m="1" x="4234"/>
        <item m="1" x="6259"/>
        <item m="1" x="3558"/>
        <item m="1" x="5823"/>
        <item m="1" x="5415"/>
        <item m="1" x="4928"/>
        <item m="1" x="7279"/>
        <item m="1" x="7286"/>
        <item m="1" x="7309"/>
        <item m="1" x="6915"/>
        <item m="1" x="6916"/>
        <item m="1" x="6082"/>
        <item m="1" x="3527"/>
        <item m="1" x="3538"/>
        <item m="1" x="7575"/>
        <item m="1" x="6437"/>
        <item m="1" x="4820"/>
        <item m="1" x="4251"/>
        <item m="1" x="7471"/>
        <item m="1" x="5555"/>
        <item x="1685"/>
        <item x="2008"/>
        <item x="2869"/>
        <item x="951"/>
        <item m="1" x="4287"/>
        <item m="1" x="4339"/>
        <item x="2001"/>
        <item x="2162"/>
        <item x="2161"/>
        <item x="2160"/>
        <item x="3022"/>
        <item m="1" x="3973"/>
        <item x="2401"/>
        <item x="1841"/>
        <item x="4"/>
        <item x="500"/>
        <item x="502"/>
        <item x="103"/>
        <item x="504"/>
        <item x="507"/>
        <item x="1421"/>
        <item x="2242"/>
        <item x="493"/>
        <item x="494"/>
        <item x="94"/>
        <item x="2424"/>
        <item x="2425"/>
        <item x="497"/>
        <item x="498"/>
        <item x="1284"/>
        <item x="1588"/>
        <item x="102"/>
        <item x="134"/>
        <item x="1101"/>
        <item x="660"/>
        <item x="1914"/>
        <item x="489"/>
        <item x="66"/>
        <item x="67"/>
        <item x="68"/>
        <item x="1915"/>
        <item x="72"/>
        <item x="74"/>
        <item x="484"/>
        <item x="1416"/>
        <item x="79"/>
        <item x="485"/>
        <item x="81"/>
        <item x="2238"/>
        <item x="83"/>
        <item x="86"/>
        <item x="88"/>
        <item x="488"/>
        <item x="2657"/>
        <item x="12"/>
        <item x="15"/>
        <item x="453"/>
        <item x="1242"/>
        <item x="25"/>
        <item x="7"/>
        <item x="9"/>
        <item x="29"/>
        <item x="31"/>
        <item x="34"/>
        <item x="1902"/>
        <item x="52"/>
        <item x="59"/>
        <item x="227"/>
        <item x="1718"/>
        <item x="463"/>
        <item x="474"/>
        <item x="478"/>
        <item x="2783"/>
        <item m="1" x="5629"/>
        <item x="2782"/>
        <item m="1" x="6703"/>
        <item x="2784"/>
        <item x="2589"/>
        <item x="2591"/>
        <item x="2584"/>
        <item x="2592"/>
        <item x="1341"/>
        <item m="1" x="5784"/>
        <item m="1" x="4825"/>
        <item x="1250"/>
        <item x="1408"/>
        <item x="1252"/>
        <item x="1253"/>
        <item x="1298"/>
        <item x="2479"/>
        <item m="1" x="7507"/>
        <item x="2482"/>
        <item x="2483"/>
        <item x="1508"/>
        <item x="948"/>
        <item x="1507"/>
        <item x="255"/>
        <item m="1" x="5750"/>
        <item m="1" x="4847"/>
        <item m="1" x="7486"/>
        <item m="1" x="3548"/>
        <item x="212"/>
        <item x="1705"/>
        <item m="1" x="4039"/>
        <item x="1078"/>
        <item x="1283"/>
        <item x="100"/>
        <item x="499"/>
        <item x="136"/>
        <item x="2444"/>
        <item x="132"/>
        <item x="80"/>
        <item x="3154"/>
        <item x="87"/>
        <item x="1079"/>
        <item x="2239"/>
        <item x="508"/>
        <item x="1420"/>
        <item x="106"/>
        <item x="1080"/>
        <item x="65"/>
        <item x="1058"/>
        <item x="71"/>
        <item x="75"/>
        <item x="2929"/>
        <item x="522"/>
        <item x="113"/>
        <item x="11"/>
        <item x="14"/>
        <item x="17"/>
        <item x="19"/>
        <item x="32"/>
        <item x="1391"/>
        <item x="1393"/>
        <item m="1" x="7252"/>
        <item m="1" x="7559"/>
        <item m="1" x="4607"/>
        <item m="1" x="7461"/>
        <item x="461"/>
        <item x="458"/>
        <item m="1" x="7773"/>
        <item m="1" x="6393"/>
        <item x="1106"/>
        <item m="1" x="6434"/>
        <item m="1" x="4401"/>
        <item m="1" x="6654"/>
        <item m="1" x="7186"/>
        <item m="1" x="6757"/>
        <item m="1" x="4695"/>
        <item m="1" x="3819"/>
        <item m="1" x="4290"/>
        <item m="1" x="5923"/>
        <item m="1" x="5239"/>
        <item x="482"/>
        <item x="2992"/>
        <item x="2236"/>
        <item x="1824"/>
        <item x="2419"/>
        <item x="84"/>
        <item x="2228"/>
        <item x="18"/>
        <item x="26"/>
        <item x="30"/>
        <item x="466"/>
        <item x="1581"/>
        <item x="33"/>
        <item x="41"/>
        <item x="44"/>
        <item x="49"/>
        <item x="56"/>
        <item x="472"/>
        <item x="1394"/>
        <item x="481"/>
        <item x="229"/>
        <item m="1" x="6286"/>
        <item m="1" x="5906"/>
        <item m="1" x="6809"/>
        <item m="1" x="7409"/>
        <item m="1" x="5952"/>
        <item m="1" x="3752"/>
        <item m="1" x="3336"/>
        <item m="1" x="4017"/>
        <item m="1" x="3398"/>
        <item m="1" x="6172"/>
        <item m="1" x="3400"/>
        <item m="1" x="3661"/>
        <item x="90"/>
        <item x="109"/>
        <item x="1426"/>
        <item x="2976"/>
        <item x="1976"/>
        <item x="1973"/>
        <item x="2200"/>
        <item x="105"/>
        <item x="139"/>
        <item x="135"/>
        <item x="1057"/>
        <item x="1871"/>
        <item x="1720"/>
        <item x="1442"/>
        <item x="1444"/>
        <item x="3074"/>
        <item x="1734"/>
        <item x="457"/>
        <item x="1538"/>
        <item x="1539"/>
        <item x="2487"/>
        <item x="1536"/>
        <item m="1" x="7669"/>
        <item m="1" x="5438"/>
        <item m="1" x="5642"/>
        <item m="1" x="6580"/>
        <item m="1" x="5132"/>
        <item m="1" x="6035"/>
        <item x="1279"/>
        <item x="505"/>
        <item x="503"/>
        <item x="2241"/>
        <item x="1422"/>
        <item m="1" x="6124"/>
        <item x="1822"/>
        <item x="76"/>
        <item x="77"/>
        <item x="1240"/>
        <item x="1241"/>
        <item x="42"/>
        <item x="2229"/>
        <item x="2694"/>
        <item x="1903"/>
        <item m="1" x="6860"/>
        <item x="3150"/>
        <item x="236"/>
        <item x="1918"/>
        <item x="2240"/>
        <item x="486"/>
        <item x="635"/>
        <item x="16"/>
        <item x="1579"/>
        <item m="1" x="6711"/>
        <item m="1" x="3884"/>
        <item m="1" x="3857"/>
        <item m="1" x="3283"/>
        <item m="1" x="3888"/>
        <item m="1" x="3858"/>
        <item x="2852"/>
        <item x="1725"/>
        <item x="2853"/>
        <item m="1" x="3453"/>
        <item x="1726"/>
        <item m="1" x="5156"/>
        <item m="1" x="4922"/>
        <item m="1" x="7445"/>
        <item x="1587"/>
        <item m="1" x="4998"/>
        <item x="85"/>
        <item x="676"/>
        <item x="13"/>
        <item x="460"/>
        <item x="5"/>
        <item x="462"/>
        <item x="473"/>
        <item m="1" x="6110"/>
        <item m="1" x="5680"/>
        <item m="1" x="4235"/>
        <item m="1" x="3850"/>
        <item m="1" x="4786"/>
        <item m="1" x="5702"/>
        <item m="1" x="6607"/>
        <item x="509"/>
        <item x="6"/>
        <item x="129"/>
        <item x="1665"/>
        <item x="1989"/>
        <item x="2596"/>
        <item m="1" x="7622"/>
        <item x="1990"/>
        <item x="2289"/>
        <item x="1868"/>
        <item x="1863"/>
        <item x="173"/>
        <item x="1105"/>
        <item m="1" x="6148"/>
        <item m="1" x="5174"/>
        <item x="740"/>
        <item x="1919"/>
        <item x="1282"/>
        <item x="1716"/>
        <item x="529"/>
        <item m="1" x="7080"/>
        <item x="1816"/>
        <item x="1389"/>
        <item x="2532"/>
        <item x="2924"/>
        <item x="476"/>
        <item x="1148"/>
        <item m="1" x="3913"/>
        <item m="1" x="4845"/>
        <item m="1" x="5748"/>
        <item x="1402"/>
        <item x="1404"/>
        <item m="1" x="4572"/>
        <item m="1" x="4500"/>
        <item m="1" x="5265"/>
        <item x="1337"/>
        <item m="1" x="6334"/>
        <item m="1" x="4079"/>
        <item x="464"/>
        <item m="1" x="5746"/>
        <item x="104"/>
        <item x="1604"/>
        <item x="1607"/>
        <item x="1606"/>
        <item x="1609"/>
        <item x="1608"/>
        <item x="2274"/>
        <item m="1" x="3987"/>
        <item m="1" x="3991"/>
        <item x="1842"/>
        <item x="1843"/>
        <item x="1506"/>
        <item x="2326"/>
        <item x="1641"/>
        <item x="1006"/>
        <item m="1" x="6384"/>
        <item m="1" x="4624"/>
        <item x="1811"/>
        <item x="1654"/>
        <item x="1812"/>
        <item x="2197"/>
        <item m="1" x="3370"/>
        <item x="1220"/>
        <item x="1221"/>
        <item x="1017"/>
        <item x="3173"/>
        <item x="1503"/>
        <item x="2287"/>
        <item x="1502"/>
        <item x="1501"/>
        <item x="3183"/>
        <item x="3171"/>
        <item x="3172"/>
        <item x="1016"/>
        <item m="1" x="3286"/>
        <item x="57"/>
        <item x="2214"/>
        <item x="1285"/>
        <item m="1" x="6714"/>
        <item x="2642"/>
        <item x="2639"/>
        <item x="2641"/>
        <item x="2640"/>
        <item m="1" x="5111"/>
        <item x="452"/>
        <item x="2235"/>
        <item m="1" x="3713"/>
        <item x="1737"/>
        <item x="1215"/>
        <item x="1379"/>
        <item m="1" x="7319"/>
        <item x="1097"/>
        <item x="120"/>
        <item x="2445"/>
        <item x="1171"/>
        <item x="3084"/>
        <item x="1281"/>
        <item x="1921"/>
        <item x="70"/>
        <item x="2418"/>
        <item x="521"/>
        <item x="3151"/>
        <item x="2812"/>
        <item x="178"/>
        <item x="691"/>
        <item x="829"/>
        <item x="830"/>
        <item x="831"/>
        <item x="235"/>
        <item x="2582"/>
        <item x="1277"/>
        <item x="2533"/>
        <item x="1390"/>
        <item x="2691"/>
        <item m="1" x="4667"/>
        <item x="1540"/>
        <item x="1544"/>
        <item x="1545"/>
        <item x="1547"/>
        <item x="2486"/>
        <item m="1" x="6230"/>
        <item x="1020"/>
        <item x="1021"/>
        <item x="1697"/>
        <item x="1672"/>
        <item x="1675"/>
        <item x="1815"/>
        <item x="1814"/>
        <item x="1498"/>
        <item x="1497"/>
        <item x="1660"/>
        <item m="1" x="3764"/>
        <item x="923"/>
        <item x="716"/>
        <item x="1735"/>
        <item m="1" x="6169"/>
        <item m="1" x="5329"/>
        <item x="1374"/>
        <item x="1373"/>
        <item x="1601"/>
        <item m="1" x="7804"/>
        <item m="1" x="7623"/>
        <item m="1" x="7811"/>
        <item m="1" x="7635"/>
        <item m="1" x="7557"/>
        <item m="1" x="7672"/>
        <item m="1" x="7211"/>
        <item m="1" x="7006"/>
        <item x="1104"/>
        <item x="138"/>
        <item x="97"/>
        <item x="667"/>
        <item x="231"/>
        <item x="69"/>
        <item x="1835"/>
        <item x="1548"/>
        <item x="1549"/>
        <item x="1550"/>
        <item x="1551"/>
        <item x="2488"/>
        <item x="1552"/>
        <item x="2489"/>
        <item x="2490"/>
        <item x="2491"/>
        <item x="2492"/>
        <item x="2493"/>
        <item x="1553"/>
        <item x="1554"/>
        <item x="1555"/>
        <item x="1556"/>
        <item x="1557"/>
        <item x="558"/>
        <item x="559"/>
        <item x="560"/>
        <item x="561"/>
        <item x="562"/>
        <item x="563"/>
        <item x="2501"/>
        <item x="2502"/>
        <item x="564"/>
        <item x="565"/>
        <item x="566"/>
        <item x="567"/>
        <item x="568"/>
        <item x="569"/>
        <item m="1" x="3252"/>
        <item x="1779"/>
        <item x="2531"/>
        <item x="477"/>
        <item x="2530"/>
        <item x="925"/>
        <item x="1580"/>
        <item x="1288"/>
        <item x="1278"/>
        <item x="1247"/>
        <item x="131"/>
        <item m="1" x="7545"/>
        <item m="1" x="7107"/>
        <item x="1251"/>
        <item x="544"/>
        <item m="1" x="5715"/>
        <item m="1" x="3685"/>
        <item m="1" x="3552"/>
        <item m="1" x="3237"/>
        <item m="1" x="3298"/>
        <item m="1" x="7998"/>
        <item m="1" x="5981"/>
        <item x="2324"/>
        <item x="2323"/>
        <item m="1" x="6087"/>
        <item m="1" x="3672"/>
        <item m="1" x="5401"/>
        <item m="1" x="7762"/>
        <item m="1" x="5882"/>
        <item x="530"/>
        <item x="234"/>
        <item m="1" x="6541"/>
        <item m="1" x="5493"/>
        <item m="1" x="7744"/>
        <item m="1" x="5692"/>
        <item m="1" x="5084"/>
        <item x="2534"/>
        <item x="1172"/>
        <item x="1418"/>
        <item x="1862"/>
        <item x="1864"/>
        <item x="1458"/>
        <item x="964"/>
        <item x="965"/>
        <item m="1" x="5798"/>
        <item m="1" x="4081"/>
        <item x="571"/>
        <item x="570"/>
        <item m="1" x="4608"/>
        <item x="1432"/>
        <item x="1378"/>
        <item x="479"/>
        <item x="1874"/>
        <item m="1" x="5864"/>
        <item x="2331"/>
        <item x="630"/>
        <item m="1" x="4337"/>
        <item m="1" x="3435"/>
        <item m="1" x="3468"/>
        <item m="1" x="4109"/>
        <item m="1" x="4139"/>
        <item x="1494"/>
        <item m="1" x="5007"/>
        <item m="1" x="5045"/>
        <item m="1" x="4968"/>
        <item x="1992"/>
        <item x="531"/>
        <item m="1" x="5211"/>
        <item x="27"/>
        <item x="2535"/>
        <item x="1453"/>
        <item m="1" x="7861"/>
        <item m="1" x="3512"/>
        <item m="1" x="3376"/>
        <item x="2325"/>
        <item m="1" x="7915"/>
        <item m="1" x="5468"/>
        <item x="2791"/>
        <item x="966"/>
        <item m="1" x="3362"/>
        <item m="1" x="6597"/>
        <item m="1" x="6612"/>
        <item m="1" x="4138"/>
        <item m="1" x="5955"/>
        <item x="2005"/>
        <item m="1" x="6737"/>
        <item m="1" x="5042"/>
        <item m="1" x="7032"/>
        <item m="1" x="4606"/>
        <item x="2351"/>
        <item x="1717"/>
        <item x="2693"/>
        <item x="1931"/>
        <item x="1107"/>
        <item x="223"/>
        <item x="1997"/>
        <item x="1176"/>
        <item x="111"/>
        <item m="1" x="6606"/>
        <item m="1" x="7084"/>
        <item m="1" x="6520"/>
        <item m="1" x="4069"/>
        <item m="1" x="7184"/>
        <item x="1728"/>
        <item m="1" x="5307"/>
        <item x="2177"/>
        <item x="2179"/>
        <item x="1375"/>
        <item x="1437"/>
        <item x="1025"/>
        <item x="1027"/>
        <item x="1440"/>
        <item x="1028"/>
        <item x="1280"/>
        <item x="506"/>
        <item x="1599"/>
        <item m="1" x="7030"/>
        <item x="230"/>
        <item x="240"/>
        <item x="491"/>
        <item x="2206"/>
        <item x="659"/>
        <item x="73"/>
        <item x="137"/>
        <item x="1299"/>
        <item x="2593"/>
        <item x="2936"/>
        <item m="1" x="6392"/>
        <item x="483"/>
        <item m="1" x="5687"/>
        <item m="1" x="4919"/>
        <item m="1" x="5662"/>
        <item x="1586"/>
        <item x="2926"/>
        <item m="1" x="5865"/>
        <item x="1198"/>
        <item x="2176"/>
        <item x="2178"/>
        <item x="91"/>
        <item x="1673"/>
        <item x="1674"/>
        <item x="2508"/>
        <item x="468"/>
        <item x="480"/>
        <item x="548"/>
        <item x="547"/>
        <item x="1899"/>
        <item m="1" x="7952"/>
        <item x="1898"/>
        <item m="1" x="3268"/>
        <item x="21"/>
        <item x="471"/>
        <item x="1706"/>
        <item x="221"/>
        <item x="2291"/>
        <item x="1913"/>
        <item m="1" x="4402"/>
        <item m="1" x="3958"/>
        <item m="1" x="6705"/>
        <item m="1" x="6256"/>
        <item m="1" x="7290"/>
        <item m="1" x="7293"/>
        <item m="1" x="7297"/>
        <item m="1" x="7300"/>
        <item x="2540"/>
        <item x="598"/>
        <item x="599"/>
        <item x="600"/>
        <item m="1" x="4310"/>
        <item m="1" x="6078"/>
        <item m="1" x="7408"/>
        <item x="2891"/>
        <item x="806"/>
        <item x="2561"/>
        <item m="1" x="7302"/>
        <item m="1" x="4898"/>
        <item m="1" x="3851"/>
        <item x="1747"/>
        <item x="1755"/>
        <item x="1756"/>
        <item m="1" x="3526"/>
        <item m="1" x="4721"/>
        <item x="1291"/>
        <item x="1178"/>
        <item x="2665"/>
        <item x="1335"/>
        <item x="1334"/>
        <item m="1" x="3875"/>
        <item m="1" x="3849"/>
        <item x="2866"/>
        <item m="1" x="3439"/>
        <item m="1" x="3443"/>
        <item m="1" x="6609"/>
        <item m="1" x="6613"/>
        <item m="1" x="3442"/>
        <item m="1" x="3444"/>
        <item m="1" x="6615"/>
        <item m="1" x="3198"/>
        <item m="1" x="3200"/>
        <item m="1" x="6389"/>
        <item m="1" x="3242"/>
        <item m="1" x="3245"/>
        <item m="1" x="3437"/>
        <item m="1" x="3438"/>
        <item m="1" x="3821"/>
        <item m="1" x="3824"/>
        <item m="1" x="3238"/>
        <item m="1" x="3239"/>
        <item m="1" x="6652"/>
        <item m="1" x="7475"/>
        <item x="2787"/>
        <item m="1" x="3465"/>
        <item x="1872"/>
        <item m="1" x="7307"/>
        <item m="1" x="3448"/>
        <item m="1" x="3413"/>
        <item x="928"/>
        <item m="1" x="4293"/>
        <item m="1" x="3706"/>
        <item x="455"/>
        <item m="1" x="5049"/>
        <item x="454"/>
        <item x="2412"/>
        <item x="989"/>
        <item x="990"/>
        <item x="991"/>
        <item x="1661"/>
        <item x="1662"/>
        <item x="1663"/>
        <item x="1664"/>
        <item x="2041"/>
        <item x="2042"/>
        <item x="2043"/>
        <item x="2044"/>
        <item x="2045"/>
        <item x="2046"/>
        <item x="2047"/>
        <item x="2048"/>
        <item x="2049"/>
        <item x="2050"/>
        <item x="1721"/>
        <item x="96"/>
        <item x="1026"/>
        <item x="1022"/>
        <item x="1576"/>
        <item x="1371"/>
        <item x="1823"/>
        <item x="927"/>
        <item x="929"/>
        <item x="2997"/>
        <item x="3149"/>
        <item m="1" x="7898"/>
        <item m="1" x="5991"/>
        <item m="1" x="4303"/>
        <item x="1575"/>
        <item m="1" x="3520"/>
        <item m="1" x="3332"/>
        <item m="1" x="3334"/>
        <item m="1" x="3352"/>
        <item m="1" x="3342"/>
        <item m="1" x="3820"/>
        <item m="1" x="3807"/>
        <item m="1" x="3830"/>
        <item m="1" x="3826"/>
        <item m="1" x="3335"/>
        <item m="1" x="3339"/>
        <item m="1" x="3833"/>
        <item m="1" x="3836"/>
        <item m="1" x="4699"/>
        <item m="1" x="4702"/>
        <item x="1300"/>
        <item x="99"/>
        <item x="1245"/>
        <item x="1991"/>
        <item x="1248"/>
        <item x="1882"/>
        <item x="1886"/>
        <item x="1887"/>
        <item m="1" x="5571"/>
        <item m="1" x="5913"/>
        <item m="1" x="7218"/>
        <item m="1" x="6485"/>
        <item m="1" x="7516"/>
        <item m="1" x="3581"/>
        <item m="1" x="7902"/>
        <item m="1" x="4279"/>
        <item x="1844"/>
        <item x="1845"/>
        <item x="1846"/>
        <item m="1" x="5626"/>
        <item m="1" x="4388"/>
        <item m="1" x="7878"/>
        <item m="1" x="6780"/>
        <item m="1" x="5525"/>
        <item m="1" x="4292"/>
        <item m="1" x="5858"/>
        <item m="1" x="6156"/>
        <item m="1" x="4707"/>
        <item x="2051"/>
        <item x="2052"/>
        <item x="1758"/>
        <item x="2257"/>
        <item x="141"/>
        <item m="1" x="5383"/>
        <item m="1" x="3945"/>
        <item x="140"/>
        <item m="1" x="4367"/>
        <item m="1" x="3481"/>
        <item x="1543"/>
        <item m="1" x="5741"/>
        <item m="1" x="5745"/>
        <item x="949"/>
        <item x="2327"/>
        <item x="2775"/>
        <item x="2774"/>
        <item x="952"/>
        <item m="1" x="5689"/>
        <item m="1" x="5659"/>
        <item x="2202"/>
        <item x="148"/>
        <item x="2245"/>
        <item x="1983"/>
        <item x="2250"/>
        <item m="1" x="4416"/>
        <item x="1448"/>
        <item x="23"/>
        <item x="385"/>
        <item x="386"/>
        <item x="387"/>
        <item m="1" x="5977"/>
        <item m="1" x="4269"/>
        <item m="1" x="7292"/>
        <item m="1" x="7177"/>
        <item m="1" x="7089"/>
        <item m="1" x="4767"/>
        <item m="1" x="7856"/>
        <item m="1" x="3963"/>
        <item m="1" x="4083"/>
        <item m="1" x="7971"/>
        <item m="1" x="7116"/>
        <item m="1" x="7930"/>
        <item m="1" x="3617"/>
        <item m="1" x="4581"/>
        <item m="1" x="3583"/>
        <item m="1" x="7848"/>
        <item m="1" x="3932"/>
        <item m="1" x="5895"/>
        <item m="1" x="3976"/>
        <item m="1" x="5342"/>
        <item m="1" x="5861"/>
        <item m="1" x="5003"/>
        <item m="1" x="6922"/>
        <item m="1" x="6953"/>
        <item m="1" x="7448"/>
        <item m="1" x="4174"/>
        <item m="1" x="3925"/>
        <item m="1" x="5388"/>
        <item x="114"/>
        <item x="1723"/>
        <item m="1" x="4263"/>
        <item x="1982"/>
        <item x="1870"/>
        <item x="1987"/>
        <item x="1170"/>
        <item m="1" x="4006"/>
        <item x="700"/>
        <item x="698"/>
        <item x="699"/>
        <item m="1" x="4244"/>
        <item m="1" x="3854"/>
        <item m="1" x="3726"/>
        <item m="1" x="6122"/>
        <item m="1" x="5476"/>
        <item m="1" x="6903"/>
        <item m="1" x="4927"/>
        <item m="1" x="7002"/>
        <item m="1" x="5040"/>
        <item m="1" x="7241"/>
        <item m="1" x="6704"/>
        <item m="1" x="5822"/>
        <item m="1" x="5144"/>
        <item m="1" x="6760"/>
        <item m="1" x="5754"/>
        <item m="1" x="5763"/>
        <item m="1" x="5800"/>
        <item m="1" x="4902"/>
        <item m="1" x="3310"/>
        <item x="1436"/>
        <item m="1" x="6796"/>
        <item x="2234"/>
        <item m="1" x="5997"/>
        <item m="1" x="5142"/>
        <item m="1" x="6042"/>
        <item x="852"/>
        <item x="853"/>
        <item x="855"/>
        <item x="854"/>
        <item x="856"/>
        <item x="857"/>
        <item x="1712"/>
        <item x="1711"/>
        <item x="858"/>
        <item x="859"/>
        <item x="954"/>
        <item x="1511"/>
        <item m="1" x="4030"/>
        <item m="1" x="6782"/>
        <item m="1" x="3939"/>
        <item m="1" x="7010"/>
        <item m="1" x="4491"/>
        <item x="1301"/>
        <item m="1" x="4973"/>
        <item m="1" x="4522"/>
        <item m="1" x="3199"/>
        <item m="1" x="4700"/>
        <item m="1" x="7617"/>
        <item m="1" x="6298"/>
        <item m="1" x="3393"/>
        <item m="1" x="3267"/>
        <item m="1" x="5855"/>
        <item x="2975"/>
        <item m="1" x="3977"/>
        <item m="1" x="4832"/>
        <item m="1" x="4690"/>
        <item m="1" x="3806"/>
        <item x="8"/>
        <item x="10"/>
        <item x="28"/>
        <item x="37"/>
        <item x="38"/>
        <item x="39"/>
        <item x="40"/>
        <item x="50"/>
        <item x="58"/>
        <item x="60"/>
        <item x="82"/>
        <item x="89"/>
        <item x="93"/>
        <item x="95"/>
        <item x="119"/>
        <item x="161"/>
        <item m="1" x="3810"/>
        <item x="176"/>
        <item x="180"/>
        <item x="189"/>
        <item x="191"/>
        <item x="192"/>
        <item x="195"/>
        <item x="197"/>
        <item x="198"/>
        <item x="199"/>
        <item x="201"/>
        <item x="202"/>
        <item x="203"/>
        <item x="204"/>
        <item x="208"/>
        <item x="213"/>
        <item x="215"/>
        <item x="216"/>
        <item x="217"/>
        <item x="226"/>
        <item x="228"/>
        <item x="242"/>
        <item x="253"/>
        <item x="254"/>
        <item m="1" x="6536"/>
        <item m="1" x="4935"/>
        <item m="1" x="4932"/>
        <item m="1" x="6529"/>
        <item m="1" x="4926"/>
        <item m="1" x="4920"/>
        <item m="1" x="4060"/>
        <item m="1" x="4065"/>
        <item m="1" x="4048"/>
        <item x="278"/>
        <item x="279"/>
        <item x="280"/>
        <item x="281"/>
        <item x="282"/>
        <item x="283"/>
        <item x="284"/>
        <item x="285"/>
        <item x="286"/>
        <item x="287"/>
        <item x="288"/>
        <item x="289"/>
        <item x="290"/>
        <item x="291"/>
        <item x="292"/>
        <item x="293"/>
        <item m="1" x="5572"/>
        <item m="1" x="5617"/>
        <item m="1" x="6568"/>
        <item x="325"/>
        <item x="326"/>
        <item x="327"/>
        <item x="328"/>
        <item x="329"/>
        <item x="330"/>
        <item m="1" x="5647"/>
        <item m="1" x="3827"/>
        <item m="1" x="4752"/>
        <item m="1" x="6056"/>
        <item m="1" x="4411"/>
        <item x="381"/>
        <item x="382"/>
        <item x="388"/>
        <item x="390"/>
        <item x="392"/>
        <item x="393"/>
        <item x="394"/>
        <item x="395"/>
        <item x="456"/>
        <item x="459"/>
        <item x="475"/>
        <item x="510"/>
        <item x="511"/>
        <item x="512"/>
        <item x="513"/>
        <item x="514"/>
        <item x="515"/>
        <item x="516"/>
        <item x="517"/>
        <item x="518"/>
        <item x="519"/>
        <item x="520"/>
        <item x="532"/>
        <item x="533"/>
        <item x="534"/>
        <item x="546"/>
        <item x="581"/>
        <item x="582"/>
        <item x="583"/>
        <item m="1" x="4645"/>
        <item m="1" x="4629"/>
        <item m="1" x="4123"/>
        <item x="606"/>
        <item x="631"/>
        <item x="632"/>
        <item x="642"/>
        <item x="662"/>
        <item x="663"/>
        <item x="664"/>
        <item x="665"/>
        <item x="666"/>
        <item x="684"/>
        <item x="685"/>
        <item x="689"/>
        <item x="692"/>
        <item x="703"/>
        <item x="721"/>
        <item x="724"/>
        <item x="725"/>
        <item x="736"/>
        <item x="739"/>
        <item x="742"/>
        <item x="743"/>
        <item x="745"/>
        <item m="1" x="4262"/>
        <item m="1" x="5162"/>
        <item m="1" x="3876"/>
        <item m="1" x="5159"/>
        <item x="787"/>
        <item x="788"/>
        <item x="789"/>
        <item x="790"/>
        <item x="791"/>
        <item x="792"/>
        <item x="794"/>
        <item x="797"/>
        <item x="800"/>
        <item x="805"/>
        <item x="807"/>
        <item m="1" x="4419"/>
        <item m="1" x="4398"/>
        <item x="832"/>
        <item x="833"/>
        <item x="823"/>
        <item m="1" x="5094"/>
        <item m="1" x="5900"/>
        <item m="1" x="5202"/>
        <item m="1" x="4995"/>
        <item m="1" x="4317"/>
        <item m="1" x="3613"/>
        <item m="1" x="6709"/>
        <item x="942"/>
        <item x="957"/>
        <item x="963"/>
        <item x="969"/>
        <item x="970"/>
        <item x="971"/>
        <item x="972"/>
        <item x="973"/>
        <item x="974"/>
        <item x="975"/>
        <item x="976"/>
        <item x="977"/>
        <item x="978"/>
        <item x="979"/>
        <item x="980"/>
        <item x="981"/>
        <item x="982"/>
        <item x="983"/>
        <item x="985"/>
        <item x="986"/>
        <item x="993"/>
        <item x="1036"/>
        <item x="1037"/>
        <item x="1038"/>
        <item x="1039"/>
        <item x="1040"/>
        <item x="1041"/>
        <item x="1042"/>
        <item x="1046"/>
        <item x="1059"/>
        <item x="1061"/>
        <item x="1062"/>
        <item x="1063"/>
        <item x="1082"/>
        <item x="1103"/>
        <item x="1109"/>
        <item x="1110"/>
        <item x="1111"/>
        <item x="1112"/>
        <item x="1113"/>
        <item x="1114"/>
        <item m="1" x="4015"/>
        <item m="1" x="4371"/>
        <item m="1" x="5279"/>
        <item m="1" x="6166"/>
        <item m="1" x="3429"/>
        <item m="1" x="4628"/>
        <item x="1132"/>
        <item x="1133"/>
        <item m="1" x="4114"/>
        <item x="1174"/>
        <item x="1185"/>
        <item x="1186"/>
        <item x="1187"/>
        <item x="1193"/>
        <item x="1194"/>
        <item m="1" x="5222"/>
        <item x="1201"/>
        <item m="1" x="4698"/>
        <item m="1" x="5304"/>
        <item m="1" x="4393"/>
        <item m="1" x="3921"/>
        <item m="1" x="6111"/>
        <item x="1216"/>
        <item x="1222"/>
        <item x="1223"/>
        <item x="1224"/>
        <item x="1225"/>
        <item x="1226"/>
        <item x="1227"/>
        <item m="1" x="6605"/>
        <item m="1" x="6306"/>
        <item x="1243"/>
        <item x="1249"/>
        <item x="1254"/>
        <item x="1255"/>
        <item x="1256"/>
        <item x="1257"/>
        <item x="1258"/>
        <item x="1259"/>
        <item x="1260"/>
        <item x="1269"/>
        <item m="1" x="3553"/>
        <item x="1290"/>
        <item x="1294"/>
        <item x="1297"/>
        <item x="1302"/>
        <item x="1303"/>
        <item x="1304"/>
        <item x="1305"/>
        <item x="1306"/>
        <item x="1307"/>
        <item x="1308"/>
        <item m="1" x="3324"/>
        <item m="1" x="3565"/>
        <item x="1336"/>
        <item m="1" x="4227"/>
        <item x="1339"/>
        <item x="1340"/>
        <item m="1" x="4459"/>
        <item m="1" x="4463"/>
        <item m="1" x="5893"/>
        <item x="1359"/>
        <item x="1362"/>
        <item x="1369"/>
        <item x="1372"/>
        <item x="1376"/>
        <item x="1377"/>
        <item x="1381"/>
        <item x="1383"/>
        <item x="1384"/>
        <item x="1385"/>
        <item x="1386"/>
        <item x="1387"/>
        <item x="1388"/>
        <item x="1392"/>
        <item x="1395"/>
        <item x="1397"/>
        <item x="1398"/>
        <item x="1399"/>
        <item x="1403"/>
        <item x="1410"/>
        <item x="1411"/>
        <item x="1412"/>
        <item x="1415"/>
        <item x="1423"/>
        <item x="1428"/>
        <item x="1429"/>
        <item x="1441"/>
        <item x="1443"/>
        <item x="1451"/>
        <item x="1452"/>
        <item m="1" x="3421"/>
        <item m="1" x="5907"/>
        <item m="1" x="4974"/>
        <item m="1" x="5804"/>
        <item m="1" x="3755"/>
        <item x="1525"/>
        <item x="1526"/>
        <item x="1527"/>
        <item x="1528"/>
        <item x="1541"/>
        <item x="1561"/>
        <item x="1562"/>
        <item x="1564"/>
        <item x="1565"/>
        <item x="1567"/>
        <item x="1568"/>
        <item x="1570"/>
        <item x="1572"/>
        <item x="1574"/>
        <item x="1584"/>
        <item x="1585"/>
        <item x="1589"/>
        <item x="1595"/>
        <item x="1596"/>
        <item x="1598"/>
        <item x="1602"/>
        <item x="1610"/>
        <item x="1611"/>
        <item x="1612"/>
        <item x="1634"/>
        <item x="1635"/>
        <item x="1636"/>
        <item x="1640"/>
        <item x="1655"/>
        <item x="1668"/>
        <item x="1680"/>
        <item x="1681"/>
        <item x="1682"/>
        <item x="1690"/>
        <item x="1704"/>
        <item x="1708"/>
        <item x="1709"/>
        <item x="1710"/>
        <item x="1715"/>
        <item x="1722"/>
        <item x="1730"/>
        <item x="1732"/>
        <item m="1" x="6687"/>
        <item x="1740"/>
        <item x="1741"/>
        <item x="1742"/>
        <item x="1743"/>
        <item x="1746"/>
        <item m="1" x="4229"/>
        <item m="1" x="4286"/>
        <item x="1752"/>
        <item x="1753"/>
        <item x="1754"/>
        <item x="1757"/>
        <item m="1" x="6102"/>
        <item m="1" x="3937"/>
        <item m="1" x="5235"/>
        <item x="1800"/>
        <item x="1801"/>
        <item x="1802"/>
        <item x="1803"/>
        <item x="1804"/>
        <item x="1818"/>
        <item x="1819"/>
        <item x="1820"/>
        <item x="1821"/>
        <item x="1828"/>
        <item x="1829"/>
        <item x="1830"/>
        <item x="1831"/>
        <item x="1832"/>
        <item x="1847"/>
        <item x="1848"/>
        <item x="1849"/>
        <item x="1850"/>
        <item x="1851"/>
        <item x="1852"/>
        <item x="1853"/>
        <item x="1854"/>
        <item x="1855"/>
        <item x="1856"/>
        <item x="1857"/>
        <item x="1858"/>
        <item x="1865"/>
        <item x="1866"/>
        <item x="1867"/>
        <item x="1869"/>
        <item x="1883"/>
        <item x="1888"/>
        <item x="1889"/>
        <item x="1896"/>
        <item x="1900"/>
        <item x="1901"/>
        <item x="1904"/>
        <item x="1920"/>
        <item x="1922"/>
        <item x="1925"/>
        <item x="1938"/>
        <item x="1939"/>
        <item x="1940"/>
        <item x="1941"/>
        <item x="1942"/>
        <item x="1943"/>
        <item x="1944"/>
        <item x="1945"/>
        <item x="1946"/>
        <item x="1947"/>
        <item x="1963"/>
        <item x="1964"/>
        <item x="1967"/>
        <item x="1968"/>
        <item x="1969"/>
        <item x="1970"/>
        <item x="1971"/>
        <item x="1972"/>
        <item x="1993"/>
        <item x="1996"/>
        <item x="1998"/>
        <item m="1" x="3308"/>
        <item x="2028"/>
        <item x="2029"/>
        <item x="2036"/>
        <item x="2037"/>
        <item x="2120"/>
        <item x="2121"/>
        <item x="2122"/>
        <item x="2123"/>
        <item x="2124"/>
        <item x="2125"/>
        <item x="2126"/>
        <item x="2127"/>
        <item x="2128"/>
        <item x="2129"/>
        <item x="2130"/>
        <item x="2131"/>
        <item x="2132"/>
        <item x="2133"/>
        <item x="2134"/>
        <item x="2135"/>
        <item x="2136"/>
        <item x="2137"/>
        <item x="2138"/>
        <item x="2149"/>
        <item x="2153"/>
        <item x="2154"/>
        <item x="2155"/>
        <item x="2156"/>
        <item x="2157"/>
        <item x="2158"/>
        <item x="2159"/>
        <item x="2163"/>
        <item m="1" x="5651"/>
        <item x="2165"/>
        <item m="1" x="5709"/>
        <item x="2167"/>
        <item x="2168"/>
        <item x="2169"/>
        <item x="2170"/>
        <item x="2173"/>
        <item x="2174"/>
        <item x="2175"/>
        <item x="2181"/>
        <item x="2182"/>
        <item x="2183"/>
        <item x="2184"/>
        <item x="2186"/>
        <item x="2187"/>
        <item x="2188"/>
        <item x="2189"/>
        <item x="2191"/>
        <item x="2192"/>
        <item x="2193"/>
        <item x="2199"/>
        <item m="1" x="5431"/>
        <item m="1" x="6562"/>
        <item m="1" x="4414"/>
        <item x="2213"/>
        <item x="2217"/>
        <item x="2223"/>
        <item x="2232"/>
        <item x="2237"/>
        <item x="2243"/>
        <item x="2246"/>
        <item x="2249"/>
        <item x="2255"/>
        <item x="2271"/>
        <item x="2272"/>
        <item x="2276"/>
        <item x="2280"/>
        <item x="2281"/>
        <item x="2283"/>
        <item x="2288"/>
        <item x="2290"/>
        <item x="2308"/>
        <item x="2316"/>
        <item x="2320"/>
        <item x="2329"/>
        <item x="2330"/>
        <item m="1" x="5819"/>
        <item m="1" x="5821"/>
        <item m="1" x="5405"/>
        <item x="2339"/>
        <item x="2340"/>
        <item x="2341"/>
        <item x="2342"/>
        <item x="2343"/>
        <item x="2344"/>
        <item x="2345"/>
        <item x="2346"/>
        <item x="2347"/>
        <item x="2348"/>
        <item x="2349"/>
        <item m="1" x="4986"/>
        <item x="2364"/>
        <item x="2365"/>
        <item x="2366"/>
        <item x="2367"/>
        <item x="2368"/>
        <item x="2369"/>
        <item x="2385"/>
        <item x="2386"/>
        <item x="2388"/>
        <item x="2389"/>
        <item x="2390"/>
        <item m="1" x="6525"/>
        <item m="1" x="6661"/>
        <item x="2395"/>
        <item x="2396"/>
        <item x="2397"/>
        <item x="2398"/>
        <item x="2399"/>
        <item x="2400"/>
        <item x="2404"/>
        <item x="2405"/>
        <item x="2406"/>
        <item x="2407"/>
        <item x="2408"/>
        <item x="2409"/>
        <item x="2410"/>
        <item x="2411"/>
        <item x="2413"/>
        <item x="2414"/>
        <item x="2416"/>
        <item x="2435"/>
        <item x="2436"/>
        <item x="2437"/>
        <item x="2438"/>
        <item x="2439"/>
        <item x="2446"/>
        <item m="1" x="4399"/>
        <item m="1" x="5309"/>
        <item m="1" x="6190"/>
        <item x="2452"/>
        <item x="2454"/>
        <item x="2455"/>
        <item m="1" x="4850"/>
        <item m="1" x="4835"/>
        <item m="1" x="3368"/>
        <item m="1" x="4495"/>
        <item x="2460"/>
        <item x="2461"/>
        <item m="1" x="5751"/>
        <item m="1" x="4313"/>
        <item x="2464"/>
        <item x="2465"/>
        <item m="1" x="4619"/>
        <item x="2469"/>
        <item x="2470"/>
        <item x="2471"/>
        <item x="2472"/>
        <item x="2473"/>
        <item x="2478"/>
        <item x="2480"/>
        <item x="2481"/>
        <item m="1" x="5964"/>
        <item x="2494"/>
        <item x="2495"/>
        <item x="2496"/>
        <item x="2497"/>
        <item x="2498"/>
        <item x="2499"/>
        <item x="2500"/>
        <item x="2503"/>
        <item x="2504"/>
        <item x="2506"/>
        <item x="2509"/>
        <item x="2510"/>
        <item x="2516"/>
        <item x="2517"/>
        <item x="2518"/>
        <item x="2521"/>
        <item x="2522"/>
        <item x="2538"/>
        <item x="2539"/>
        <item x="2546"/>
        <item x="2547"/>
        <item x="2548"/>
        <item x="2549"/>
        <item x="2550"/>
        <item x="2551"/>
        <item x="2552"/>
        <item x="2553"/>
        <item x="2554"/>
        <item x="2555"/>
        <item x="2556"/>
        <item x="2557"/>
        <item x="2558"/>
        <item x="2559"/>
        <item x="2566"/>
        <item m="1" x="6325"/>
        <item x="2581"/>
        <item x="2585"/>
        <item x="2586"/>
        <item x="2587"/>
        <item x="2590"/>
        <item x="2613"/>
        <item x="2614"/>
        <item x="2615"/>
        <item x="2616"/>
        <item x="2624"/>
        <item m="1" x="3624"/>
        <item x="2644"/>
        <item x="2645"/>
        <item x="2647"/>
        <item x="269"/>
        <item m="1" x="6553"/>
        <item x="2649"/>
        <item m="1" x="6677"/>
        <item m="1" x="4547"/>
        <item x="2664"/>
        <item x="2673"/>
        <item x="2674"/>
        <item x="2682"/>
        <item x="2683"/>
        <item x="2684"/>
        <item x="2685"/>
        <item x="2686"/>
        <item x="2689"/>
        <item x="2690"/>
        <item x="2699"/>
        <item x="2700"/>
        <item x="2715"/>
        <item x="2716"/>
        <item m="1" x="4716"/>
        <item x="2752"/>
        <item x="2746"/>
        <item x="2747"/>
        <item x="2748"/>
        <item m="1" x="3614"/>
        <item m="1" x="3609"/>
        <item x="2764"/>
        <item x="2765"/>
        <item x="2766"/>
        <item x="2767"/>
        <item x="2768"/>
        <item x="2769"/>
        <item x="2770"/>
        <item x="2771"/>
        <item x="2772"/>
        <item x="2773"/>
        <item x="2785"/>
        <item x="2788"/>
        <item x="2792"/>
        <item x="2793"/>
        <item x="2794"/>
        <item x="2795"/>
        <item x="2796"/>
        <item x="2797"/>
        <item x="2798"/>
        <item x="2799"/>
        <item x="2800"/>
        <item x="2801"/>
        <item x="2802"/>
        <item x="2813"/>
        <item x="2814"/>
        <item x="2815"/>
        <item m="1" x="6157"/>
        <item x="2827"/>
        <item x="2834"/>
        <item m="1" x="6630"/>
        <item x="2864"/>
        <item x="2867"/>
        <item x="2868"/>
        <item x="339"/>
        <item x="340"/>
        <item m="1" x="5859"/>
        <item m="1" x="4618"/>
        <item m="1" x="3271"/>
        <item x="2874"/>
        <item x="2875"/>
        <item x="2876"/>
        <item x="2877"/>
        <item x="2878"/>
        <item x="2879"/>
        <item m="1" x="3928"/>
        <item m="1" x="4043"/>
        <item x="2882"/>
        <item x="2883"/>
        <item x="2884"/>
        <item x="2885"/>
        <item x="2886"/>
        <item x="2887"/>
        <item x="2888"/>
        <item x="2889"/>
        <item x="2892"/>
        <item x="2928"/>
        <item x="2937"/>
        <item x="2938"/>
        <item m="1" x="3722"/>
        <item m="1" x="3751"/>
        <item m="1" x="5362"/>
        <item m="1" x="5391"/>
        <item x="2946"/>
        <item x="2947"/>
        <item x="2948"/>
        <item x="2949"/>
        <item x="2950"/>
        <item x="2951"/>
        <item x="2962"/>
        <item x="2963"/>
        <item x="2964"/>
        <item x="2974"/>
        <item x="2977"/>
        <item x="2978"/>
        <item x="2979"/>
        <item x="2980"/>
        <item x="2984"/>
        <item x="2993"/>
        <item x="3001"/>
        <item x="3002"/>
        <item x="3007"/>
        <item x="3008"/>
        <item x="3020"/>
        <item x="3044"/>
        <item x="3045"/>
        <item x="3046"/>
        <item x="3047"/>
        <item x="3048"/>
        <item x="3049"/>
        <item x="3050"/>
        <item x="3051"/>
        <item x="3052"/>
        <item x="3053"/>
        <item x="3055"/>
        <item m="1" x="4196"/>
        <item m="1" x="4369"/>
        <item m="1" x="4289"/>
        <item m="1" x="4785"/>
        <item m="1" x="6064"/>
        <item x="3081"/>
        <item x="3099"/>
        <item x="3109"/>
        <item x="3110"/>
        <item m="1" x="5701"/>
        <item x="3115"/>
        <item m="1" x="4161"/>
        <item m="1" x="6098"/>
        <item m="1" x="6100"/>
        <item x="3132"/>
        <item x="3134"/>
        <item x="3135"/>
        <item x="3142"/>
        <item x="3143"/>
        <item x="3148"/>
        <item x="3156"/>
        <item x="3169"/>
        <item x="3170"/>
        <item x="3174"/>
        <item x="3176"/>
        <item x="3177"/>
        <item x="3184"/>
        <item x="64"/>
        <item x="101"/>
        <item x="112"/>
        <item x="222"/>
        <item x="237"/>
        <item x="241"/>
        <item x="677"/>
        <item x="706"/>
        <item x="1031"/>
        <item x="1163"/>
        <item x="1166"/>
        <item x="1168"/>
        <item x="1169"/>
        <item x="1208"/>
        <item x="1209"/>
        <item x="1431"/>
        <item x="1447"/>
        <item x="1450"/>
        <item x="1462"/>
        <item x="1592"/>
        <item x="1600"/>
        <item x="1638"/>
        <item x="1713"/>
        <item x="1826"/>
        <item x="1859"/>
        <item x="1912"/>
        <item x="1916"/>
        <item x="1936"/>
        <item x="1937"/>
        <item x="1986"/>
        <item x="2019"/>
        <item x="2026"/>
        <item x="2025"/>
        <item x="2024"/>
        <item x="2023"/>
        <item x="2022"/>
        <item x="2021"/>
        <item x="2020"/>
        <item x="2180"/>
        <item x="2210"/>
        <item x="2216"/>
        <item x="2233"/>
        <item x="2248"/>
        <item x="2256"/>
        <item x="2253"/>
        <item x="2268"/>
        <item x="2267"/>
        <item x="2266"/>
        <item x="2265"/>
        <item x="2264"/>
        <item x="2263"/>
        <item x="2262"/>
        <item x="2261"/>
        <item x="2260"/>
        <item x="2259"/>
        <item x="2258"/>
        <item x="2269"/>
        <item x="2292"/>
        <item x="2293"/>
        <item x="2294"/>
        <item x="2299"/>
        <item x="2300"/>
        <item x="2453"/>
        <item x="2507"/>
        <item x="2505"/>
        <item x="2511"/>
        <item x="2512"/>
        <item x="2572"/>
        <item x="2574"/>
        <item x="2594"/>
        <item x="2817"/>
        <item x="2816"/>
        <item x="2865"/>
        <item x="2925"/>
        <item x="3032"/>
        <item x="3058"/>
        <item x="3077"/>
        <item x="3078"/>
        <item x="3085"/>
        <item x="3090"/>
        <item x="3108"/>
        <item x="3116"/>
        <item x="3117"/>
        <item x="3131"/>
        <item x="3147"/>
        <item x="3152"/>
        <item x="3155"/>
        <item x="3158"/>
        <item x="3166"/>
        <item x="3165"/>
        <item x="3164"/>
        <item x="3163"/>
        <item x="3162"/>
        <item x="3161"/>
        <item x="3160"/>
        <item x="3159"/>
        <item x="0"/>
        <item x="1"/>
        <item x="2"/>
        <item x="3"/>
        <item x="218"/>
        <item m="1" x="5999"/>
        <item x="270"/>
        <item x="271"/>
        <item x="273"/>
        <item x="403"/>
        <item x="404"/>
        <item m="1" x="5568"/>
        <item x="575"/>
        <item x="601"/>
        <item x="602"/>
        <item x="628"/>
        <item x="629"/>
        <item x="746"/>
        <item x="771"/>
        <item x="772"/>
        <item x="773"/>
        <item x="774"/>
        <item m="1" x="4894"/>
        <item x="817"/>
        <item m="1" x="3337"/>
        <item x="822"/>
        <item x="837"/>
        <item x="838"/>
        <item x="839"/>
        <item x="851"/>
        <item x="840"/>
        <item x="841"/>
        <item x="843"/>
        <item x="844"/>
        <item x="845"/>
        <item x="846"/>
        <item x="847"/>
        <item x="848"/>
        <item x="849"/>
        <item x="850"/>
        <item x="842"/>
        <item x="860"/>
        <item x="861"/>
        <item x="862"/>
        <item x="863"/>
        <item x="864"/>
        <item x="865"/>
        <item x="866"/>
        <item x="867"/>
        <item x="868"/>
        <item x="869"/>
        <item x="870"/>
        <item x="871"/>
        <item x="872"/>
        <item x="873"/>
        <item x="887"/>
        <item x="888"/>
        <item x="889"/>
        <item x="891"/>
        <item x="892"/>
        <item x="893"/>
        <item x="894"/>
        <item x="895"/>
        <item x="896"/>
        <item x="897"/>
        <item x="898"/>
        <item x="899"/>
        <item x="900"/>
        <item x="901"/>
        <item x="902"/>
        <item x="903"/>
        <item x="904"/>
        <item x="905"/>
        <item x="906"/>
        <item x="907"/>
        <item x="908"/>
        <item x="915"/>
        <item x="916"/>
        <item x="917"/>
        <item x="919"/>
        <item x="930"/>
        <item x="931"/>
        <item x="932"/>
        <item x="933"/>
        <item x="934"/>
        <item x="935"/>
        <item x="936"/>
        <item x="937"/>
        <item x="938"/>
        <item x="939"/>
        <item x="940"/>
        <item x="984"/>
        <item x="987"/>
        <item x="988"/>
        <item x="1048"/>
        <item x="1049"/>
        <item x="1050"/>
        <item x="1051"/>
        <item x="1052"/>
        <item x="1053"/>
        <item x="1054"/>
        <item x="1055"/>
        <item x="1056"/>
        <item x="1069"/>
        <item x="1070"/>
        <item x="1071"/>
        <item x="1072"/>
        <item x="1073"/>
        <item x="1074"/>
        <item x="1075"/>
        <item x="1076"/>
        <item x="1083"/>
        <item x="1084"/>
        <item x="1085"/>
        <item x="1086"/>
        <item x="1087"/>
        <item x="1088"/>
        <item x="1089"/>
        <item x="1090"/>
        <item x="1091"/>
        <item x="1092"/>
        <item x="1115"/>
        <item x="1116"/>
        <item x="1210"/>
        <item x="1237"/>
        <item x="1238"/>
        <item x="1239"/>
        <item x="1296"/>
        <item x="1342"/>
        <item x="1343"/>
        <item x="1366"/>
        <item x="1417"/>
        <item x="1445"/>
        <item x="420"/>
        <item x="421"/>
        <item x="1521"/>
        <item m="1" x="4790"/>
        <item m="1" x="5686"/>
        <item m="1" x="4482"/>
        <item x="1474"/>
        <item x="1495"/>
        <item x="1512"/>
        <item x="1513"/>
        <item x="1514"/>
        <item x="1515"/>
        <item x="1516"/>
        <item m="1" x="3841"/>
        <item m="1" x="5883"/>
        <item x="1520"/>
        <item m="1" x="3232"/>
        <item x="1603"/>
        <item x="1613"/>
        <item x="1616"/>
        <item x="1617"/>
        <item x="1618"/>
        <item x="1619"/>
        <item x="1620"/>
        <item x="1622"/>
        <item x="1623"/>
        <item x="1624"/>
        <item x="1629"/>
        <item x="1630"/>
        <item x="1631"/>
        <item x="1632"/>
        <item x="1669"/>
        <item x="1670"/>
        <item x="1671"/>
        <item x="1678"/>
        <item x="1679"/>
        <item x="1695"/>
        <item x="1696"/>
        <item x="1698"/>
        <item x="1714"/>
        <item x="1750"/>
        <item x="1751"/>
        <item m="1" x="5013"/>
        <item m="1" x="4878"/>
        <item m="1" x="4712"/>
        <item m="1" x="3886"/>
        <item m="1" x="3881"/>
        <item m="1" x="3409"/>
        <item m="1" x="4389"/>
        <item m="1" x="3399"/>
        <item x="1837"/>
        <item x="1860"/>
        <item x="1873"/>
        <item x="1881"/>
        <item x="1890"/>
        <item m="1" x="4438"/>
        <item m="1" x="4092"/>
        <item x="1911"/>
        <item x="1917"/>
        <item x="1924"/>
        <item x="1927"/>
        <item x="1928"/>
        <item x="1930"/>
        <item x="1929"/>
        <item x="1979"/>
        <item x="1980"/>
        <item x="1984"/>
        <item x="1985"/>
        <item x="1988"/>
        <item x="1994"/>
        <item x="1995"/>
        <item x="2000"/>
        <item x="2002"/>
        <item x="2003"/>
        <item x="2009"/>
        <item x="2010"/>
        <item x="2011"/>
        <item x="2012"/>
        <item x="2013"/>
        <item x="2014"/>
        <item x="2015"/>
        <item x="2016"/>
        <item x="2017"/>
        <item x="2018"/>
        <item x="2033"/>
        <item x="439"/>
        <item x="440"/>
        <item x="2034"/>
        <item x="2035"/>
        <item x="2038"/>
        <item x="2039"/>
        <item x="2139"/>
        <item x="2140"/>
        <item m="1" x="6523"/>
        <item m="1" x="3278"/>
        <item m="1" x="3272"/>
        <item x="2190"/>
        <item x="2194"/>
        <item x="2247"/>
        <item x="2251"/>
        <item x="2252"/>
        <item x="2275"/>
        <item m="1" x="6154"/>
        <item x="2318"/>
        <item x="2319"/>
        <item m="1" x="3590"/>
        <item m="1" x="5187"/>
        <item m="1" x="6003"/>
        <item m="1" x="4706"/>
        <item m="1" x="6030"/>
        <item m="1" x="4024"/>
        <item x="2375"/>
        <item x="2376"/>
        <item x="2377"/>
        <item x="2378"/>
        <item x="2379"/>
        <item x="2380"/>
        <item x="2381"/>
        <item x="2382"/>
        <item x="2383"/>
        <item m="1" x="6471"/>
        <item m="1" x="6707"/>
        <item x="2526"/>
        <item x="2527"/>
        <item x="2528"/>
        <item x="2529"/>
        <item x="2563"/>
        <item x="2564"/>
        <item x="2565"/>
        <item m="1" x="6004"/>
        <item x="2570"/>
        <item x="2573"/>
        <item x="2580"/>
        <item x="2595"/>
        <item x="2575"/>
        <item x="2597"/>
        <item x="2598"/>
        <item x="2599"/>
        <item x="2602"/>
        <item x="2603"/>
        <item x="2604"/>
        <item x="2605"/>
        <item x="2606"/>
        <item x="2607"/>
        <item x="2608"/>
        <item x="2609"/>
        <item x="2610"/>
        <item m="1" x="3662"/>
        <item m="1" x="3597"/>
        <item m="1" x="3665"/>
        <item m="1" x="3671"/>
        <item m="1" x="3678"/>
        <item x="2632"/>
        <item m="1" x="4166"/>
        <item x="2634"/>
        <item m="1" x="3656"/>
        <item x="2636"/>
        <item m="1" x="4758"/>
        <item m="1" x="6351"/>
        <item m="1" x="4553"/>
        <item x="2658"/>
        <item x="2660"/>
        <item x="2692"/>
        <item m="1" x="4405"/>
        <item x="2732"/>
        <item x="2742"/>
        <item x="2735"/>
        <item x="2736"/>
        <item x="2737"/>
        <item x="2738"/>
        <item x="2739"/>
        <item x="2740"/>
        <item x="2741"/>
        <item m="1" x="4527"/>
        <item x="423"/>
        <item x="2776"/>
        <item x="425"/>
        <item x="450"/>
        <item x="438"/>
        <item x="2777"/>
        <item x="444"/>
        <item x="445"/>
        <item x="446"/>
        <item x="447"/>
        <item x="448"/>
        <item x="449"/>
        <item x="429"/>
        <item x="422"/>
        <item x="430"/>
        <item x="434"/>
        <item x="435"/>
        <item x="436"/>
        <item x="2778"/>
        <item x="424"/>
        <item x="426"/>
        <item x="451"/>
        <item x="427"/>
        <item x="428"/>
        <item x="441"/>
        <item x="442"/>
        <item x="2779"/>
        <item x="443"/>
        <item x="431"/>
        <item x="433"/>
        <item x="432"/>
        <item x="2780"/>
        <item x="437"/>
        <item m="1" x="5936"/>
        <item x="2789"/>
        <item x="2803"/>
        <item x="2804"/>
        <item x="2805"/>
        <item x="2806"/>
        <item x="2807"/>
        <item x="2808"/>
        <item x="2809"/>
        <item x="2810"/>
        <item x="2811"/>
        <item m="1" x="3838"/>
        <item m="1" x="5950"/>
        <item m="1" x="4275"/>
        <item x="624"/>
        <item x="625"/>
        <item x="626"/>
        <item x="619"/>
        <item x="618"/>
        <item m="1" x="4518"/>
        <item m="1" x="4100"/>
        <item m="1" x="3604"/>
        <item m="1" x="6702"/>
        <item m="1" x="6254"/>
        <item x="622"/>
        <item x="621"/>
        <item m="1" x="4436"/>
        <item x="627"/>
        <item x="2895"/>
        <item x="2896"/>
        <item x="2918"/>
        <item x="2919"/>
        <item x="2920"/>
        <item x="2921"/>
        <item x="2922"/>
        <item x="2923"/>
        <item x="2927"/>
        <item x="2930"/>
        <item x="2932"/>
        <item x="2935"/>
        <item x="2933"/>
        <item x="2952"/>
        <item x="2953"/>
        <item x="2954"/>
        <item x="2955"/>
        <item x="2941"/>
        <item x="2966"/>
        <item x="2967"/>
        <item x="2968"/>
        <item x="2969"/>
        <item x="2970"/>
        <item x="2971"/>
        <item x="2972"/>
        <item x="2988"/>
        <item x="2994"/>
        <item x="2995"/>
        <item x="2998"/>
        <item x="2999"/>
        <item x="3000"/>
        <item m="1" x="6278"/>
        <item m="1" x="5404"/>
        <item m="1" x="3922"/>
        <item m="1" x="5050"/>
        <item m="1" x="3724"/>
        <item m="1" x="4646"/>
        <item m="1" x="3275"/>
        <item x="3033"/>
        <item m="1" x="6701"/>
        <item m="1" x="3847"/>
        <item x="3036"/>
        <item x="3037"/>
        <item x="3038"/>
        <item x="3039"/>
        <item x="3041"/>
        <item x="3031"/>
        <item x="3042"/>
        <item m="1" x="4651"/>
        <item x="3059"/>
        <item x="3060"/>
        <item x="3061"/>
        <item x="3063"/>
        <item x="3064"/>
        <item x="3065"/>
        <item x="3079"/>
        <item x="3080"/>
        <item x="3083"/>
        <item x="3089"/>
        <item x="3092"/>
        <item m="1" x="5876"/>
        <item m="1" x="3717"/>
        <item x="3097"/>
        <item x="3098"/>
        <item x="3101"/>
        <item x="3102"/>
        <item x="3103"/>
        <item x="3104"/>
        <item x="3105"/>
        <item x="3106"/>
        <item x="3107"/>
        <item m="1" x="6171"/>
        <item x="3128"/>
        <item m="1" x="6314"/>
        <item x="3146"/>
        <item x="3153"/>
        <item x="620"/>
        <item x="623"/>
        <item x="3157"/>
        <item x="3167"/>
        <item x="3181"/>
        <item x="3182"/>
        <item x="3185"/>
        <item x="3186"/>
        <item m="1" x="4648"/>
        <item m="1" x="7256"/>
        <item m="1" x="3547"/>
        <item m="1" x="3692"/>
        <item m="1" x="6399"/>
        <item m="1" x="4675"/>
        <item m="1" x="7950"/>
        <item m="1" x="6363"/>
        <item m="1" x="6365"/>
        <item m="1" x="5335"/>
        <item m="1" x="6594"/>
        <item m="1" x="6212"/>
        <item m="1" x="6215"/>
        <item m="1" x="5522"/>
        <item m="1" x="4684"/>
        <item m="1" x="4685"/>
        <item m="1" x="6207"/>
        <item m="1" x="7303"/>
        <item m="1" x="5230"/>
        <item m="1" x="3496"/>
        <item m="1" x="3996"/>
        <item m="1" x="6040"/>
        <item m="1" x="5612"/>
        <item m="1" x="5708"/>
        <item m="1" x="5195"/>
        <item m="1" x="7315"/>
        <item m="1" x="3853"/>
        <item m="1" x="4873"/>
        <item m="1" x="7133"/>
        <item m="1" x="7643"/>
        <item m="1" x="6604"/>
        <item m="1" x="5806"/>
        <item m="1" x="5772"/>
        <item m="1" x="7441"/>
        <item m="1" x="6349"/>
        <item m="1" x="5115"/>
        <item m="1" x="4962"/>
        <item m="1" x="3231"/>
        <item m="1" x="7860"/>
        <item m="1" x="6823"/>
        <item m="1" x="6671"/>
        <item m="1" x="6153"/>
        <item m="1" x="3322"/>
        <item m="1" x="5443"/>
        <item m="1" x="6415"/>
        <item m="1" x="4132"/>
        <item m="1" x="3432"/>
        <item m="1" x="7589"/>
        <item m="1" x="6982"/>
        <item m="1" x="6972"/>
        <item m="1" x="6218"/>
        <item m="1" x="4810"/>
        <item m="1" x="7219"/>
        <item m="1" x="5127"/>
        <item m="1" x="6026"/>
        <item m="1" x="7308"/>
        <item m="1" x="6847"/>
        <item m="1" x="6965"/>
        <item m="1" x="6406"/>
        <item m="1" x="5260"/>
        <item m="1" x="4562"/>
        <item m="1" x="4976"/>
        <item m="1" x="6676"/>
        <item m="1" x="6141"/>
        <item m="1" x="5925"/>
        <item m="1" x="3702"/>
        <item m="1" x="5930"/>
        <item m="1" x="6870"/>
        <item m="1" x="6842"/>
        <item m="1" x="4019"/>
        <item m="1" x="4314"/>
        <item m="1" x="7422"/>
        <item m="1" x="7923"/>
        <item m="1" x="5631"/>
        <item m="1" x="5147"/>
        <item m="1" x="4917"/>
        <item m="1" x="7809"/>
        <item m="1" x="7610"/>
        <item m="1" x="7677"/>
        <item m="1" x="5548"/>
        <item m="1" x="5283"/>
        <item m="1" x="4115"/>
        <item m="1" x="5015"/>
        <item x="1117"/>
        <item x="1578"/>
        <item m="1" x="3753"/>
        <item m="1" x="6214"/>
        <item m="1" x="3213"/>
        <item m="1" x="4842"/>
        <item m="1" x="7451"/>
        <item m="1" x="6890"/>
        <item m="1" x="6724"/>
        <item m="1" x="3701"/>
        <item m="1" x="3677"/>
        <item m="1" x="4999"/>
        <item m="1" x="4661"/>
        <item m="1" x="4570"/>
        <item m="1" x="5170"/>
        <item m="1" x="5149"/>
        <item m="1" x="7778"/>
        <item m="1" x="7979"/>
        <item m="1" x="7835"/>
        <item m="1" x="7816"/>
        <item m="1" x="7360"/>
        <item m="1" x="7917"/>
        <item m="1" x="7465"/>
        <item m="1" x="4409"/>
        <item m="1" x="5931"/>
        <item m="1" x="7357"/>
        <item m="1" x="3383"/>
        <item m="1" x="6021"/>
        <item m="1" x="7380"/>
        <item m="1" x="4064"/>
        <item m="1" x="6194"/>
        <item m="1" x="7322"/>
        <item m="1" x="4563"/>
        <item m="1" x="6768"/>
        <item m="1" x="5081"/>
        <item m="1" x="6372"/>
        <item m="1" x="3789"/>
        <item m="1" x="7531"/>
        <item m="1" x="4797"/>
        <item m="1" x="4323"/>
        <item m="1" x="5400"/>
        <item m="1" x="6741"/>
        <item m="1" x="4843"/>
        <item m="1" x="7962"/>
        <item m="1" x="5507"/>
        <item m="1" x="6422"/>
        <item m="1" x="3953"/>
        <item m="1" x="7787"/>
        <item m="1" x="6170"/>
        <item m="1" x="7224"/>
        <item m="1" x="3728"/>
        <item m="1" x="6723"/>
        <item m="1" x="7215"/>
        <item m="1" x="4656"/>
        <item m="1" x="5584"/>
        <item m="1" x="6494"/>
        <item m="1" x="5289"/>
        <item m="1" x="5543"/>
        <item m="1" x="4959"/>
        <item m="1" x="4981"/>
        <item m="1" x="4374"/>
        <item m="1" x="4127"/>
        <item m="1" x="7517"/>
        <item m="1" x="4985"/>
        <item m="1" x="6360"/>
        <item m="1" x="3938"/>
        <item m="1" x="3946"/>
        <item m="1" x="3949"/>
        <item m="1" x="4951"/>
        <item m="1" x="6188"/>
        <item m="1" x="7884"/>
        <item m="1" x="5426"/>
        <item m="1" x="5017"/>
        <item m="1" x="6956"/>
        <item m="1" x="4834"/>
        <item m="1" x="7396"/>
        <item m="1" x="6159"/>
        <item m="1" x="5228"/>
        <item x="2201"/>
        <item m="1" x="4001"/>
        <item m="1" x="7986"/>
        <item x="361"/>
        <item x="751"/>
        <item x="1228"/>
        <item x="3113"/>
        <item m="1" x="6057"/>
        <item m="1" x="4670"/>
        <item x="2569"/>
        <item m="1" x="4511"/>
        <item m="1" x="3580"/>
        <item x="2835"/>
        <item m="1" x="6416"/>
        <item m="1" x="7354"/>
        <item m="1" x="6383"/>
        <item m="1" x="6794"/>
        <item m="1" x="7082"/>
        <item m="1" x="5319"/>
        <item m="1" x="7182"/>
        <item m="1" x="4589"/>
        <item m="1" x="5947"/>
        <item m="1" x="3776"/>
        <item m="1" x="5618"/>
        <item m="1" x="5315"/>
        <item m="1" x="5856"/>
        <item m="1" x="6764"/>
        <item m="1" x="7565"/>
        <item m="1" x="4009"/>
        <item m="1" x="7135"/>
        <item m="1" x="4397"/>
        <item m="1" x="5605"/>
        <item m="1" x="6364"/>
        <item m="1" x="5450"/>
        <item m="1" x="4913"/>
        <item m="1" x="6783"/>
        <item m="1" x="5480"/>
        <item m="1" x="3528"/>
        <item m="1" x="4510"/>
        <item m="1" x="7954"/>
        <item m="1" x="5508"/>
        <item m="1" x="4058"/>
        <item m="1" x="7524"/>
        <item m="1" x="4072"/>
        <item m="1" x="6355"/>
        <item m="1" x="6197"/>
        <item m="1" x="6136"/>
        <item m="1" x="4302"/>
        <item m="1" x="3951"/>
        <item m="1" x="6699"/>
        <item m="1" x="6550"/>
        <item m="1" x="5573"/>
        <item m="1" x="7907"/>
        <item m="1" x="5033"/>
        <item m="1" x="3433"/>
        <item m="1" x="6202"/>
        <item m="1" x="4757"/>
        <item m="1" x="4129"/>
        <item m="1" x="6936"/>
        <item m="1" x="4432"/>
        <item m="1" x="7766"/>
        <item m="1" x="7978"/>
        <item m="1" x="7260"/>
        <item m="1" x="4239"/>
        <item m="1" x="5585"/>
        <item m="1" x="5271"/>
        <item m="1" x="7854"/>
        <item m="1" x="3688"/>
        <item m="1" x="7768"/>
        <item m="1" x="4470"/>
        <item m="1" x="5937"/>
        <item m="1" x="6085"/>
        <item m="1" x="7333"/>
        <item m="1" x="3944"/>
        <item m="1" x="4277"/>
        <item m="1" x="5356"/>
        <item m="1" x="4189"/>
        <item m="1" x="4089"/>
        <item m="1" x="7784"/>
        <item m="1" x="6276"/>
        <item m="1" x="4169"/>
        <item m="1" x="7226"/>
        <item m="1" x="4672"/>
        <item m="1" x="7329"/>
        <item m="1" x="3880"/>
        <item m="1" x="7067"/>
        <item m="1" x="5562"/>
        <item m="1" x="5597"/>
        <item m="1" x="5459"/>
        <item m="1" x="5488"/>
        <item m="1" x="5789"/>
        <item m="1" x="5835"/>
        <item m="1" x="5771"/>
        <item m="1" x="6458"/>
        <item m="1" x="6511"/>
        <item m="1" x="6574"/>
        <item m="1" x="6621"/>
        <item m="1" x="6684"/>
        <item m="1" x="6747"/>
        <item m="1" x="4120"/>
        <item m="1" x="4131"/>
        <item m="1" x="4113"/>
        <item m="1" x="5588"/>
        <item x="1684"/>
        <item x="1686"/>
        <item x="1687"/>
        <item m="1" x="7004"/>
        <item m="1" x="4742"/>
        <item m="1" x="4806"/>
        <item m="1" x="3426"/>
        <item m="1" x="7558"/>
        <item m="1" x="5589"/>
        <item m="1" x="6497"/>
        <item m="1" x="3911"/>
        <item m="1" x="7272"/>
        <item m="1" x="4028"/>
        <item m="1" x="6895"/>
        <item m="1" x="3390"/>
        <item m="1" x="3397"/>
        <item m="1" x="5944"/>
        <item m="1" x="5949"/>
        <item m="1" x="5957"/>
        <item m="1" x="5475"/>
        <item m="1" x="3950"/>
        <item m="1" x="3715"/>
        <item m="1" x="3955"/>
        <item m="1" x="3718"/>
        <item m="1" x="3959"/>
        <item m="1" x="3721"/>
        <item m="1" x="3981"/>
        <item m="1" x="4214"/>
        <item m="1" x="6686"/>
        <item m="1" x="6472"/>
        <item m="1" x="5483"/>
        <item m="1" x="6345"/>
        <item m="1" x="4996"/>
        <item m="1" x="5596"/>
        <item x="914"/>
        <item m="1" x="6398"/>
        <item m="1" x="5972"/>
        <item m="1" x="3532"/>
        <item m="1" x="6600"/>
        <item m="1" x="7739"/>
        <item m="1" x="4748"/>
        <item m="1" x="3648"/>
        <item m="1" x="7379"/>
        <item m="1" x="7509"/>
        <item m="1" x="4852"/>
        <item m="1" x="6647"/>
        <item m="1" x="3434"/>
        <item m="1" x="4514"/>
        <item m="1" x="7159"/>
        <item m="1" x="6596"/>
        <item m="1" x="3423"/>
        <item m="1" x="7001"/>
        <item m="1" x="4386"/>
        <item m="1" x="7162"/>
        <item m="1" x="4412"/>
        <item m="1" x="4077"/>
        <item m="1" x="3673"/>
        <item m="1" x="4484"/>
        <item m="1" x="3422"/>
        <item m="1" x="7946"/>
        <item m="1" x="6517"/>
        <item m="1" x="5564"/>
        <item m="1" x="6675"/>
        <item m="1" x="6800"/>
        <item m="1" x="7865"/>
        <item m="1" x="4260"/>
        <item m="1" x="3544"/>
        <item m="1" x="3312"/>
        <item m="1" x="5801"/>
        <item m="1" x="4282"/>
        <item m="1" x="5834"/>
        <item m="1" x="4627"/>
        <item m="1" x="4557"/>
        <item m="1" x="4165"/>
        <item m="1" x="4192"/>
        <item m="1" x="5924"/>
        <item m="1" x="7875"/>
        <item m="1" x="7233"/>
        <item m="1" x="6691"/>
        <item m="1" x="7158"/>
        <item m="1" x="6554"/>
        <item m="1" x="7498"/>
        <item m="1" x="6132"/>
        <item m="1" x="4884"/>
        <item m="1" x="7227"/>
        <item m="1" x="7476"/>
        <item m="1" x="4488"/>
        <item m="1" x="6617"/>
        <item m="1" x="5326"/>
        <item m="1" x="4455"/>
        <item m="1" x="3595"/>
        <item m="1" x="7528"/>
        <item m="1" x="6719"/>
        <item m="1" x="5636"/>
        <item m="1" x="5888"/>
        <item m="1" x="4238"/>
        <item m="1" x="4567"/>
        <item m="1" x="4037"/>
        <item m="1" x="7393"/>
        <item m="1" x="3427"/>
        <item m="1" x="6846"/>
        <item m="1" x="7730"/>
        <item m="1" x="4026"/>
        <item m="1" x="3536"/>
        <item m="1" x="4187"/>
        <item m="1" x="7964"/>
        <item m="1" x="7358"/>
        <item m="1" x="3852"/>
        <item m="1" x="7616"/>
        <item m="1" x="7630"/>
        <item m="1" x="7442"/>
        <item m="1" x="6381"/>
        <item m="1" x="3396"/>
        <item m="1" x="4740"/>
        <item m="1" x="7401"/>
        <item m="1" x="7049"/>
        <item m="1" x="7858"/>
        <item m="1" x="4022"/>
        <item m="1" x="4914"/>
        <item m="1" x="7554"/>
        <item m="1" x="3638"/>
        <item m="1" x="5869"/>
        <item m="1" x="3675"/>
        <item m="1" x="6603"/>
        <item m="1" x="7437"/>
        <item m="1" x="3489"/>
        <item m="1" x="3903"/>
        <item m="1" x="5160"/>
        <item m="1" x="3651"/>
        <item m="1" x="6634"/>
        <item m="1" x="7463"/>
        <item m="1" x="6762"/>
        <item x="1897"/>
        <item m="1" x="3811"/>
        <item m="1" x="5491"/>
        <item x="3093"/>
        <item m="1" x="4338"/>
        <item m="1" x="4095"/>
        <item m="1" x="3947"/>
        <item x="2384"/>
        <item m="1" x="5734"/>
        <item m="1" x="7098"/>
        <item m="1" x="7904"/>
        <item m="1" x="5623"/>
        <item m="1" x="7736"/>
        <item m="1" x="5215"/>
        <item m="1" x="4315"/>
        <item m="1" x="6105"/>
        <item m="1" x="5713"/>
        <item m="1" x="7609"/>
        <item m="1" x="7011"/>
        <item m="1" x="3985"/>
        <item m="1" x="5269"/>
        <item m="1" x="5339"/>
        <item m="1" x="5262"/>
        <item m="1" x="5794"/>
        <item x="1666"/>
        <item x="1667"/>
        <item x="3133"/>
        <item m="1" x="3287"/>
        <item m="1" x="4983"/>
        <item m="1" x="7183"/>
        <item m="1" x="4156"/>
        <item m="1" x="5694"/>
        <item m="1" x="7115"/>
        <item m="1" x="6758"/>
        <item m="1" x="7625"/>
        <item m="1" x="6753"/>
        <item m="1" x="7178"/>
        <item m="1" x="7619"/>
        <item m="1" x="3325"/>
        <item m="1" x="7760"/>
        <item m="1" x="6067"/>
        <item m="1" x="7694"/>
        <item m="1" x="7021"/>
        <item m="1" x="3923"/>
        <item m="1" x="3502"/>
        <item m="1" x="6637"/>
        <item m="1" x="6450"/>
        <item m="1" x="6459"/>
        <item m="1" x="4003"/>
        <item m="1" x="5321"/>
        <item m="1" x="6266"/>
        <item m="1" x="6161"/>
        <item m="1" x="5257"/>
        <item m="1" x="3464"/>
        <item m="1" x="5756"/>
        <item m="1" x="5603"/>
        <item m="1" x="4471"/>
        <item m="1" x="4475"/>
        <item m="1" x="4477"/>
        <item m="1" x="4478"/>
        <item m="1" x="7650"/>
        <item m="1" x="7335"/>
        <item m="1" x="3302"/>
        <item m="1" x="7980"/>
        <item m="1" x="6735"/>
        <item m="1" x="6160"/>
        <item m="1" x="7805"/>
        <item m="1" x="5578"/>
        <item m="1" x="7022"/>
        <item m="1" x="7827"/>
        <item m="1" x="7511"/>
        <item m="1" x="3657"/>
        <item m="1" x="7039"/>
        <item m="1" x="5551"/>
        <item m="1" x="4364"/>
        <item m="1" x="6427"/>
        <item m="1" x="6199"/>
        <item m="1" x="5521"/>
        <item m="1" x="5324"/>
        <item m="1" x="3948"/>
        <item m="1" x="5958"/>
        <item m="1" x="5722"/>
        <item m="1" x="4921"/>
        <item m="1" x="5241"/>
        <item m="1" x="4958"/>
        <item m="1" x="6812"/>
        <item m="1" x="7958"/>
        <item m="1" x="7574"/>
        <item m="1" x="5320"/>
        <item m="1" x="4599"/>
        <item m="1" x="7530"/>
        <item m="1" x="5817"/>
        <item m="1" x="5948"/>
        <item m="1" x="4812"/>
        <item m="1" x="6876"/>
        <item m="1" x="7387"/>
        <item m="1" x="6268"/>
        <item m="1" x="6013"/>
        <item m="1" x="6164"/>
        <item m="1" x="6219"/>
        <item m="1" x="6059"/>
        <item m="1" x="5845"/>
        <item m="1" x="5970"/>
        <item m="1" x="6144"/>
        <item m="1" x="7143"/>
        <item m="1" x="5904"/>
        <item x="3029"/>
        <item x="3030"/>
        <item m="1" x="6995"/>
        <item m="1" x="4306"/>
        <item m="1" x="6216"/>
        <item m="1" x="6342"/>
        <item m="1" x="4080"/>
        <item m="1" x="7054"/>
        <item m="1" x="3749"/>
        <item m="1" x="3805"/>
        <item m="1" x="6222"/>
        <item m="1" x="5837"/>
        <item m="1" x="4565"/>
        <item m="1" x="5472"/>
        <item m="1" x="3209"/>
        <item m="1" x="4217"/>
        <item m="1" x="5827"/>
        <item m="1" x="6031"/>
        <item m="1" x="7370"/>
        <item m="1" x="7560"/>
        <item m="1" x="6650"/>
        <item m="1" x="6646"/>
        <item m="1" x="6643"/>
        <item m="1" x="6641"/>
        <item m="1" x="6421"/>
        <item m="1" x="5366"/>
        <item m="1" x="6528"/>
        <item m="1" x="7521"/>
        <item m="1" x="5336"/>
        <item m="1" x="3781"/>
        <item m="1" x="7779"/>
        <item m="1" x="3384"/>
        <item m="1" x="4794"/>
        <item m="1" x="4886"/>
        <item m="1" x="4851"/>
        <item m="1" x="7732"/>
        <item m="1" x="7999"/>
        <item m="1" x="7701"/>
        <item m="1" x="5054"/>
        <item m="1" x="6113"/>
        <item m="1" x="5277"/>
        <item m="1" x="4558"/>
        <item m="1" x="6929"/>
        <item m="1" x="7013"/>
        <item m="1" x="3664"/>
        <item m="1" x="6872"/>
        <item m="1" x="4552"/>
        <item m="1" x="6858"/>
        <item m="1" x="3524"/>
        <item m="1" x="7967"/>
        <item m="1" x="3229"/>
        <item m="1" x="7579"/>
        <item m="1" x="3914"/>
        <item m="1" x="5006"/>
        <item m="1" x="6089"/>
        <item m="1" x="6069"/>
        <item m="1" x="5433"/>
        <item m="1" x="7069"/>
        <item m="1" x="5516"/>
        <item m="1" x="5312"/>
        <item m="1" x="5198"/>
        <item m="1" x="4867"/>
        <item m="1" x="7071"/>
        <item m="1" x="5261"/>
        <item m="1" x="7879"/>
        <item m="1" x="4634"/>
        <item m="1" x="4008"/>
        <item m="1" x="4359"/>
        <item m="1" x="6839"/>
        <item m="1" x="5935"/>
        <item m="1" x="7653"/>
        <item m="1" x="3551"/>
        <item m="1" x="3559"/>
        <item m="1" x="7351"/>
        <item m="1" x="6319"/>
        <item m="1" x="5697"/>
        <item m="1" x="7430"/>
        <item m="1" x="5377"/>
        <item m="1" x="6712"/>
        <item m="1" x="7093"/>
        <item m="1" x="6879"/>
        <item x="3011"/>
        <item m="1" x="6293"/>
        <item m="1" x="3519"/>
        <item m="1" x="3646"/>
        <item m="1" x="4681"/>
        <item m="1" x="6631"/>
        <item m="1" x="7705"/>
        <item m="1" x="7789"/>
        <item m="1" x="7911"/>
        <item m="1" x="4322"/>
        <item m="1" x="5986"/>
        <item m="1" x="4421"/>
        <item m="1" x="3870"/>
        <item m="1" x="4967"/>
        <item m="1" x="6863"/>
        <item m="1" x="5726"/>
        <item m="1" x="6567"/>
        <item m="1" x="6560"/>
        <item m="1" x="7700"/>
        <item m="1" x="3878"/>
        <item m="1" x="4141"/>
        <item m="1" x="5273"/>
        <item m="1" x="7243"/>
        <item m="1" x="7038"/>
        <item m="1" x="6039"/>
        <item m="1" x="6251"/>
        <item m="1" x="7301"/>
        <item m="1" x="3303"/>
        <item m="1" x="5463"/>
        <item m="1" x="3575"/>
        <item m="1" x="6692"/>
        <item x="910"/>
        <item m="1" x="6487"/>
        <item x="912"/>
        <item m="1" x="7685"/>
        <item m="1" x="6358"/>
        <item x="149"/>
        <item m="1" x="4876"/>
        <item m="1" x="6532"/>
        <item x="3076"/>
        <item m="1" x="7127"/>
        <item m="1" x="7104"/>
        <item m="1" x="3598"/>
        <item m="1" x="7318"/>
        <item m="1" x="6440"/>
        <item m="1" x="7561"/>
        <item m="1" x="6348"/>
        <item m="1" x="4978"/>
        <item m="1" x="5095"/>
        <item m="1" x="4236"/>
        <item m="1" x="5380"/>
        <item m="1" x="5818"/>
        <item m="1" x="7780"/>
        <item m="1" x="5010"/>
        <item m="1" x="3247"/>
        <item m="1" x="3793"/>
        <item m="1" x="4362"/>
        <item m="1" x="6175"/>
        <item m="1" x="6674"/>
        <item m="1" x="4208"/>
        <item m="1" x="6807"/>
        <item m="1" x="4329"/>
        <item m="1" x="3980"/>
        <item m="1" x="5131"/>
        <item m="1" x="5035"/>
        <item m="1" x="3859"/>
        <item m="1" x="7501"/>
        <item m="1" x="6811"/>
        <item m="1" x="3962"/>
        <item m="1" x="4541"/>
        <item m="1" x="3815"/>
        <item m="1" x="7712"/>
        <item m="1" x="4905"/>
        <item m="1" x="3517"/>
        <item m="1" x="7749"/>
        <item m="1" x="6996"/>
        <item m="1" x="3542"/>
        <item m="1" x="5430"/>
        <item m="1" x="4781"/>
        <item m="1" x="5696"/>
        <item m="1" x="6602"/>
        <item m="1" x="5150"/>
        <item m="1" x="4808"/>
        <item m="1" x="4257"/>
        <item m="1" x="7881"/>
        <item m="1" x="4062"/>
        <item m="1" x="7769"/>
        <item m="1" x="3869"/>
        <item m="1" x="3411"/>
        <item m="1" x="6625"/>
        <item m="1" x="3904"/>
        <item m="1" x="5352"/>
        <item m="1" x="4523"/>
        <item m="1" x="4373"/>
        <item m="1" x="4444"/>
        <item m="1" x="7792"/>
        <item m="1" x="4499"/>
        <item m="1" x="4326"/>
        <item m="1" x="4434"/>
        <item m="1" x="5871"/>
        <item m="1" x="4744"/>
        <item m="1" x="3889"/>
        <item m="1" x="6873"/>
        <item m="1" x="4318"/>
        <item m="1" x="4817"/>
        <item m="1" x="3709"/>
        <item m="1" x="7697"/>
        <item m="1" x="7087"/>
        <item m="1" x="6680"/>
        <item m="1" x="6445"/>
        <item m="1" x="6527"/>
        <item m="1" x="6733"/>
        <item m="1" x="6785"/>
        <item m="1" x="7173"/>
        <item m="1" x="3431"/>
        <item m="1" x="7280"/>
        <item m="1" x="6429"/>
        <item m="1" x="7490"/>
        <item m="1" x="6561"/>
        <item m="1" x="6454"/>
        <item m="1" x="6739"/>
        <item m="1" x="4116"/>
        <item m="1" x="6608"/>
        <item m="1" x="7225"/>
        <item m="1" x="5091"/>
        <item m="1" x="3295"/>
        <item m="1" x="6564"/>
        <item m="1" x="7148"/>
        <item m="1" x="4173"/>
        <item x="1626"/>
        <item x="1628"/>
        <item x="1627"/>
        <item m="1" x="3909"/>
        <item m="1" x="5502"/>
        <item x="2893"/>
        <item m="1" x="5579"/>
        <item x="2894"/>
        <item m="1" x="5047"/>
        <item m="1" x="5250"/>
        <item m="1" x="6029"/>
        <item m="1" x="5004"/>
        <item m="1" x="6143"/>
        <item m="1" x="7296"/>
        <item m="1" x="7313"/>
        <item m="1" x="4866"/>
        <item m="1" x="7631"/>
        <item m="1" x="5730"/>
        <item x="2600"/>
        <item m="1" x="4755"/>
        <item m="1" x="5090"/>
        <item m="1" x="3823"/>
        <item m="1" x="5128"/>
        <item m="1" x="6071"/>
        <item m="1" x="6187"/>
        <item m="1" x="7551"/>
        <item m="1" x="7951"/>
        <item m="1" x="5163"/>
        <item m="1" x="5165"/>
        <item m="1" x="5166"/>
        <item m="1" x="5168"/>
        <item m="1" x="3628"/>
        <item m="1" x="3630"/>
        <item m="1" x="3633"/>
        <item m="1" x="7719"/>
        <item m="1" x="6919"/>
        <item m="1" x="6126"/>
        <item m="1" x="5231"/>
        <item m="1" x="7328"/>
        <item m="1" x="5807"/>
        <item m="1" x="6430"/>
        <item m="1" x="3281"/>
        <item m="1" x="6902"/>
        <item m="1" x="3556"/>
        <item m="1" x="7568"/>
        <item x="1093"/>
        <item m="1" x="6438"/>
        <item x="3040"/>
        <item x="3034"/>
        <item x="2363"/>
        <item m="1" x="3584"/>
        <item m="1" x="5606"/>
        <item m="1" x="6593"/>
        <item m="1" x="7246"/>
        <item m="1" x="4252"/>
        <item m="1" x="3364"/>
        <item m="1" x="5267"/>
        <item m="1" x="7047"/>
        <item m="1" x="4020"/>
        <item m="1" x="7099"/>
        <item m="1" x="4090"/>
        <item m="1" x="5908"/>
        <item m="1" x="7756"/>
        <item m="1" x="4984"/>
        <item m="1" x="6917"/>
        <item m="1" x="3839"/>
        <item m="1" x="3669"/>
        <item m="1" x="4583"/>
        <item m="1" x="6767"/>
        <item m="1" x="7132"/>
        <item m="1" x="3341"/>
        <item m="1" x="3215"/>
        <item m="1" x="3813"/>
        <item m="1" x="6958"/>
        <item m="1" x="4708"/>
        <item m="1" x="5464"/>
        <item x="1517"/>
        <item x="2361"/>
        <item x="2362"/>
        <item x="2541"/>
        <item x="1472"/>
        <item m="1" x="3593"/>
        <item m="1" x="6869"/>
        <item m="1" x="3768"/>
        <item m="1" x="4179"/>
        <item m="1" x="5932"/>
        <item m="1" x="4218"/>
        <item m="1" x="4769"/>
        <item m="1" x="5567"/>
        <item m="1" x="7628"/>
        <item m="1" x="6592"/>
        <item m="1" x="3466"/>
        <item m="1" x="5060"/>
        <item x="3168"/>
        <item m="1" x="5965"/>
        <item m="1" x="6368"/>
        <item m="1" x="7103"/>
        <item m="1" x="5034"/>
        <item m="1" x="4377"/>
        <item m="1" x="6382"/>
        <item m="1" x="4325"/>
        <item m="1" x="3716"/>
        <item m="1" x="3694"/>
        <item m="1" x="7005"/>
        <item m="1" x="3218"/>
        <item m="1" x="6376"/>
        <item m="1" x="5946"/>
        <item m="1" x="4678"/>
        <item m="1" x="7745"/>
        <item m="1" x="7921"/>
        <item m="1" x="5811"/>
        <item m="1" x="7453"/>
        <item m="1" x="7056"/>
        <item m="1" x="7057"/>
        <item m="1" x="7682"/>
        <item m="1" x="4278"/>
        <item m="1" x="7826"/>
        <item m="1" x="4977"/>
        <item m="1" x="3686"/>
        <item m="1" x="3929"/>
        <item m="1" x="4308"/>
        <item m="1" x="4534"/>
        <item m="1" x="7254"/>
        <item x="2870"/>
        <item x="2871"/>
        <item x="2872"/>
        <item x="2873"/>
        <item m="1" x="6616"/>
        <item x="2370"/>
        <item x="2850"/>
        <item x="2849"/>
        <item x="2851"/>
        <item m="1" x="6326"/>
        <item m="1" x="6543"/>
        <item m="1" x="7591"/>
        <item x="2371"/>
        <item m="1" x="5171"/>
        <item m="1" x="4266"/>
        <item m="1" x="5554"/>
        <item m="1" x="6669"/>
        <item m="1" x="7316"/>
        <item m="1" x="6695"/>
        <item m="1" x="7181"/>
        <item m="1" x="7343"/>
        <item m="1" x="6734"/>
        <item m="1" x="7213"/>
        <item m="1" x="7238"/>
        <item m="1" x="7085"/>
        <item m="1" x="7131"/>
        <item m="1" x="7156"/>
        <item m="1" x="6611"/>
        <item m="1" x="7253"/>
        <item m="1" x="6852"/>
        <item m="1" x="6987"/>
        <item m="1" x="7041"/>
        <item m="1" x="7027"/>
        <item m="1" x="7058"/>
        <item m="1" x="6881"/>
        <item m="1" x="6971"/>
        <item m="1" x="7237"/>
        <item m="1" x="6855"/>
        <item m="1" x="7342"/>
        <item m="1" x="7255"/>
        <item m="1" x="6989"/>
        <item m="1" x="6874"/>
        <item m="1" x="7284"/>
        <item m="1" x="7157"/>
        <item m="1" x="6991"/>
        <item m="1" x="6974"/>
        <item x="890"/>
        <item m="1" x="4332"/>
        <item m="1" x="7912"/>
        <item m="1" x="3997"/>
        <item m="1" x="4506"/>
        <item m="1" x="5447"/>
        <item m="1" x="5419"/>
        <item m="1" x="3786"/>
        <item x="1276"/>
        <item m="1" x="4049"/>
        <item m="1" x="3305"/>
        <item x="1473"/>
        <item m="1" x="7051"/>
        <item m="1" x="5322"/>
        <item m="1" x="3972"/>
        <item m="1" x="6632"/>
        <item m="1" x="6431"/>
        <item m="1" x="6375"/>
        <item m="1" x="6373"/>
        <item m="1" x="3910"/>
        <item m="1" x="5887"/>
        <item m="1" x="5889"/>
        <item m="1" x="5896"/>
        <item m="1" x="5894"/>
        <item m="1" x="5902"/>
        <item m="1" x="5897"/>
        <item m="1" x="5909"/>
        <item m="1" x="5911"/>
        <item m="1" x="5660"/>
        <item m="1" x="5664"/>
        <item m="1" x="5673"/>
        <item m="1" x="5670"/>
        <item m="1" x="5679"/>
        <item m="1" x="5678"/>
        <item m="1" x="5682"/>
        <item m="1" x="5681"/>
        <item m="1" x="6339"/>
        <item m="1" x="6329"/>
        <item m="1" x="6336"/>
        <item m="1" x="4827"/>
        <item m="1" x="6112"/>
        <item m="1" x="4831"/>
        <item m="1" x="4686"/>
        <item m="1" x="6120"/>
        <item m="1" x="6118"/>
        <item m="1" x="7372"/>
        <item m="1" x="4382"/>
        <item m="1" x="6773"/>
        <item x="2542"/>
        <item m="1" x="5753"/>
        <item x="3028"/>
        <item x="3027"/>
        <item m="1" x="7117"/>
        <item m="1" x="7594"/>
        <item m="1" x="7600"/>
        <item m="1" x="7603"/>
        <item m="1" x="7206"/>
        <item m="1" x="7201"/>
        <item m="1" x="7615"/>
        <item m="1" x="7607"/>
        <item m="1" x="6774"/>
        <item m="1" x="3333"/>
        <item m="1" x="3975"/>
        <item m="1" x="3817"/>
        <item m="1" x="7799"/>
        <item m="1" x="5886"/>
        <item m="1" x="6097"/>
        <item m="1" x="6317"/>
        <item m="1" x="6565"/>
        <item m="1" x="6793"/>
        <item m="1" x="3618"/>
        <item m="1" x="3623"/>
        <item m="1" x="5179"/>
        <item m="1" x="6058"/>
        <item m="1" x="6502"/>
        <item m="1" x="6504"/>
        <item m="1" x="5011"/>
        <item m="1" x="5557"/>
        <item m="1" x="5466"/>
        <item m="1" x="6708"/>
        <item m="1" x="3293"/>
        <item m="1" x="7402"/>
        <item m="1" x="7444"/>
        <item m="1" x="7520"/>
        <item m="1" x="3930"/>
        <item m="1" x="3971"/>
        <item m="1" x="3868"/>
        <item m="1" x="3207"/>
        <item m="1" x="4207"/>
        <item m="1" x="3296"/>
        <item m="1" x="3309"/>
        <item m="1" x="6007"/>
        <item m="1" x="5740"/>
        <item m="1" x="4154"/>
        <item m="1" x="4300"/>
        <item m="1" x="5490"/>
        <item x="2842"/>
        <item x="2843"/>
        <item x="2844"/>
        <item x="2836"/>
        <item x="2837"/>
        <item x="2838"/>
        <item x="2839"/>
        <item x="2840"/>
        <item x="2841"/>
        <item m="1" x="4942"/>
        <item x="3125"/>
        <item m="1" x="5560"/>
        <item m="1" x="7925"/>
        <item m="1" x="4457"/>
        <item m="1" x="5570"/>
        <item m="1" x="6246"/>
        <item m="1" x="3893"/>
        <item m="1" x="6622"/>
        <item m="1" x="7813"/>
        <item m="1" x="5556"/>
        <item m="1" x="4643"/>
        <item m="1" x="7101"/>
        <item m="1" x="7895"/>
        <item m="1" x="7187"/>
        <item m="1" x="6320"/>
        <item m="1" x="5449"/>
        <item m="1" x="3696"/>
        <item m="1" x="3956"/>
        <item m="1" x="6803"/>
        <item m="1" x="7820"/>
        <item m="1" x="4975"/>
        <item m="1" x="6914"/>
        <item m="1" x="4857"/>
        <item m="1" x="6011"/>
        <item m="1" x="3561"/>
        <item m="1" x="3782"/>
        <item m="1" x="6850"/>
        <item m="1" x="6981"/>
        <item m="1" x="3363"/>
        <item m="1" x="5208"/>
        <item m="1" x="3304"/>
        <item m="1" x="7665"/>
        <item m="1" x="4691"/>
        <item m="1" x="4573"/>
        <item m="1" x="6789"/>
        <item m="1" x="6798"/>
        <item m="1" x="6802"/>
        <item m="1" x="6829"/>
        <item m="1" x="6833"/>
        <item m="1" x="5038"/>
        <item m="1" x="5456"/>
        <item m="1" x="4226"/>
        <item m="1" x="3989"/>
        <item m="1" x="4233"/>
        <item m="1" x="4467"/>
        <item m="1" x="5442"/>
        <item m="1" x="5444"/>
        <item m="1" x="4585"/>
        <item m="1" x="4191"/>
        <item m="1" x="4703"/>
        <item m="1" x="4617"/>
        <item m="1" x="4584"/>
        <item m="1" x="6896"/>
        <item m="1" x="6939"/>
        <item m="1" x="6904"/>
        <item m="1" x="4350"/>
        <item m="1" x="5558"/>
        <item m="1" x="7632"/>
        <item m="1" x="6683"/>
        <item m="1" x="7353"/>
        <item m="1" x="4908"/>
        <item m="1" x="7321"/>
        <item m="1" x="6311"/>
        <item m="1" x="6871"/>
        <item m="1" x="6352"/>
        <item m="1" x="6531"/>
        <item m="1" x="3864"/>
        <item m="1" x="3908"/>
        <item m="1" x="4268"/>
        <item m="1" x="6670"/>
        <item m="1" x="4954"/>
        <item m="1" x="7977"/>
        <item m="1" x="6407"/>
        <item m="1" x="7188"/>
        <item m="1" x="7190"/>
        <item m="1" x="3577"/>
        <item m="1" x="5270"/>
        <item m="1" x="4172"/>
        <item m="1" x="4939"/>
        <item m="1" x="4934"/>
        <item m="1" x="6400"/>
        <item m="1" x="6183"/>
        <item m="1" x="3463"/>
        <item m="1" x="3211"/>
        <item m="1" x="3461"/>
        <item m="1" x="5505"/>
        <item m="1" x="7362"/>
        <item m="1" x="3933"/>
        <item m="1" x="5899"/>
        <item m="1" x="5145"/>
        <item m="1" x="6163"/>
        <item m="1" x="6226"/>
        <item m="1" x="5258"/>
        <item m="1" x="6913"/>
        <item m="1" x="4449"/>
        <item m="1" x="7526"/>
        <item m="1" x="7587"/>
        <item m="1" x="3634"/>
        <item m="1" x="5781"/>
        <item m="1" x="4853"/>
        <item x="2611"/>
        <item m="1" x="7341"/>
        <item m="1" x="3920"/>
        <item m="1" x="3848"/>
        <item m="1" x="4067"/>
        <item m="1" x="7505"/>
        <item m="1" x="5995"/>
        <item m="1" x="6966"/>
        <item m="1" x="6186"/>
        <item m="1" x="5068"/>
        <item m="1" x="7070"/>
        <item m="1" x="6054"/>
        <item m="1" x="6587"/>
        <item m="1" x="6017"/>
        <item m="1" x="6772"/>
        <item m="1" x="5316"/>
        <item m="1" x="5717"/>
        <item m="1" x="7855"/>
        <item m="1" x="7363"/>
        <item m="1" x="5938"/>
        <item m="1" x="3725"/>
        <item m="1" x="4739"/>
        <item m="1" x="6174"/>
        <item m="1" x="7627"/>
        <item m="1" x="3315"/>
        <item m="1" x="7138"/>
        <item m="1" x="6135"/>
        <item m="1" x="7573"/>
        <item m="1" x="5524"/>
        <item m="1" x="7692"/>
        <item m="1" x="5435"/>
        <item m="1" x="7555"/>
        <item m="1" x="7797"/>
        <item m="1" x="5622"/>
        <item m="1" x="5729"/>
        <item m="1" x="6022"/>
        <item m="1" x="4993"/>
        <item m="1" x="5482"/>
        <item x="3025"/>
        <item x="3026"/>
        <item x="2659"/>
        <item m="1" x="6864"/>
        <item m="1" x="7268"/>
        <item m="1" x="6016"/>
        <item m="1" x="3748"/>
        <item m="1" x="7258"/>
        <item m="1" x="7165"/>
        <item m="1" x="6619"/>
        <item m="1" x="5041"/>
        <item m="1" x="7666"/>
        <item m="1" x="4795"/>
        <item m="1" x="6255"/>
        <item m="1" x="4798"/>
        <item m="1" x="4148"/>
        <item m="1" x="6787"/>
        <item m="1" x="6101"/>
        <item m="1" x="5129"/>
        <item m="1" x="4476"/>
        <item m="1" x="4285"/>
        <item m="1" x="3541"/>
        <item m="1" x="6076"/>
        <item m="1" x="6072"/>
        <item m="1" x="6938"/>
        <item m="1" x="6930"/>
        <item m="1" x="6928"/>
        <item m="1" x="6912"/>
        <item m="1" x="7306"/>
        <item m="1" x="7282"/>
        <item m="1" x="6047"/>
        <item m="1" x="6512"/>
        <item m="1" x="6488"/>
        <item m="1" x="5255"/>
        <item m="1" x="7791"/>
        <item m="1" x="4556"/>
        <item m="1" x="4050"/>
        <item m="1" x="6481"/>
        <item m="1" x="4445"/>
        <item m="1" x="6480"/>
        <item m="1" x="4225"/>
        <item m="1" x="6591"/>
        <item m="1" x="5153"/>
        <item m="1" x="5724"/>
        <item m="1" x="3367"/>
        <item m="1" x="5058"/>
        <item m="1" x="5105"/>
        <item m="1" x="4155"/>
        <item m="1" x="6294"/>
        <item m="1" x="6426"/>
        <item m="1" x="6977"/>
        <item m="1" x="5743"/>
        <item m="1" x="4520"/>
        <item m="1" x="5080"/>
        <item m="1" x="7914"/>
        <item m="1" x="3871"/>
        <item m="1" x="3194"/>
        <item m="1" x="4025"/>
        <item m="1" x="3679"/>
        <item m="1" x="4569"/>
        <item m="1" x="4516"/>
        <item m="1" x="4987"/>
        <item m="1" x="7330"/>
        <item m="1" x="7208"/>
        <item m="1" x="5248"/>
        <item m="1" x="5368"/>
        <item m="1" x="7604"/>
        <item m="1" x="7344"/>
        <item x="918"/>
        <item m="1" x="3263"/>
        <item m="1" x="5375"/>
        <item m="1" x="5076"/>
        <item m="1" x="6743"/>
        <item m="1" x="3731"/>
        <item m="1" x="5580"/>
        <item m="1" x="5565"/>
        <item m="1" x="5793"/>
        <item m="1" x="5933"/>
        <item m="1" x="3832"/>
        <item m="1" x="3978"/>
        <item m="1" x="4118"/>
        <item m="1" x="5523"/>
        <item m="1" x="5351"/>
        <item m="1" x="4431"/>
        <item m="1" x="4871"/>
        <item m="1" x="5581"/>
        <item m="1" x="4013"/>
        <item m="1" x="3808"/>
        <item m="1" x="3999"/>
        <item m="1" x="6539"/>
        <item m="1" x="4604"/>
        <item m="1" x="5683"/>
        <item m="1" x="5197"/>
        <item m="1" x="6305"/>
        <item m="1" x="6274"/>
        <item m="1" x="5657"/>
        <item m="1" x="4669"/>
        <item m="1" x="6065"/>
        <item m="1" x="4854"/>
        <item m="1" x="7079"/>
        <item m="1" x="3550"/>
        <item m="1" x="5448"/>
        <item m="1" x="5392"/>
        <item m="1" x="5394"/>
        <item m="1" x="5393"/>
        <item m="1" x="5395"/>
        <item m="1" x="5154"/>
        <item m="1" x="6948"/>
        <item m="1" x="3321"/>
        <item m="1" x="3318"/>
        <item m="1" x="4582"/>
        <item m="1" x="5151"/>
        <item m="1" x="7711"/>
        <item x="3126"/>
        <item m="1" x="6763"/>
        <item m="1" x="6628"/>
        <item m="1" x="5059"/>
        <item m="1" x="5133"/>
        <item m="1" x="3499"/>
        <item m="1" x="4788"/>
        <item m="1" x="4893"/>
        <item m="1" x="4598"/>
        <item m="1" x="6359"/>
        <item x="1338"/>
        <item m="1" x="6997"/>
        <item m="1" x="6921"/>
        <item m="1" x="3818"/>
        <item m="1" x="7581"/>
        <item m="1" x="7134"/>
        <item m="1" x="5875"/>
        <item m="1" x="6638"/>
        <item m="1" x="7418"/>
        <item m="1" x="6549"/>
        <item m="1" x="4609"/>
        <item m="1" x="7151"/>
        <item m="1" x="7128"/>
        <item m="1" x="7189"/>
        <item m="1" x="7636"/>
        <item m="1" x="4465"/>
        <item m="1" x="3241"/>
        <item m="1" x="5669"/>
        <item m="1" x="3405"/>
        <item m="1" x="6752"/>
        <item m="1" x="4924"/>
        <item m="1" x="7166"/>
        <item m="1" x="7433"/>
        <item m="1" x="4802"/>
        <item m="1" x="6447"/>
        <item m="1" x="3483"/>
        <item m="1" x="5641"/>
        <item m="1" x="7718"/>
        <item m="1" x="4665"/>
        <item m="1" x="5905"/>
        <item m="1" x="5219"/>
        <item m="1" x="7355"/>
        <item m="1" x="4498"/>
        <item m="1" x="3537"/>
        <item m="1" x="6729"/>
        <item m="1" x="4032"/>
        <item m="1" x="7020"/>
        <item m="1" x="7154"/>
        <item m="1" x="7633"/>
        <item m="1" x="7922"/>
        <item m="1" x="4641"/>
        <item m="1" x="6857"/>
        <item m="1" x="6079"/>
        <item m="1" x="4312"/>
        <item m="1" x="5531"/>
        <item m="1" x="7887"/>
        <item m="1" x="7707"/>
        <item m="1" x="6831"/>
        <item m="1" x="5022"/>
        <item m="1" x="3285"/>
        <item m="1" x="4473"/>
        <item m="1" x="6911"/>
        <item x="1739"/>
        <item m="1" x="4000"/>
        <item m="1" x="6500"/>
        <item m="1" x="4158"/>
        <item m="1" x="4004"/>
        <item m="1" x="4071"/>
        <item m="1" x="4074"/>
        <item m="1" x="4078"/>
        <item m="1" x="4082"/>
        <item m="1" x="6885"/>
        <item m="1" x="6889"/>
        <item m="1" x="6464"/>
        <item m="1" x="5812"/>
        <item m="1" x="5037"/>
        <item m="1" x="7078"/>
        <item m="1" x="6180"/>
        <item m="1" x="5303"/>
        <item m="1" x="5645"/>
        <item m="1" x="7614"/>
        <item m="1" x="4761"/>
        <item m="1" x="7160"/>
        <item m="1" x="4766"/>
        <item m="1" x="7203"/>
        <item m="1" x="7972"/>
        <item m="1" x="4437"/>
        <item m="1" x="7122"/>
        <item m="1" x="6943"/>
        <item m="1" x="3650"/>
        <item m="1" x="3407"/>
        <item m="1" x="4222"/>
        <item m="1" x="3994"/>
        <item m="1" x="4819"/>
        <item m="1" x="4366"/>
        <item m="1" x="4903"/>
        <item x="2734"/>
        <item m="1" x="4091"/>
        <item m="1" x="6137"/>
        <item m="1" x="4341"/>
        <item m="1" x="3863"/>
        <item m="1" x="6986"/>
        <item m="1" x="3602"/>
        <item m="1" x="5323"/>
        <item m="1" x="4683"/>
        <item m="1" x="5690"/>
        <item m="1" x="3663"/>
        <item m="1" x="4125"/>
        <item m="1" x="6629"/>
        <item m="1" x="5874"/>
        <item m="1" x="3193"/>
        <item m="1" x="4334"/>
        <item m="1" x="4352"/>
        <item m="1" x="4144"/>
        <item m="1" x="5473"/>
        <item m="1" x="5213"/>
        <item m="1" x="6990"/>
        <item m="1" x="6992"/>
        <item m="1" x="6973"/>
        <item m="1" x="4957"/>
        <item m="1" x="4944"/>
        <item m="1" x="7859"/>
        <item m="1" x="7126"/>
        <item m="1" x="6595"/>
        <item m="1" x="7959"/>
        <item m="1" x="6575"/>
        <item m="1" x="5452"/>
        <item m="1" x="5371"/>
        <item m="1" x="6405"/>
        <item m="1" x="4163"/>
        <item m="1" x="6761"/>
        <item m="1" x="4276"/>
        <item m="1" x="5240"/>
        <item m="1" x="6279"/>
        <item m="1" x="5389"/>
        <item m="1" x="6428"/>
        <item m="1" x="4425"/>
        <item m="1" x="3447"/>
        <item m="1" x="4731"/>
        <item m="1" x="5847"/>
        <item m="1" x="6312"/>
        <item m="1" x="4394"/>
        <item m="1" x="4215"/>
        <item m="1" x="7481"/>
        <item m="1" x="7948"/>
        <item m="1" x="4816"/>
        <item m="1" x="4663"/>
        <item m="1" x="6243"/>
        <item m="1" x="6844"/>
        <item m="1" x="6024"/>
        <item m="1" x="4016"/>
        <item m="1" x="7968"/>
        <item m="1" x="6272"/>
        <item m="1" x="7868"/>
        <item m="1" x="4361"/>
        <item m="1" x="3529"/>
        <item m="1" x="3703"/>
        <item m="1" x="5498"/>
        <item m="1" x="6984"/>
        <item m="1" x="7015"/>
        <item m="1" x="7384"/>
        <item m="1" x="6210"/>
        <item m="1" x="5787"/>
        <item m="1" x="5758"/>
        <item m="1" x="7061"/>
        <item m="1" x="7714"/>
        <item m="1" x="3620"/>
        <item m="1" x="5018"/>
        <item m="1" x="6233"/>
        <item m="1" x="4946"/>
        <item m="1" x="5025"/>
        <item m="1" x="5470"/>
        <item m="1" x="4133"/>
        <item m="1" x="4395"/>
        <item m="1" x="3993"/>
        <item m="1" x="4969"/>
        <item m="1" x="7721"/>
        <item m="1" x="6318"/>
        <item m="1" x="5656"/>
        <item m="1" x="5301"/>
        <item m="1" x="5074"/>
        <item m="1" x="4666"/>
        <item m="1" x="3589"/>
        <item m="1" x="7417"/>
        <item m="1" x="3730"/>
        <item m="1" x="5189"/>
        <item m="1" x="6220"/>
        <item m="1" x="6344"/>
        <item m="1" x="6271"/>
        <item m="1" x="5244"/>
        <item m="1" x="6117"/>
        <item m="1" x="6167"/>
        <item m="1" x="4151"/>
        <item m="1" x="5234"/>
        <item m="1" x="3647"/>
        <item m="1" x="7339"/>
        <item m="1" x="4002"/>
        <item x="2848"/>
        <item m="1" x="7803"/>
        <item m="1" x="3472"/>
        <item m="1" x="7853"/>
        <item m="1" x="7097"/>
        <item m="1" x="3780"/>
        <item m="1" x="7394"/>
        <item m="1" x="3428"/>
        <item m="1" x="6055"/>
        <item m="1" x="3289"/>
        <item m="1" x="4309"/>
        <item m="1" x="5206"/>
        <item m="1" x="7153"/>
        <item m="1" x="5877"/>
        <item m="1" x="4587"/>
        <item m="1" x="5332"/>
        <item m="1" x="7294"/>
        <item m="1" x="5634"/>
        <item m="1" x="3649"/>
        <item m="1" x="7205"/>
        <item m="1" x="5668"/>
        <item m="1" x="7656"/>
        <item m="1" x="4150"/>
        <item m="1" x="6644"/>
        <item m="1" x="6015"/>
        <item m="1" x="4626"/>
        <item m="1" x="4197"/>
        <item m="1" x="3727"/>
        <item m="1" x="3240"/>
        <item m="1" x="6315"/>
        <item m="1" x="4644"/>
        <item m="1" x="4320"/>
        <item m="1" x="4674"/>
        <item m="1" x="7468"/>
        <item m="1" x="7806"/>
        <item m="1" x="4106"/>
        <item m="1" x="7077"/>
        <item m="1" x="7566"/>
        <item m="1" x="4734"/>
        <item m="1" x="7244"/>
        <item m="1" x="6949"/>
        <item m="1" x="5652"/>
        <item m="1" x="4575"/>
        <item m="1" x="4783"/>
        <item m="1" x="4897"/>
        <item m="1" x="4896"/>
        <item m="1" x="7546"/>
        <item m="1" x="6865"/>
        <item m="1" x="6877"/>
        <item m="1" x="3226"/>
        <item m="1" x="6945"/>
        <item m="1" x="4301"/>
        <item m="1" x="3316"/>
        <item m="1" x="3224"/>
        <item m="1" x="6942"/>
        <item m="1" x="4267"/>
        <item m="1" x="4299"/>
        <item m="1" x="6944"/>
        <item m="1" x="5313"/>
        <item m="1" x="3495"/>
        <item m="1" x="4701"/>
        <item m="1" x="5226"/>
        <item m="1" x="6127"/>
        <item m="1" x="6586"/>
        <item m="1" x="3506"/>
        <item m="1" x="4668"/>
        <item m="1" x="4355"/>
        <item m="1" x="3906"/>
        <item m="1" x="4134"/>
        <item m="1" x="4075"/>
        <item m="1" x="4458"/>
        <item m="1" x="4762"/>
        <item m="1" x="6835"/>
        <item m="1" x="4261"/>
        <item m="1" x="4925"/>
        <item m="1" x="7641"/>
        <item m="1" x="7542"/>
        <item m="1" x="5264"/>
        <item m="1" x="4763"/>
        <item m="1" x="4883"/>
        <item m="1" x="7419"/>
        <item m="1" x="7175"/>
        <item m="1" x="6068"/>
        <item m="1" x="3236"/>
        <item m="1" x="5291"/>
        <item m="1" x="7269"/>
        <item m="1" x="3269"/>
        <item m="1" x="7893"/>
        <item m="1" x="4086"/>
        <item m="1" x="6119"/>
        <item m="1" x="5103"/>
        <item m="1" x="4204"/>
        <item m="1" x="5471"/>
        <item m="1" x="4446"/>
        <item m="1" x="3313"/>
        <item m="1" x="7890"/>
        <item m="1" x="3682"/>
        <item m="1" x="7992"/>
        <item m="1" x="3804"/>
        <item m="1" x="7283"/>
        <item m="1" x="7398"/>
        <item m="1" x="6091"/>
        <item m="1" x="3934"/>
        <item m="1" x="7399"/>
        <item m="1" x="6198"/>
        <item m="1" x="5437"/>
        <item m="1" x="5545"/>
        <item m="1" x="4177"/>
        <item m="1" x="4413"/>
        <item m="1" x="7364"/>
        <item m="1" x="7164"/>
        <item m="1" x="7629"/>
        <item m="1" x="7924"/>
        <item m="1" x="6237"/>
        <item m="1" x="4826"/>
        <item m="1" x="5008"/>
        <item m="1" x="7949"/>
        <item m="1" x="6648"/>
        <item m="1" x="6681"/>
        <item m="1" x="4202"/>
        <item m="1" x="5969"/>
        <item m="1" x="3381"/>
        <item m="1" x="7242"/>
        <item m="1" x="7371"/>
        <item m="1" x="7891"/>
        <item m="1" x="3674"/>
        <item m="1" x="5718"/>
        <item m="1" x="6985"/>
        <item x="2164"/>
        <item x="2166"/>
        <item m="1" x="6693"/>
        <item m="1" x="5675"/>
        <item m="1" x="3425"/>
        <item m="1" x="4870"/>
        <item m="1" x="7008"/>
        <item x="321"/>
        <item x="322"/>
        <item x="323"/>
        <item x="324"/>
        <item m="1" x="6998"/>
        <item m="1" x="3197"/>
        <item m="1" x="7063"/>
        <item m="1" x="4504"/>
        <item m="1" x="6545"/>
        <item m="1" x="5411"/>
        <item m="1" x="6413"/>
        <item m="1" x="3707"/>
        <item m="1" x="3763"/>
        <item m="1" x="4540"/>
        <item x="913"/>
        <item x="3069"/>
        <item m="1" x="3734"/>
        <item m="1" x="6327"/>
        <item x="2027"/>
        <item m="1" x="3877"/>
        <item m="1" x="3872"/>
        <item m="1" x="5910"/>
        <item m="1" x="5036"/>
        <item m="1" x="7045"/>
        <item m="1" x="6362"/>
        <item m="1" x="5140"/>
        <item m="1" x="6462"/>
        <item m="1" x="6442"/>
        <item m="1" x="6379"/>
        <item m="1" x="7833"/>
        <item m="1" x="5139"/>
        <item m="1" x="7068"/>
        <item m="1" x="4807"/>
        <item m="1" x="3445"/>
        <item m="1" x="6706"/>
        <item m="1" x="6241"/>
        <item m="1" x="7831"/>
        <item m="1" x="5838"/>
        <item m="1" x="5381"/>
        <item m="1" x="5402"/>
        <item m="1" x="5051"/>
        <item m="1" x="5427"/>
        <item m="1" x="5070"/>
        <item m="1" x="5455"/>
        <item m="1" x="5477"/>
        <item m="1" x="3470"/>
        <item m="1" x="3378"/>
        <item m="1" x="3471"/>
        <item m="1" x="3380"/>
        <item m="1" x="3382"/>
        <item m="1" x="5157"/>
        <item m="1" x="6225"/>
        <item m="1" x="5227"/>
        <item m="1" x="4550"/>
        <item m="1" x="3862"/>
        <item m="1" x="3829"/>
        <item m="1" x="3885"/>
        <item m="1" x="5359"/>
        <item m="1" x="7123"/>
        <item m="1" x="3714"/>
        <item m="1" x="3772"/>
        <item x="2790"/>
        <item m="1" x="7823"/>
        <item m="1" x="7810"/>
        <item m="1" x="3498"/>
        <item m="1" x="6721"/>
        <item m="1" x="4311"/>
        <item m="1" x="7395"/>
        <item m="1" x="6192"/>
        <item m="1" x="4838"/>
        <item m="1" x="7713"/>
        <item m="1" x="6679"/>
        <item m="1" x="6451"/>
        <item m="1" x="4245"/>
        <item m="1" x="4210"/>
        <item m="1" x="5547"/>
        <item m="1" x="5569"/>
        <item m="1" x="4642"/>
        <item m="1" x="3307"/>
        <item m="1" x="3505"/>
        <item m="1" x="7144"/>
        <item m="1" x="5963"/>
        <item m="1" x="3509"/>
        <item m="1" x="6804"/>
        <item m="1" x="3693"/>
        <item m="1" x="3246"/>
        <item m="1" x="3441"/>
        <item m="1" x="6570"/>
        <item m="1" x="6751"/>
        <item m="1" x="7815"/>
        <item m="1" x="5178"/>
        <item m="1" x="4354"/>
        <item m="1" x="7830"/>
        <item m="1" x="6189"/>
        <item m="1" x="6295"/>
        <item m="1" x="6297"/>
        <item m="1" x="3860"/>
        <item m="1" x="6223"/>
        <item x="2847"/>
        <item m="1" x="6201"/>
        <item m="1" x="6453"/>
        <item m="1" x="6094"/>
        <item m="1" x="4418"/>
        <item m="1" x="5212"/>
        <item m="1" x="7993"/>
        <item m="1" x="4435"/>
        <item m="1" x="4588"/>
        <item m="1" x="3331"/>
        <item m="1" x="6323"/>
        <item m="1" x="6121"/>
        <item m="1" x="5102"/>
        <item m="1" x="6128"/>
        <item m="1" x="5152"/>
        <item m="1" x="6134"/>
        <item m="1" x="5274"/>
        <item m="1" x="5520"/>
        <item m="1" x="5093"/>
        <item m="1" x="3460"/>
        <item m="1" x="5114"/>
        <item m="1" x="6518"/>
        <item m="1" x="3915"/>
        <item m="1" x="5436"/>
        <item m="1" x="3543"/>
        <item m="1" x="7527"/>
        <item m="1" x="7649"/>
        <item m="1" x="3462"/>
        <item m="1" x="5384"/>
        <item m="1" x="7262"/>
        <item m="1" x="7412"/>
        <item m="1" x="7439"/>
        <item x="1748"/>
        <item x="1884"/>
        <item x="1885"/>
        <item m="1" x="7285"/>
        <item m="1" x="7801"/>
        <item m="1" x="3216"/>
        <item m="1" x="3659"/>
        <item m="1" x="7416"/>
        <item m="1" x="7676"/>
        <item m="1" x="3754"/>
        <item m="1" x="4869"/>
        <item m="1" x="7281"/>
        <item m="1" x="4501"/>
        <item m="1" x="3196"/>
        <item m="1" x="5813"/>
        <item m="1" x="5613"/>
        <item m="1" x="7438"/>
        <item m="1" x="6151"/>
        <item m="1" x="6050"/>
        <item m="1" x="6548"/>
        <item m="1" x="7642"/>
        <item m="1" x="6878"/>
        <item m="1" x="7118"/>
        <item m="1" x="6934"/>
        <item m="1" x="7141"/>
        <item m="1" x="7236"/>
        <item m="1" x="7168"/>
        <item m="1" x="6905"/>
        <item m="1" x="6907"/>
        <item m="1" x="7180"/>
        <item m="1" x="7009"/>
        <item m="1" x="5844"/>
        <item m="1" x="5916"/>
        <item m="1" x="3652"/>
        <item x="2880"/>
        <item x="2881"/>
        <item m="1" x="5921"/>
        <item m="1" x="6023"/>
        <item m="1" x="3964"/>
        <item m="1" x="4104"/>
        <item m="1" x="7680"/>
        <item m="1" x="4346"/>
        <item m="1" x="3667"/>
        <item m="1" x="7428"/>
        <item m="1" x="7431"/>
        <item m="1" x="6041"/>
        <item m="1" x="5628"/>
        <item m="1" x="5736"/>
        <item m="1" x="5961"/>
        <item m="1" x="5528"/>
        <item m="1" x="6048"/>
        <item m="1" x="5640"/>
        <item m="1" x="5334"/>
        <item m="1" x="4149"/>
        <item m="1" x="4250"/>
        <item m="1" x="4143"/>
        <item m="1" x="5333"/>
        <item m="1" x="5358"/>
        <item m="1" x="7783"/>
        <item m="1" x="7824"/>
        <item m="1" x="7849"/>
        <item m="1" x="3518"/>
        <item m="1" x="7976"/>
        <item m="1" x="3440"/>
        <item m="1" x="4185"/>
        <item m="1" x="7446"/>
        <item m="1" x="3403"/>
        <item m="1" x="6660"/>
        <item m="1" x="7420"/>
        <item m="1" x="5566"/>
        <item m="1" x="5176"/>
        <item m="1" x="6273"/>
        <item m="1" x="6395"/>
        <item m="1" x="7130"/>
        <item m="1" x="6830"/>
        <item m="1" x="5067"/>
        <item m="1" x="7452"/>
        <item m="1" x="6980"/>
        <item m="1" x="6269"/>
        <item m="1" x="4994"/>
        <item m="1" x="5104"/>
        <item m="1" x="7023"/>
        <item m="1" x="5714"/>
        <item m="1" x="5988"/>
        <item m="1" x="4487"/>
        <item m="1" x="5590"/>
        <item m="1" x="7424"/>
        <item m="1" x="5325"/>
        <item m="1" x="6424"/>
        <item m="1" x="5814"/>
        <item m="1" x="5412"/>
        <item x="3188"/>
        <item x="3187"/>
        <item m="1" x="5857"/>
        <item x="1621"/>
        <item x="1633"/>
        <item m="1" x="4855"/>
        <item x="2571"/>
        <item x="3043"/>
        <item x="2973"/>
        <item x="1981"/>
        <item m="1" x="3894"/>
        <item m="1" x="4296"/>
        <item m="1" x="5173"/>
        <item x="165"/>
        <item x="166"/>
        <item x="167"/>
        <item x="169"/>
        <item x="170"/>
        <item x="171"/>
        <item x="172"/>
        <item x="256"/>
        <item x="257"/>
        <item x="258"/>
        <item x="259"/>
        <item x="260"/>
        <item x="261"/>
        <item x="262"/>
        <item x="263"/>
        <item x="264"/>
        <item x="265"/>
        <item x="266"/>
        <item x="267"/>
        <item x="268"/>
        <item x="272"/>
        <item x="274"/>
        <item x="275"/>
        <item x="276"/>
        <item x="277"/>
        <item x="294"/>
        <item x="295"/>
        <item x="296"/>
        <item x="297"/>
        <item x="298"/>
        <item x="299"/>
        <item x="300"/>
        <item x="301"/>
        <item x="302"/>
        <item x="303"/>
        <item x="304"/>
        <item x="305"/>
        <item x="306"/>
        <item x="307"/>
        <item x="308"/>
        <item x="309"/>
        <item x="310"/>
        <item x="311"/>
        <item x="312"/>
        <item x="313"/>
        <item x="314"/>
        <item x="315"/>
        <item x="316"/>
        <item x="317"/>
        <item x="318"/>
        <item x="319"/>
        <item x="320"/>
        <item x="331"/>
        <item x="332"/>
        <item x="333"/>
        <item x="334"/>
        <item x="335"/>
        <item x="336"/>
        <item x="337"/>
        <item x="338"/>
        <item x="343"/>
        <item x="344"/>
        <item x="359"/>
        <item x="360"/>
        <item x="362"/>
        <item x="363"/>
        <item x="364"/>
        <item x="365"/>
        <item x="366"/>
        <item x="367"/>
        <item x="368"/>
        <item x="369"/>
        <item x="370"/>
        <item x="371"/>
        <item x="372"/>
        <item x="373"/>
        <item x="374"/>
        <item x="375"/>
        <item x="376"/>
        <item x="377"/>
        <item x="378"/>
        <item x="379"/>
        <item x="380"/>
        <item x="405"/>
        <item x="406"/>
        <item x="407"/>
        <item x="408"/>
        <item x="409"/>
        <item x="410"/>
        <item x="411"/>
        <item x="412"/>
        <item x="413"/>
        <item x="414"/>
        <item x="415"/>
        <item x="416"/>
        <item x="417"/>
        <item x="574"/>
        <item x="584"/>
        <item x="585"/>
        <item x="586"/>
        <item x="587"/>
        <item x="588"/>
        <item x="589"/>
        <item x="590"/>
        <item x="591"/>
        <item x="592"/>
        <item x="593"/>
        <item x="594"/>
        <item x="595"/>
        <item x="596"/>
        <item x="597"/>
        <item x="661"/>
        <item x="747"/>
        <item x="752"/>
        <item x="753"/>
        <item x="754"/>
        <item x="755"/>
        <item x="756"/>
        <item x="757"/>
        <item x="758"/>
        <item x="759"/>
        <item x="760"/>
        <item x="761"/>
        <item x="762"/>
        <item x="763"/>
        <item x="764"/>
        <item x="765"/>
        <item x="766"/>
        <item x="767"/>
        <item x="768"/>
        <item x="769"/>
        <item x="770"/>
        <item x="775"/>
        <item x="776"/>
        <item x="777"/>
        <item x="808"/>
        <item x="809"/>
        <item x="810"/>
        <item x="811"/>
        <item x="812"/>
        <item x="813"/>
        <item x="814"/>
        <item x="815"/>
        <item x="816"/>
        <item x="818"/>
        <item x="819"/>
        <item x="820"/>
        <item x="821"/>
        <item x="874"/>
        <item x="875"/>
        <item x="876"/>
        <item x="877"/>
        <item x="878"/>
        <item x="879"/>
        <item x="880"/>
        <item x="881"/>
        <item x="882"/>
        <item x="883"/>
        <item x="884"/>
        <item x="885"/>
        <item x="886"/>
        <item x="909"/>
        <item x="911"/>
        <item x="920"/>
        <item x="921"/>
        <item x="922"/>
        <item x="924"/>
        <item x="926"/>
        <item x="1043"/>
        <item x="1044"/>
        <item x="1045"/>
        <item x="1118"/>
        <item x="1119"/>
        <item x="1120"/>
        <item x="1121"/>
        <item x="1122"/>
        <item x="1123"/>
        <item x="1124"/>
        <item x="1125"/>
        <item x="1126"/>
        <item x="1127"/>
        <item x="1128"/>
        <item x="1129"/>
        <item x="1130"/>
        <item x="1131"/>
        <item x="1134"/>
        <item x="1135"/>
        <item x="1136"/>
        <item x="1137"/>
        <item x="1138"/>
        <item x="1139"/>
        <item x="1140"/>
        <item x="1141"/>
        <item x="1142"/>
        <item x="1143"/>
        <item x="1144"/>
        <item x="1145"/>
        <item x="1146"/>
        <item x="1149"/>
        <item x="1150"/>
        <item x="1151"/>
        <item x="1152"/>
        <item x="1153"/>
        <item x="1154"/>
        <item x="1155"/>
        <item x="1156"/>
        <item x="1157"/>
        <item x="1158"/>
        <item x="1159"/>
        <item x="1160"/>
        <item x="1161"/>
        <item x="1200"/>
        <item x="1202"/>
        <item x="1203"/>
        <item x="1204"/>
        <item x="1205"/>
        <item x="1206"/>
        <item x="1207"/>
        <item x="1211"/>
        <item x="1217"/>
        <item x="1218"/>
        <item x="1219"/>
        <item x="1229"/>
        <item x="1230"/>
        <item x="1231"/>
        <item x="1232"/>
        <item x="1233"/>
        <item x="1234"/>
        <item x="1235"/>
        <item x="1236"/>
        <item x="1275"/>
        <item x="1286"/>
        <item x="1287"/>
        <item x="1312"/>
        <item x="1313"/>
        <item x="1314"/>
        <item x="1315"/>
        <item x="1316"/>
        <item x="1317"/>
        <item x="1318"/>
        <item x="1319"/>
        <item x="1320"/>
        <item x="1321"/>
        <item x="1322"/>
        <item x="1327"/>
        <item x="1328"/>
        <item x="1329"/>
        <item x="1330"/>
        <item x="1331"/>
        <item x="1332"/>
        <item x="1333"/>
        <item x="1344"/>
        <item x="1345"/>
        <item x="1346"/>
        <item x="1347"/>
        <item x="1348"/>
        <item x="1349"/>
        <item x="1350"/>
        <item x="1351"/>
        <item x="1352"/>
        <item x="1353"/>
        <item x="1354"/>
        <item x="1355"/>
        <item x="1356"/>
        <item x="1364"/>
        <item x="1365"/>
        <item x="1367"/>
        <item x="1370"/>
        <item x="1401"/>
        <item x="1433"/>
        <item x="1434"/>
        <item x="1435"/>
        <item x="1470"/>
        <item x="1471"/>
        <item x="1475"/>
        <item x="1476"/>
        <item x="1477"/>
        <item x="1478"/>
        <item x="1479"/>
        <item x="1480"/>
        <item x="1481"/>
        <item x="1482"/>
        <item x="1483"/>
        <item x="1484"/>
        <item x="1485"/>
        <item x="1486"/>
        <item x="1487"/>
        <item x="1488"/>
        <item x="1489"/>
        <item x="1490"/>
        <item x="1491"/>
        <item x="1518"/>
        <item x="1519"/>
        <item x="1522"/>
        <item x="1523"/>
        <item x="1524"/>
        <item x="1530"/>
        <item x="1532"/>
        <item x="1533"/>
        <item x="1534"/>
        <item x="1535"/>
        <item x="1591"/>
        <item x="1614"/>
        <item x="1615"/>
        <item x="1683"/>
        <item x="1692"/>
        <item x="1693"/>
        <item x="1694"/>
        <item x="1700"/>
        <item x="1703"/>
        <item x="1707"/>
        <item x="1724"/>
        <item x="1727"/>
        <item x="1729"/>
        <item x="1749"/>
        <item x="1759"/>
        <item x="1760"/>
        <item x="1761"/>
        <item x="1762"/>
        <item x="1763"/>
        <item x="1764"/>
        <item x="1765"/>
        <item x="1766"/>
        <item x="1767"/>
        <item x="1768"/>
        <item x="1769"/>
        <item x="1770"/>
        <item x="1771"/>
        <item x="1772"/>
        <item x="1773"/>
        <item x="1774"/>
        <item x="1775"/>
        <item x="1776"/>
        <item x="1777"/>
        <item x="1780"/>
        <item x="1781"/>
        <item x="1782"/>
        <item x="1783"/>
        <item x="1784"/>
        <item x="1785"/>
        <item x="1786"/>
        <item x="1787"/>
        <item x="1788"/>
        <item x="1789"/>
        <item x="1790"/>
        <item x="1791"/>
        <item x="1792"/>
        <item x="1793"/>
        <item x="1794"/>
        <item x="1795"/>
        <item x="1796"/>
        <item x="1797"/>
        <item x="1798"/>
        <item x="1799"/>
        <item x="1805"/>
        <item x="1806"/>
        <item x="1807"/>
        <item x="1808"/>
        <item x="1809"/>
        <item x="1825"/>
        <item x="1877"/>
        <item x="1878"/>
        <item x="1879"/>
        <item x="1880"/>
        <item x="1909"/>
        <item x="1910"/>
        <item x="1934"/>
        <item x="1935"/>
        <item x="2004"/>
        <item x="2006"/>
        <item x="2007"/>
        <item x="2040"/>
        <item x="2141"/>
        <item x="2142"/>
        <item x="2143"/>
        <item x="2144"/>
        <item x="2145"/>
        <item x="2146"/>
        <item x="2147"/>
        <item x="2148"/>
        <item x="2150"/>
        <item x="2151"/>
        <item x="2152"/>
        <item x="2203"/>
        <item x="2204"/>
        <item x="2205"/>
        <item x="2207"/>
        <item x="2208"/>
        <item x="2209"/>
        <item x="2226"/>
        <item x="2231"/>
        <item x="2270"/>
        <item x="2295"/>
        <item x="2332"/>
        <item x="2333"/>
        <item x="2334"/>
        <item x="2335"/>
        <item x="2336"/>
        <item x="2337"/>
        <item x="2338"/>
        <item x="2350"/>
        <item x="2352"/>
        <item x="2353"/>
        <item x="2354"/>
        <item x="2355"/>
        <item x="2356"/>
        <item x="2357"/>
        <item x="2358"/>
        <item x="2359"/>
        <item x="2360"/>
        <item x="2372"/>
        <item x="2373"/>
        <item x="2374"/>
        <item x="2392"/>
        <item x="2393"/>
        <item x="2394"/>
        <item x="2402"/>
        <item x="2403"/>
        <item x="2432"/>
        <item x="2433"/>
        <item x="2434"/>
        <item x="2440"/>
        <item x="2441"/>
        <item x="2442"/>
        <item x="2443"/>
        <item x="2448"/>
        <item x="2449"/>
        <item x="2450"/>
        <item x="2451"/>
        <item x="2456"/>
        <item x="2457"/>
        <item x="2458"/>
        <item x="2459"/>
        <item x="2462"/>
        <item x="2463"/>
        <item x="2466"/>
        <item x="2467"/>
        <item x="2468"/>
        <item x="2474"/>
        <item x="2475"/>
        <item x="2476"/>
        <item x="2477"/>
        <item x="2484"/>
        <item x="2485"/>
        <item x="2520"/>
        <item x="2543"/>
        <item x="2544"/>
        <item x="2577"/>
        <item x="2578"/>
        <item x="2579"/>
        <item x="2601"/>
        <item x="2612"/>
        <item x="2617"/>
        <item x="2618"/>
        <item x="2619"/>
        <item x="2627"/>
        <item x="2628"/>
        <item x="2629"/>
        <item x="2630"/>
        <item x="2631"/>
        <item x="2633"/>
        <item x="2635"/>
        <item x="2637"/>
        <item x="2638"/>
        <item x="2643"/>
        <item x="2646"/>
        <item x="2648"/>
        <item x="2650"/>
        <item x="2651"/>
        <item x="2652"/>
        <item x="2653"/>
        <item x="2654"/>
        <item x="2655"/>
        <item x="2666"/>
        <item x="2667"/>
        <item x="2668"/>
        <item x="2669"/>
        <item x="2670"/>
        <item x="2671"/>
        <item x="2672"/>
        <item x="2675"/>
        <item x="2676"/>
        <item x="2677"/>
        <item x="2678"/>
        <item x="2679"/>
        <item x="2680"/>
        <item x="2695"/>
        <item x="2696"/>
        <item x="2697"/>
        <item x="2698"/>
        <item x="2702"/>
        <item x="2703"/>
        <item x="2704"/>
        <item x="2705"/>
        <item x="2706"/>
        <item x="2707"/>
        <item x="2708"/>
        <item x="2709"/>
        <item x="2711"/>
        <item x="2712"/>
        <item x="2713"/>
        <item x="2714"/>
        <item x="2717"/>
        <item x="2718"/>
        <item x="2719"/>
        <item x="2720"/>
        <item x="2721"/>
        <item x="2722"/>
        <item x="2723"/>
        <item x="2724"/>
        <item x="2725"/>
        <item x="2726"/>
        <item x="2727"/>
        <item x="2728"/>
        <item x="2729"/>
        <item x="2730"/>
        <item x="2731"/>
        <item x="2753"/>
        <item x="2754"/>
        <item x="2755"/>
        <item x="2786"/>
        <item x="2819"/>
        <item x="2820"/>
        <item x="2821"/>
        <item x="2822"/>
        <item x="2823"/>
        <item x="2824"/>
        <item x="2825"/>
        <item x="2826"/>
        <item x="2828"/>
        <item x="2829"/>
        <item x="2830"/>
        <item x="2831"/>
        <item x="2832"/>
        <item x="2845"/>
        <item x="2846"/>
        <item x="2854"/>
        <item x="2855"/>
        <item x="2856"/>
        <item x="2857"/>
        <item x="2858"/>
        <item x="2859"/>
        <item x="2862"/>
        <item x="2863"/>
        <item x="2890"/>
        <item x="2897"/>
        <item x="2898"/>
        <item x="2899"/>
        <item x="2931"/>
        <item x="2942"/>
        <item x="2943"/>
        <item x="2944"/>
        <item x="2945"/>
        <item x="2956"/>
        <item x="2957"/>
        <item x="2958"/>
        <item x="2959"/>
        <item x="2960"/>
        <item x="2961"/>
        <item x="2991"/>
        <item x="3003"/>
        <item x="3004"/>
        <item x="3005"/>
        <item x="3006"/>
        <item x="3023"/>
        <item x="3024"/>
        <item x="3035"/>
        <item x="3054"/>
        <item x="3056"/>
        <item x="3057"/>
        <item x="3066"/>
        <item x="3067"/>
        <item x="3068"/>
        <item x="3070"/>
        <item x="3071"/>
        <item x="3072"/>
        <item x="3073"/>
        <item x="3075"/>
        <item x="3086"/>
        <item x="3087"/>
        <item x="3088"/>
        <item x="3091"/>
        <item x="3094"/>
        <item x="3095"/>
        <item x="3096"/>
        <item x="3114"/>
        <item x="3124"/>
        <item x="3127"/>
        <item x="3129"/>
        <item x="3130"/>
        <item x="3180"/>
        <item x="346"/>
        <item x="348"/>
        <item x="349"/>
        <item x="345"/>
        <item x="347"/>
        <item m="1" x="4265"/>
        <item m="1" x="7050"/>
        <item m="1" x="7988"/>
        <item m="1" x="3203"/>
        <item m="1" x="5519"/>
        <item m="1" x="3642"/>
        <item m="1" x="7785"/>
        <item m="1" x="4815"/>
        <item m="1" x="6019"/>
        <item m="1" x="5559"/>
        <item m="1" x="3562"/>
        <item m="1" x="3568"/>
        <item m="1" x="7405"/>
        <item m="1" x="6448"/>
        <item m="1" x="6211"/>
        <item m="1" x="3475"/>
        <item m="1" x="5107"/>
        <item m="1" x="6749"/>
        <item m="1" x="4034"/>
        <item m="1" x="5182"/>
        <item m="1" x="7871"/>
        <item m="1" x="7767"/>
        <item m="1" x="3608"/>
        <item m="1" x="4280"/>
        <item m="1" x="5314"/>
        <item m="1" x="4406"/>
        <item m="1" x="5549"/>
        <item m="1" x="5218"/>
        <item m="1" x="4193"/>
        <item m="1" x="3300"/>
        <item m="1" x="5941"/>
        <item m="1" x="7850"/>
        <item m="1" x="3474"/>
        <item m="1" x="3599"/>
        <item m="1" x="6478"/>
        <item m="1" x="4259"/>
        <item m="1" x="7400"/>
        <item m="1" x="3705"/>
        <item m="1" x="4735"/>
        <item x="3136"/>
        <item x="3137"/>
        <item x="3138"/>
        <item x="3140"/>
        <item m="1" x="7717"/>
        <item m="1" x="7750"/>
        <item m="1" x="7775"/>
        <item x="3139"/>
        <item x="3141"/>
        <item m="1" x="7267"/>
        <item m="1" x="7017"/>
        <item m="1" x="6969"/>
        <item m="1" x="6715"/>
        <item m="1" x="5030"/>
        <item m="1" x="3592"/>
        <item m="1" x="5891"/>
        <item m="1" x="6908"/>
        <item m="1" x="6074"/>
        <item m="1" x="4248"/>
        <item m="1" x="6845"/>
        <item m="1" x="3719"/>
        <item m="1" x="7515"/>
        <item x="2901"/>
        <item x="2903"/>
        <item x="2910"/>
        <item x="2911"/>
        <item m="1" x="4882"/>
        <item m="1" x="3467"/>
        <item m="1" x="3292"/>
        <item m="1" x="6321"/>
        <item m="1" x="6457"/>
        <item m="1" x="6370"/>
        <item m="1" x="3966"/>
        <item m="1" x="7743"/>
        <item m="1" x="7110"/>
        <item x="2060"/>
        <item m="1" x="7839"/>
        <item m="1" x="7866"/>
        <item m="1" x="6018"/>
        <item m="1" x="7989"/>
        <item m="1" x="3204"/>
        <item m="1" x="3228"/>
        <item m="1" x="3284"/>
        <item m="1" x="3323"/>
        <item m="1" x="7670"/>
        <item x="2070"/>
        <item m="1" x="4631"/>
        <item m="1" x="4489"/>
        <item m="1" x="5737"/>
        <item x="2110"/>
        <item m="1" x="7794"/>
        <item m="1" x="3319"/>
        <item m="1" x="7746"/>
        <item m="1" x="7673"/>
        <item m="1" x="7772"/>
        <item m="1" x="7965"/>
        <item m="1" x="4659"/>
        <item m="1" x="4152"/>
        <item m="1" x="7929"/>
        <item m="1" x="4159"/>
        <item x="350"/>
        <item m="1" x="4184"/>
        <item m="1" x="7888"/>
        <item m="1" x="7510"/>
        <item m="1" x="3574"/>
        <item m="1" x="6049"/>
        <item m="1" x="4799"/>
        <item m="1" x="4051"/>
        <item m="1" x="5112"/>
        <item m="1" x="5440"/>
        <item m="1" x="7837"/>
        <item m="1" x="7863"/>
        <item m="1" x="7883"/>
        <item x="2907"/>
        <item x="2912"/>
        <item x="2913"/>
        <item m="1" x="7678"/>
        <item m="1" x="6875"/>
        <item m="1" x="5850"/>
        <item m="1" x="6728"/>
        <item m="1" x="3965"/>
        <item m="1" x="4423"/>
        <item m="1" x="4544"/>
        <item m="1" x="5379"/>
        <item m="1" x="6937"/>
        <item m="1" x="4549"/>
        <item m="1" x="7900"/>
        <item m="1" x="3190"/>
        <item m="1" x="6208"/>
        <item m="1" x="5097"/>
        <item m="1" x="7807"/>
        <item m="1" x="7903"/>
        <item m="1" x="7942"/>
        <item m="1" x="7325"/>
        <item m="1" x="4224"/>
        <item m="1" x="6036"/>
        <item m="1" x="3365"/>
        <item m="1" x="5535"/>
        <item m="1" x="7639"/>
        <item m="1" x="3603"/>
        <item m="1" x="7538"/>
        <item m="1" x="3865"/>
        <item m="1" x="6853"/>
        <item m="1" x="5148"/>
        <item m="1" x="7847"/>
        <item m="1" x="4900"/>
        <item m="1" x="5044"/>
        <item m="1" x="6052"/>
        <item m="1" x="4494"/>
        <item m="1" x="3361"/>
        <item m="1" x="5495"/>
        <item m="1" x="7450"/>
        <item m="1" x="7874"/>
        <item x="2069"/>
        <item x="2067"/>
        <item x="2080"/>
        <item x="2068"/>
        <item m="1" x="6267"/>
        <item x="2904"/>
        <item m="1" x="7802"/>
        <item m="1" x="7289"/>
        <item m="1" x="6310"/>
        <item m="1" x="7687"/>
        <item m="1" x="4073"/>
        <item m="1" x="6114"/>
        <item m="1" x="6224"/>
        <item m="1" x="4579"/>
        <item m="1" x="5674"/>
        <item m="1" x="6920"/>
        <item m="1" x="4997"/>
        <item m="1" x="3191"/>
        <item m="1" x="3627"/>
        <item m="1" x="4749"/>
        <item m="1" x="5760"/>
        <item m="1" x="4503"/>
        <item m="1" x="3205"/>
        <item m="1" x="4305"/>
        <item m="1" x="5993"/>
        <item m="1" x="5994"/>
        <item m="1" x="4122"/>
        <item m="1" x="4493"/>
        <item m="1" x="4601"/>
        <item m="1" x="4422"/>
        <item m="1" x="4542"/>
        <item m="1" x="4747"/>
        <item m="1" x="7496"/>
        <item m="1" x="7611"/>
        <item m="1" x="5655"/>
        <item m="1" x="3775"/>
        <item m="1" x="4664"/>
        <item x="2905"/>
        <item m="1" x="3485"/>
        <item m="1" x="3388"/>
        <item m="1" x="3346"/>
        <item m="1" x="3497"/>
        <item m="1" x="3451"/>
        <item m="1" x="3668"/>
        <item m="1" x="3217"/>
        <item m="1" x="3514"/>
        <item m="1" x="3570"/>
        <item m="1" x="3511"/>
        <item m="1" x="7931"/>
        <item m="1" x="3573"/>
        <item m="1" x="3572"/>
        <item m="1" x="3214"/>
        <item m="1" x="3385"/>
        <item m="1" x="3539"/>
        <item m="1" x="3417"/>
        <item m="1" x="3280"/>
        <item m="1" x="3455"/>
        <item m="1" x="7731"/>
        <item m="1" x="3419"/>
        <item x="2906"/>
        <item m="1" x="3314"/>
        <item m="1" x="3282"/>
        <item m="1" x="3354"/>
        <item m="1" x="7819"/>
        <item m="1" x="3486"/>
        <item m="1" x="7774"/>
        <item x="2909"/>
        <item m="1" x="3639"/>
        <item m="1" x="3450"/>
        <item m="1" x="7960"/>
        <item m="1" x="7985"/>
        <item m="1" x="3644"/>
        <item m="1" x="3344"/>
        <item m="1" x="3373"/>
        <item m="1" x="3641"/>
        <item m="1" x="3375"/>
        <item m="1" x="3452"/>
        <item m="1" x="3513"/>
        <item m="1" x="3250"/>
        <item m="1" x="3516"/>
        <item m="1" x="3225"/>
        <item x="2902"/>
        <item x="2908"/>
        <item m="1" x="7795"/>
        <item m="1" x="3349"/>
        <item m="1" x="3377"/>
        <item m="1" x="3521"/>
        <item m="1" x="3695"/>
        <item m="1" x="3415"/>
        <item m="1" x="3414"/>
        <item m="1" x="3484"/>
        <item m="1" x="3606"/>
        <item m="1" x="3249"/>
        <item m="1" x="7192"/>
        <item m="1" x="5124"/>
        <item m="1" x="6129"/>
        <item m="1" x="4099"/>
        <item m="1" x="4328"/>
        <item m="1" x="5432"/>
        <item m="1" x="6302"/>
        <item m="1" x="4630"/>
        <item m="1" x="3684"/>
        <item m="1" x="7592"/>
        <item m="1" x="6790"/>
        <item m="1" x="6000"/>
        <item m="1" x="5088"/>
        <item m="1" x="4194"/>
        <item m="1" x="3301"/>
        <item m="1" x="4546"/>
        <item m="1" x="4428"/>
        <item m="1" x="5788"/>
        <item m="1" x="6931"/>
        <item m="1" x="3822"/>
        <item m="1" x="4874"/>
        <item m="1" x="7644"/>
        <item m="1" x="4212"/>
        <item m="1" x="5043"/>
        <item m="1" x="4124"/>
        <item m="1" x="5284"/>
        <item m="1" x="3230"/>
        <item m="1" x="6491"/>
        <item m="1" x="5586"/>
        <item m="1" x="5052"/>
        <item m="1" x="7781"/>
        <item m="1" x="7886"/>
        <item m="1" x="5980"/>
        <item m="1" x="5126"/>
        <item m="1" x="7660"/>
        <item m="1" x="7763"/>
        <item m="1" x="7397"/>
        <item m="1" x="6116"/>
        <item m="1" x="7029"/>
        <item m="1" x="5667"/>
        <item m="1" x="3926"/>
        <item m="1" x="6682"/>
        <item m="1" x="5901"/>
        <item m="1" x="7601"/>
        <item m="1" x="5204"/>
        <item m="1" x="7019"/>
        <item m="1" x="5122"/>
        <item m="1" x="7842"/>
        <item m="1" x="4297"/>
        <item m="1" x="7602"/>
        <item m="1" x="4614"/>
        <item m="1" x="5509"/>
        <item x="535"/>
        <item x="536"/>
        <item x="537"/>
        <item x="538"/>
        <item x="539"/>
        <item x="540"/>
        <item x="541"/>
        <item x="542"/>
        <item x="543"/>
        <item x="2053"/>
        <item x="2054"/>
        <item x="2055"/>
        <item x="2056"/>
        <item x="2057"/>
        <item x="2058"/>
        <item x="2059"/>
        <item x="2061"/>
        <item x="2062"/>
        <item x="2063"/>
        <item x="2064"/>
        <item x="2065"/>
        <item x="2066"/>
        <item x="2071"/>
        <item x="2072"/>
        <item x="2073"/>
        <item x="2074"/>
        <item x="2075"/>
        <item x="2076"/>
        <item x="2077"/>
        <item x="2078"/>
        <item x="2079"/>
        <item x="2081"/>
        <item x="2082"/>
        <item x="2083"/>
        <item x="2084"/>
        <item x="2085"/>
        <item x="2086"/>
        <item x="2087"/>
        <item x="2088"/>
        <item x="2089"/>
        <item x="2090"/>
        <item x="2091"/>
        <item x="2092"/>
        <item x="2093"/>
        <item x="2094"/>
        <item x="2095"/>
        <item x="2096"/>
        <item x="2097"/>
        <item x="2098"/>
        <item x="2099"/>
        <item x="2100"/>
        <item x="2101"/>
        <item x="2102"/>
        <item x="2103"/>
        <item x="2104"/>
        <item x="2105"/>
        <item x="2106"/>
        <item x="2107"/>
        <item x="2108"/>
        <item x="2109"/>
        <item x="2111"/>
        <item x="2112"/>
        <item x="2113"/>
        <item x="2114"/>
        <item x="2115"/>
        <item x="2116"/>
        <item x="2117"/>
        <item x="2118"/>
        <item x="2119"/>
        <item x="2914"/>
        <item x="2915"/>
        <item x="2916"/>
        <item x="2917"/>
        <item x="2982"/>
        <item x="2983"/>
        <item m="1" x="5998"/>
        <item m="1" x="7776"/>
        <item m="1" x="7667"/>
        <item m="1" x="6096"/>
        <item m="1" x="6324"/>
        <item m="1" x="7880"/>
        <item m="1" x="7897"/>
        <item m="1" x="5089"/>
        <item m="1" x="7996"/>
        <item m="1" x="5220"/>
        <item m="1" x="7536"/>
        <item m="1" x="7663"/>
        <item m="1" x="4474"/>
        <item m="1" x="6460"/>
        <item m="1" x="4427"/>
        <item m="1" x="7336"/>
        <item m="1" x="4342"/>
        <item m="1" x="4142"/>
        <item m="1" x="6777"/>
        <item m="1" x="5705"/>
        <item m="1" x="5951"/>
        <item m="1" x="4580"/>
        <item m="1" x="3738"/>
        <item m="1" x="4005"/>
        <item m="1" x="3500"/>
        <item m="1" x="7407"/>
        <item m="1" x="6371"/>
        <item m="1" x="7720"/>
        <item m="1" x="4756"/>
        <item m="1" x="7040"/>
        <item m="1" x="7725"/>
        <item m="1" x="4759"/>
        <item m="1" x="5330"/>
        <item m="1" x="4349"/>
        <item m="1" x="6009"/>
        <item m="1" x="4353"/>
        <item m="1" x="6627"/>
        <item m="1" x="3729"/>
        <item m="1" x="4662"/>
        <item m="1" x="4356"/>
        <item m="1" x="4035"/>
        <item m="1" x="5698"/>
        <item m="1" x="4768"/>
        <item m="1" x="4775"/>
        <item m="1" x="6584"/>
        <item m="1" x="7987"/>
        <item m="1" x="4676"/>
        <item m="1" x="3691"/>
        <item m="1" x="3816"/>
        <item m="1" x="7605"/>
        <item m="1" x="4093"/>
        <item m="1" x="4096"/>
        <item m="1" x="7136"/>
        <item m="1" x="7139"/>
        <item m="1" x="7137"/>
        <item m="1" x="7142"/>
        <item m="1" x="7140"/>
        <item m="1" x="6388"/>
        <item m="1" x="3243"/>
        <item m="1" x="7580"/>
        <item m="1" x="7497"/>
        <item m="1" x="7081"/>
        <item m="1" x="7345"/>
        <item m="1" x="7523"/>
        <item m="1" x="4923"/>
        <item m="1" x="5533"/>
        <item m="1" x="5538"/>
        <item m="1" x="5537"/>
        <item m="1" x="5541"/>
        <item m="1" x="5539"/>
        <item m="1" x="5542"/>
        <item m="1" x="5337"/>
        <item m="1" x="5340"/>
        <item m="1" x="4066"/>
        <item m="1" x="7582"/>
        <item m="1" x="4420"/>
        <item m="1" x="4448"/>
        <item m="1" x="5328"/>
        <item m="1" x="5363"/>
        <item m="1" x="5331"/>
        <item m="1" x="5365"/>
        <item m="1" x="4390"/>
        <item m="1" x="4433"/>
        <item m="1" x="4461"/>
        <item m="1" x="5278"/>
        <item m="1" x="5249"/>
        <item m="1" x="4964"/>
        <item m="1" x="4538"/>
        <item m="1" x="7287"/>
        <item m="1" x="4963"/>
        <item m="1" x="7894"/>
        <item m="1" x="6698"/>
        <item m="1" x="7519"/>
        <item m="1" x="3588"/>
        <item m="1" x="4560"/>
        <item m="1" x="6738"/>
        <item m="1" x="7541"/>
        <item m="1" x="3621"/>
        <item m="1" x="4586"/>
        <item m="1" x="4814"/>
        <item m="1" x="3555"/>
        <item m="1" x="4316"/>
        <item m="1" x="3446"/>
        <item m="1" x="3480"/>
        <item m="1" x="3488"/>
        <item m="1" x="5143"/>
        <item m="1" x="6309"/>
        <item m="1" x="6386"/>
        <item m="1" x="3931"/>
        <item m="1" x="4029"/>
        <item m="1" x="7434"/>
        <item m="1" x="4901"/>
        <item m="1" x="5032"/>
        <item m="1" x="7245"/>
        <item m="1" x="7522"/>
        <item m="1" x="4688"/>
        <item m="1" x="6588"/>
        <item m="1" x="6756"/>
        <item m="1" x="6244"/>
        <item m="1" x="7411"/>
        <item m="1" x="7608"/>
        <item m="1" x="6672"/>
        <item m="1" x="5530"/>
        <item m="1" x="5650"/>
        <item m="1" x="4450"/>
        <item m="1" x="4183"/>
        <item m="1" x="4128"/>
        <item m="1" x="5764"/>
        <item m="1" x="7932"/>
        <item m="1" x="7503"/>
        <item m="1" x="7716"/>
        <item m="1" x="7740"/>
        <item m="1" x="5973"/>
        <item m="1" x="4809"/>
        <item m="1" x="7892"/>
        <item m="1" x="7109"/>
        <item m="1" x="5056"/>
        <item m="1" x="4535"/>
        <item m="1" x="7715"/>
        <item m="1" x="7028"/>
        <item m="1" x="5867"/>
        <item m="1" x="5341"/>
        <item m="1" x="6341"/>
        <item m="1" x="6900"/>
        <item m="1" x="5205"/>
        <item m="1" x="7198"/>
        <item m="1" x="4877"/>
        <item m="1" x="5880"/>
        <item m="1" x="5927"/>
        <item m="1" x="5919"/>
        <item m="1" x="4824"/>
        <item m="1" x="6123"/>
        <item m="1" x="4324"/>
        <item m="1" x="5294"/>
        <item m="1" x="3758"/>
        <item m="1" x="4221"/>
        <item m="1" x="5666"/>
        <item m="1" x="5803"/>
        <item m="1" x="5109"/>
        <item m="1" x="5308"/>
        <item m="1" x="5347"/>
        <item m="1" x="6150"/>
        <item m="1" x="5386"/>
        <item m="1" x="3983"/>
        <item m="1" x="5344"/>
        <item m="1" x="4509"/>
        <item m="1" x="3261"/>
        <item m="1" x="4730"/>
        <item m="1" x="6665"/>
        <item m="1" x="5420"/>
        <item m="1" x="5422"/>
        <item m="1" x="5425"/>
        <item m="1" x="5474"/>
        <item m="1" x="3995"/>
        <item m="1" x="5704"/>
        <item m="1" x="6954"/>
        <item m="1" x="6815"/>
        <item m="1" x="7265"/>
        <item m="1" x="3535"/>
        <item m="1" x="7083"/>
        <item m="1" x="7350"/>
        <item m="1" x="5078"/>
        <item m="1" x="6496"/>
        <item m="1" x="3900"/>
        <item m="1" x="7747"/>
        <item m="1" x="5297"/>
        <item m="1" x="5719"/>
        <item m="1" x="3803"/>
        <item m="1" x="4258"/>
        <item m="1" x="7174"/>
        <item m="1" x="7404"/>
        <item m="1" x="4145"/>
        <item m="1" x="4007"/>
        <item m="1" x="6002"/>
        <item m="1" x="7209"/>
        <item m="1" x="6217"/>
        <item m="1" x="6663"/>
        <item m="1" x="7506"/>
        <item m="1" x="4281"/>
        <item m="1" x="7786"/>
        <item m="1" x="4452"/>
        <item m="1" x="7812"/>
        <item m="1" x="3711"/>
        <item m="1" x="3882"/>
        <item m="1" x="3358"/>
        <item m="1" x="7304"/>
        <item m="1" x="3586"/>
        <item m="1" x="5733"/>
        <item m="1" x="7072"/>
        <item m="1" x="6975"/>
        <item m="1" x="4343"/>
        <item m="1" x="5518"/>
        <item m="1" x="6107"/>
        <item m="1" x="6001"/>
        <item m="1" x="7704"/>
        <item m="1" x="7518"/>
        <item m="1" x="7317"/>
        <item m="1" x="7425"/>
        <item m="1" x="7460"/>
        <item m="1" x="7637"/>
        <item m="1" x="3974"/>
        <item m="1" x="3979"/>
        <item m="1" x="4836"/>
        <item m="1" x="7204"/>
        <item m="1" x="3585"/>
        <item m="1" x="7532"/>
        <item m="1" x="7876"/>
        <item m="1" x="5975"/>
        <item m="1" x="5069"/>
        <item m="1" x="7477"/>
        <item m="1" x="7378"/>
        <item m="1" x="5318"/>
        <item m="1" x="3746"/>
        <item m="1" x="7105"/>
        <item m="1" x="5061"/>
        <item m="1" x="7055"/>
        <item m="1" x="7410"/>
        <item m="1" x="3901"/>
        <item m="1" x="6099"/>
        <item m="1" x="5024"/>
        <item m="1" x="3784"/>
        <item m="1" x="4868"/>
        <item m="1" x="7185"/>
        <item m="1" x="4822"/>
        <item m="1" x="5021"/>
        <item m="1" x="3629"/>
        <item m="1" x="6745"/>
        <item m="1" x="3961"/>
        <item m="1" x="7221"/>
        <item m="1" x="3291"/>
        <item m="1" x="6282"/>
        <item m="1" x="6614"/>
        <item m="1" x="7346"/>
        <item m="1" x="5956"/>
        <item m="1" x="5191"/>
        <item m="1" x="7124"/>
        <item m="1" x="5373"/>
        <item m="1" x="7415"/>
        <item m="1" x="6108"/>
        <item m="1" x="6685"/>
        <item m="1" x="6073"/>
        <item m="1" x="6725"/>
        <item m="1" x="4784"/>
        <item m="1" x="7845"/>
        <item m="1" x="7941"/>
        <item m="1" x="6253"/>
        <item m="1" x="6599"/>
        <item m="1" x="5014"/>
        <item m="1" x="3348"/>
        <item m="1" x="7577"/>
        <item m="1" x="6247"/>
        <item m="1" x="5487"/>
        <item m="1" x="7423"/>
        <item m="1" x="4862"/>
        <item m="1" x="3757"/>
        <item m="1" x="6618"/>
        <item m="1" x="7934"/>
        <item m="1" x="6656"/>
        <item m="1" x="5979"/>
        <item m="1" x="6263"/>
        <item m="1" x="6284"/>
        <item m="1" x="5996"/>
        <item m="1" x="7487"/>
        <item m="1" x="7857"/>
        <item m="1" x="7421"/>
        <item m="1" x="4880"/>
        <item m="1" x="6524"/>
        <item m="1" x="6642"/>
        <item m="1" x="7782"/>
        <item m="1" x="7016"/>
        <item m="1" x="6689"/>
        <item m="1" x="7455"/>
        <item m="1" x="6834"/>
        <item m="1" x="3744"/>
        <item m="1" x="6456"/>
        <item m="1" x="4746"/>
        <item m="1" x="3825"/>
        <item m="1" x="6710"/>
        <item m="1" x="4513"/>
        <item m="1" x="7590"/>
        <item m="1" x="7479"/>
        <item m="1" x="5742"/>
        <item m="1" x="3743"/>
        <item m="1" x="7436"/>
        <item m="1" x="4288"/>
        <item m="1" x="4533"/>
        <item m="1" x="5445"/>
        <item m="1" x="7939"/>
        <item m="1" x="6261"/>
        <item m="1" x="6805"/>
        <item m="1" x="4677"/>
        <item m="1" x="6109"/>
        <item m="1" x="6006"/>
        <item m="1" x="5914"/>
        <item m="1" x="5968"/>
        <item m="1" x="6010"/>
        <item m="1" x="5917"/>
        <item m="1" x="6264"/>
        <item m="1" x="6340"/>
        <item m="1" x="5839"/>
        <item m="1" x="5912"/>
        <item m="1" x="5966"/>
        <item m="1" x="3683"/>
        <item m="1" x="7567"/>
        <item m="1" x="6563"/>
        <item m="1" x="6501"/>
        <item m="1" x="6726"/>
        <item m="1" x="6883"/>
        <item m="1" x="6821"/>
        <item m="1" x="5685"/>
        <item m="1" x="7724"/>
        <item m="1" x="7651"/>
        <item m="1" x="4348"/>
        <item m="1" x="7597"/>
        <item m="1" x="6836"/>
        <item m="1" x="4347"/>
        <item m="1" x="4496"/>
        <item m="1" x="6933"/>
        <item m="1" x="3778"/>
        <item m="1" x="4918"/>
        <item m="1" x="4454"/>
        <item m="1" x="5298"/>
        <item m="1" x="5989"/>
        <item m="1" x="5527"/>
        <item m="1" x="4837"/>
        <item m="1" x="4304"/>
        <item m="1" x="5776"/>
        <item m="1" x="5574"/>
        <item m="1" x="5587"/>
        <item m="1" x="7829"/>
        <item m="1" x="5985"/>
        <item m="1" x="6814"/>
        <item m="1" x="3395"/>
        <item m="1" x="7695"/>
        <item m="1" x="4811"/>
        <item m="1" x="6435"/>
        <item m="1" x="4559"/>
        <item m="1" x="5654"/>
        <item m="1" x="6361"/>
        <item m="1" x="6433"/>
        <item m="1" x="4469"/>
        <item m="1" x="5374"/>
        <item m="1" x="3391"/>
        <item m="1" x="7640"/>
        <item m="1" x="7114"/>
        <item m="1" x="7908"/>
        <item m="1" x="7955"/>
        <item m="1" x="7429"/>
        <item m="1" x="3494"/>
        <item m="1" x="4012"/>
        <item m="1" x="5940"/>
        <item m="1" x="7502"/>
        <item m="1" x="5085"/>
        <item m="1" x="3643"/>
        <item m="1" x="7239"/>
        <item m="1" x="5695"/>
        <item m="1" x="5727"/>
        <item m="1" x="7311"/>
        <item m="1" x="6514"/>
        <item m="1" x="5387"/>
        <item m="1" x="6495"/>
        <item m="1" x="6250"/>
        <item m="1" x="5848"/>
        <item m="1" x="4988"/>
        <item m="1" x="4577"/>
        <item m="1" x="5846"/>
        <item m="1" x="5077"/>
        <item m="1" x="7373"/>
        <item m="1" x="4566"/>
        <item m="1" x="7686"/>
        <item m="1" x="6927"/>
        <item m="1" x="5878"/>
        <item m="1" x="6784"/>
        <item m="1" x="6249"/>
        <item m="1" x="7583"/>
        <item m="1" x="6025"/>
        <item m="1" x="6077"/>
        <item m="1" x="5688"/>
        <item m="1" x="3799"/>
        <item m="1" x="5576"/>
        <item m="1" x="4833"/>
        <item m="1" x="3299"/>
        <item m="1" x="6213"/>
        <item m="1" x="6551"/>
        <item m="1" x="5632"/>
        <item m="1" x="7612"/>
        <item m="1" x="4715"/>
        <item m="1" x="3917"/>
        <item m="1" x="7798"/>
        <item m="1" x="6978"/>
        <item m="1" x="7259"/>
        <item m="1" x="5286"/>
        <item m="1" x="5071"/>
        <item m="1" x="4846"/>
        <item m="1" x="4439"/>
        <item m="1" x="4220"/>
        <item m="1" x="3747"/>
        <item m="1" x="3508"/>
        <item m="1" x="3260"/>
        <item m="1" x="6492"/>
        <item m="1" x="5225"/>
        <item m="1" x="7113"/>
        <item m="1" x="6828"/>
        <item m="1" x="4689"/>
        <item m="1" x="7214"/>
        <item m="1" x="7851"/>
        <item m="1" x="5492"/>
        <item m="1" x="7645"/>
        <item m="1" x="6270"/>
        <item m="1" x="7796"/>
        <item m="1" x="4537"/>
        <item m="1" x="5497"/>
        <item m="1" x="7210"/>
        <item m="1" x="4729"/>
        <item m="1" x="7108"/>
        <item m="1" x="3796"/>
        <item m="1" x="3560"/>
        <item m="1" x="3244"/>
        <item m="1" x="5840"/>
        <item m="1" x="6750"/>
        <item m="1" x="4391"/>
        <item m="1" x="5300"/>
        <item m="1" x="6185"/>
        <item m="1" x="4949"/>
        <item m="1" x="5872"/>
        <item m="1" x="6837"/>
        <item m="1" x="3374"/>
        <item m="1" x="5526"/>
        <item m="1" x="6557"/>
        <item m="1" x="4441"/>
        <item m="1" x="5407"/>
        <item m="1" x="7361"/>
        <item m="1" x="3457"/>
        <item m="1" x="7459"/>
        <item m="1" x="4555"/>
        <item m="1" x="5462"/>
        <item m="1" x="6892"/>
        <item m="1" x="4848"/>
        <item m="1" x="6887"/>
        <item m="1" x="7691"/>
        <item m="1" x="3788"/>
        <item m="1" x="7102"/>
        <item m="1" x="6515"/>
        <item m="1" x="7332"/>
        <item m="1" x="5348"/>
        <item m="1" x="4200"/>
        <item m="1" x="4839"/>
        <item m="1" x="5252"/>
        <item m="1" x="6999"/>
        <item m="1" x="7818"/>
        <item m="1" x="3960"/>
        <item m="1" x="6555"/>
        <item m="1" x="7710"/>
        <item m="1" x="4351"/>
        <item m="1" x="6432"/>
        <item m="1" x="7742"/>
        <item m="1" x="4714"/>
        <item m="1" x="5633"/>
        <item m="1" x="3189"/>
        <item m="1" x="5098"/>
        <item m="1" x="7456"/>
        <item m="1" x="3366"/>
        <item m="1" x="6540"/>
        <item m="1" x="7348"/>
        <item m="1" x="6891"/>
        <item m="1" x="4828"/>
        <item m="1" x="5808"/>
        <item m="1" x="4621"/>
        <item m="1" x="7648"/>
        <item m="1" x="6776"/>
        <item m="1" x="7991"/>
        <item m="1" x="7088"/>
        <item m="1" x="6090"/>
        <item m="1" x="7191"/>
        <item m="1" x="7508"/>
        <item m="1" x="7576"/>
        <item m="1" x="6893"/>
        <item m="1" x="4625"/>
        <item m="1" x="3676"/>
        <item m="1" x="7867"/>
        <item m="1" x="4031"/>
        <item m="1" x="6191"/>
        <item m="1" x="7869"/>
        <item m="1" x="4033"/>
        <item m="1" x="7889"/>
        <item m="1" x="7983"/>
        <item m="1" x="4180"/>
        <item m="1" x="5849"/>
        <item m="1" x="3653"/>
        <item m="1" x="5881"/>
        <item m="1" x="6947"/>
        <item m="1" x="5079"/>
        <item m="1" x="6897"/>
        <item m="1" x="3195"/>
        <item m="1" x="4206"/>
        <item m="1" x="7984"/>
        <item m="1" x="4181"/>
        <item m="1" x="5755"/>
        <item m="1" x="6130"/>
        <item m="1" x="5791"/>
        <item m="1" x="6149"/>
        <item m="1" x="3658"/>
        <item m="1" x="3631"/>
        <item m="1" x="3785"/>
        <item m="1" x="3636"/>
        <item m="1" x="7337"/>
        <item m="1" x="7305"/>
        <item m="1" x="3306"/>
        <item m="1" x="7664"/>
        <item m="1" x="7065"/>
        <item m="1" x="5546"/>
        <item m="1" x="4693"/>
        <item m="1" x="4410"/>
        <item m="1" x="7864"/>
        <item m="1" x="7327"/>
        <item m="1" x="5504"/>
        <item m="1" x="5990"/>
        <item m="1" x="7595"/>
        <item m="1" x="5453"/>
        <item m="1" x="6331"/>
        <item m="1" x="6955"/>
        <item m="1" x="6544"/>
        <item m="1" x="6303"/>
        <item m="1" x="6239"/>
        <item m="1" x="4564"/>
        <item m="1" x="4140"/>
        <item m="1" x="3660"/>
        <item m="1" x="6288"/>
        <item m="1" x="4105"/>
        <item m="1" x="3386"/>
        <item m="1" x="5489"/>
        <item m="1" x="4636"/>
        <item m="1" x="6569"/>
        <item m="1" x="4591"/>
        <item m="1" x="4650"/>
        <item m="1" x="7970"/>
        <item m="1" x="7194"/>
        <item m="1" x="6832"/>
        <item m="1" x="6139"/>
        <item m="1" x="4821"/>
        <item m="1" x="6519"/>
        <item m="1" x="6589"/>
        <item m="1" x="3406"/>
        <item m="1" x="5484"/>
        <item m="1" x="7940"/>
        <item m="1" x="3491"/>
        <item m="1" x="4424"/>
        <item m="1" x="4530"/>
        <item m="1" x="4164"/>
        <item m="1" x="3687"/>
        <item m="1" x="6940"/>
        <item m="1" x="4732"/>
        <item m="1" x="6228"/>
        <item m="1" x="5016"/>
        <item m="1" x="7277"/>
        <item m="1" x="3670"/>
        <item m="1" x="5028"/>
        <item m="1" x="6888"/>
        <item m="1" x="6235"/>
        <item m="1" x="5343"/>
        <item m="1" x="6868"/>
        <item m="1" x="7539"/>
        <item m="1" x="6976"/>
        <item m="1" x="7828"/>
        <item m="1" x="3578"/>
        <item m="1" x="7741"/>
        <item m="1" x="4710"/>
        <item m="1" x="4771"/>
        <item m="1" x="4772"/>
        <item m="1" x="7352"/>
        <item m="1" x="7356"/>
        <item m="1" x="7149"/>
        <item m="1" x="7359"/>
        <item m="1" x="7147"/>
        <item m="1" x="7150"/>
        <item m="1" x="3892"/>
        <item m="1" x="4168"/>
        <item m="1" x="3905"/>
        <item m="1" x="3916"/>
        <item m="1" x="3912"/>
        <item m="1" x="7202"/>
        <item m="1" x="7195"/>
        <item m="1" x="7671"/>
        <item m="1" x="6178"/>
        <item m="1" x="6177"/>
        <item m="1" x="4515"/>
        <item m="1" x="7537"/>
        <item m="1" x="3569"/>
        <item m="1" x="4453"/>
        <item m="1" x="6033"/>
        <item m="1" x="5671"/>
        <item m="1" x="5110"/>
        <item m="1" x="7618"/>
        <item m="1" x="4594"/>
        <item m="1" x="5514"/>
        <item m="1" x="7634"/>
        <item m="1" x="6473"/>
        <item m="1" x="6486"/>
        <item m="1" x="6477"/>
        <item m="1" x="6490"/>
        <item m="1" x="6482"/>
        <item m="1" x="6493"/>
        <item m="1" x="6498"/>
        <item m="1" x="5259"/>
        <item m="1" x="5616"/>
        <item m="1" x="5630"/>
        <item m="1" x="5624"/>
        <item m="1" x="5635"/>
        <item m="1" x="5625"/>
        <item m="1" x="5643"/>
        <item m="1" x="4741"/>
        <item m="1" x="3456"/>
        <item m="1" x="4751"/>
        <item m="1" x="4760"/>
        <item m="1" x="5217"/>
        <item m="1" x="5224"/>
        <item m="1" x="5775"/>
        <item m="1" x="5780"/>
        <item m="1" x="5786"/>
        <item m="1" x="5790"/>
        <item m="1" x="5792"/>
        <item m="1" x="5796"/>
        <item m="1" x="4107"/>
        <item m="1" x="7753"/>
        <item m="1" x="5739"/>
        <item m="1" x="5870"/>
        <item m="1" x="5601"/>
        <item m="1" x="5416"/>
        <item m="1" x="3359"/>
        <item m="1" x="6765"/>
        <item m="1" x="5725"/>
        <item m="1" x="6505"/>
        <item m="1" x="5598"/>
        <item m="1" x="7449"/>
        <item m="1" x="6620"/>
        <item m="1" x="6374"/>
        <item m="1" x="6861"/>
        <item m="1" x="5829"/>
        <item m="1" x="4910"/>
        <item m="1" x="4796"/>
        <item m="1" x="4545"/>
        <item m="1" x="6257"/>
        <item m="1" x="5485"/>
        <item m="1" x="3861"/>
        <item m="1" x="6444"/>
        <item m="1" x="5663"/>
        <item m="1" x="4531"/>
        <item m="1" x="6746"/>
        <item m="1" x="3745"/>
        <item m="1" x="6053"/>
        <item m="1" x="6012"/>
        <item m="1" x="6014"/>
        <item m="1" x="6635"/>
        <item m="1" x="7324"/>
        <item m="1" x="7220"/>
        <item m="1" x="7994"/>
        <item m="1" x="3968"/>
        <item m="1" x="4213"/>
        <item m="1" x="4657"/>
        <item m="1" x="4331"/>
        <item m="1" x="4764"/>
        <item m="1" x="3523"/>
        <item m="1" x="5976"/>
        <item m="1" x="3330"/>
        <item m="1" x="4481"/>
        <item m="1" x="7571"/>
        <item m="1" x="4717"/>
        <item m="1" x="6322"/>
        <item m="1" x="7901"/>
        <item m="1" x="6826"/>
        <item m="1" x="5898"/>
        <item m="1" x="6203"/>
        <item m="1" x="5712"/>
        <item m="1" x="5002"/>
        <item m="1" x="5053"/>
        <item m="1" x="3338"/>
        <item m="1" x="4103"/>
        <item m="1" x="3769"/>
        <item m="1" x="3774"/>
        <item m="1" x="4723"/>
        <item m="1" x="4728"/>
        <item m="1" x="3765"/>
        <item m="1" x="3767"/>
        <item m="1" x="3866"/>
        <item m="1" x="7235"/>
        <item m="1" x="7228"/>
        <item m="1" x="7120"/>
        <item m="1" x="7647"/>
        <item m="1" x="6084"/>
        <item m="1" x="5026"/>
        <item m="1" x="7388"/>
        <item m="1" x="3458"/>
        <item m="1" x="3473"/>
        <item m="1" x="5247"/>
        <item m="1" x="5306"/>
        <item m="1" x="5027"/>
        <item m="1" x="5072"/>
        <item m="1" x="5192"/>
        <item m="1" x="3290"/>
        <item m="1" x="3360"/>
        <item m="1" x="5992"/>
        <item m="1" x="7474"/>
        <item m="1" x="5639"/>
        <item m="1" x="6092"/>
        <item m="1" x="4704"/>
        <item m="1" x="7060"/>
        <item m="1" x="7217"/>
        <item m="1" x="6396"/>
        <item m="1" x="7817"/>
        <item m="1" x="7822"/>
        <item m="1" x="6403"/>
        <item m="1" x="6538"/>
        <item m="1" x="7638"/>
        <item m="1" x="3615"/>
        <item m="1" x="6425"/>
        <item m="1" x="6552"/>
        <item m="1" x="6664"/>
        <item m="1" x="6489"/>
        <item m="1" x="5439"/>
        <item m="1" x="5540"/>
        <item m="1" x="7288"/>
        <item m="1" x="5825"/>
        <item m="1" x="5828"/>
        <item m="1" x="7223"/>
        <item m="1" x="7229"/>
        <item m="1" x="6350"/>
        <item m="1" x="3771"/>
        <item m="1" x="4038"/>
        <item m="1" x="3522"/>
        <item m="1" x="3969"/>
        <item m="1" x="4040"/>
        <item m="1" x="3582"/>
        <item m="1" x="3655"/>
        <item m="1" x="3831"/>
        <item m="1" x="3887"/>
        <item m="1" x="5711"/>
        <item m="1" x="6461"/>
        <item m="1" x="6467"/>
        <item m="1" x="6062"/>
        <item m="1" x="5610"/>
        <item m="1" x="5604"/>
        <item m="1" x="5614"/>
        <item m="1" x="6204"/>
        <item m="1" x="6572"/>
        <item m="1" x="7234"/>
        <item m="1" x="7535"/>
        <item m="1" x="3834"/>
        <item m="1" x="5716"/>
        <item m="1" x="5841"/>
        <item m="1" x="4804"/>
        <item m="1" x="5836"/>
        <item m="1" x="7777"/>
        <item m="1" x="3812"/>
        <item m="1" x="5099"/>
        <item m="1" x="7549"/>
        <item m="1" x="3879"/>
        <item m="1" x="7230"/>
        <item m="1" x="7340"/>
        <item m="1" x="6508"/>
        <item m="1" x="4479"/>
        <item m="1" x="7916"/>
        <item m="1" x="7913"/>
        <item m="1" x="4097"/>
        <item m="1" x="4094"/>
        <item m="1" x="7938"/>
        <item m="1" x="3622"/>
        <item m="1" x="6866"/>
        <item m="1" x="6542"/>
        <item m="1" x="7943"/>
        <item m="1" x="4595"/>
        <item m="1" x="5441"/>
        <item m="1" x="7472"/>
        <item m="1" x="7266"/>
        <item m="1" x="6824"/>
        <item m="1" x="3759"/>
        <item m="1" x="6825"/>
        <item m="1" x="7834"/>
        <item m="1" x="6960"/>
        <item m="1" x="6951"/>
        <item m="1" x="6037"/>
        <item m="1" x="5953"/>
        <item m="1" x="6043"/>
        <item m="1" x="7764"/>
        <item m="1" x="7758"/>
        <item m="1" x="4256"/>
        <item m="1" x="4249"/>
        <item m="1" x="6357"/>
        <item m="1" x="7365"/>
        <item m="1" x="7369"/>
        <item m="1" x="4915"/>
        <item m="1" x="7726"/>
        <item m="1" x="6840"/>
        <item m="1" x="5943"/>
        <item m="1" x="3357"/>
        <item m="1" x="7966"/>
        <item m="1" x="7832"/>
        <item m="1" x="3254"/>
        <item m="1" x="3424"/>
        <item m="1" x="3223"/>
        <item m="1" x="7963"/>
        <item m="1" x="3202"/>
        <item m="1" x="7961"/>
        <item m="1" x="3389"/>
        <item m="1" x="7699"/>
        <item m="1" x="6252"/>
        <item m="1" x="3732"/>
        <item m="1" x="4568"/>
        <item m="1" x="4010"/>
        <item m="1" x="4417"/>
        <item m="1" x="5892"/>
        <item m="1" x="5454"/>
        <item m="1" x="7872"/>
        <item m="1" x="7945"/>
        <item m="1" x="4468"/>
        <item m="1" x="5113"/>
        <item m="1" x="5123"/>
        <item m="1" x="5155"/>
        <item m="1" x="5223"/>
        <item m="1" x="5238"/>
        <item m="1" x="5268"/>
        <item m="1" x="5276"/>
        <item m="1" x="5506"/>
        <item m="1" x="6145"/>
        <item m="1" x="7973"/>
        <item m="1" x="7018"/>
        <item m="1" x="5125"/>
        <item m="1" x="5055"/>
        <item m="1" x="3257"/>
        <item m="1" x="6534"/>
        <item m="1" x="4045"/>
        <item m="1" x="4110"/>
        <item m="1" x="5164"/>
        <item m="1" x="6640"/>
        <item m="1" x="4057"/>
        <item m="1" x="4295"/>
        <item m="1" x="5458"/>
        <item m="1" x="5207"/>
        <item m="1" x="5201"/>
        <item m="1" x="3690"/>
        <item m="1" x="4190"/>
        <item m="1" x="3418"/>
        <item m="1" x="6854"/>
        <item m="1" x="6633"/>
        <item m="1" x="7249"/>
        <item m="1" x="7247"/>
        <item m="1" x="5193"/>
        <item m="1" x="6292"/>
        <item m="1" x="5101"/>
        <item m="1" x="6209"/>
        <item m="1" x="5172"/>
        <item m="1" x="6935"/>
        <item m="1" x="3733"/>
        <item m="1" x="3345"/>
        <item m="1" x="4680"/>
        <item m="1" x="6610"/>
        <item m="1" x="7374"/>
        <item m="1" x="4782"/>
        <item m="1" x="4671"/>
        <item m="1" x="7349"/>
        <item m="1" x="4098"/>
        <item m="1" x="3248"/>
        <item m="1" x="4654"/>
        <item m="1" x="6394"/>
        <item m="1" x="6577"/>
        <item m="1" x="7563"/>
        <item m="1" x="4613"/>
        <item m="1" x="3265"/>
        <item m="1" x="6583"/>
        <item m="1" x="5355"/>
        <item m="1" x="7111"/>
        <item m="1" x="4101"/>
        <item m="1" x="7470"/>
        <item m="1" x="6666"/>
        <item m="1" x="3534"/>
        <item m="1" x="3540"/>
        <item m="1" x="3545"/>
        <item m="1" x="3645"/>
        <item m="1" x="3666"/>
        <item m="1" x="6791"/>
        <item m="1" x="4652"/>
        <item m="1" x="7278"/>
        <item m="1" x="7062"/>
        <item m="1" x="7036"/>
        <item m="1" x="7905"/>
        <item m="1" x="3750"/>
        <item m="1" x="3235"/>
        <item m="1" x="7997"/>
        <item m="1" x="4219"/>
        <item m="1" x="6766"/>
        <item m="1" x="4615"/>
        <item m="1" x="7271"/>
        <item m="1" x="3270"/>
        <item m="1" x="7920"/>
        <item m="1" x="6158"/>
        <item m="1" x="7385"/>
        <item m="1" x="7386"/>
        <item m="1" x="7389"/>
        <item m="1" x="7391"/>
        <item m="1" x="4254"/>
        <item m="1" x="5706"/>
        <item m="1" x="5707"/>
        <item m="1" x="4780"/>
        <item m="1" x="5982"/>
        <item m="1" x="4480"/>
        <item m="1" x="5233"/>
        <item m="1" x="3402"/>
        <item m="1" x="4879"/>
        <item m="1" x="3760"/>
        <item m="1" x="6516"/>
        <item m="1" x="5057"/>
        <item m="1" x="7761"/>
        <item m="1" x="4119"/>
        <item m="1" x="6088"/>
        <item m="1" x="6988"/>
        <item m="1" x="5390"/>
        <item m="1" x="6994"/>
        <item m="1" x="5399"/>
        <item m="1" x="6510"/>
        <item m="1" x="6115"/>
        <item m="1" x="4872"/>
        <item m="1" x="4971"/>
        <item m="1" x="6817"/>
        <item m="1" x="5009"/>
        <item m="1" x="6816"/>
        <item m="1" x="6822"/>
        <item m="1" x="3736"/>
        <item m="1" x="7821"/>
        <item m="1" x="5082"/>
        <item m="1" x="4960"/>
        <item m="1" x="4344"/>
        <item m="1" x="6475"/>
        <item m="1" x="3873"/>
        <item m="1" x="4875"/>
        <item m="1" x="5782"/>
        <item m="1" x="6849"/>
        <item m="1" x="6851"/>
        <item m="1" x="6856"/>
        <item m="1" x="3369"/>
        <item m="1" x="3410"/>
        <item m="1" x="4561"/>
        <item m="1" x="3459"/>
        <item m="1" x="4502"/>
        <item m="1" x="4379"/>
        <item m="1" x="4283"/>
        <item m="1" x="6354"/>
        <item m="1" x="7462"/>
        <item m="1" x="4247"/>
        <item m="1" x="7312"/>
        <item m="1" x="6932"/>
        <item m="1" x="4948"/>
        <item m="1" x="5158"/>
        <item m="1" x="4554"/>
        <item m="1" x="4679"/>
        <item m="1" x="6759"/>
        <item m="1" x="6961"/>
        <item m="1" x="6162"/>
        <item m="1" x="3201"/>
        <item m="1" x="4635"/>
        <item m="1" x="7896"/>
        <item m="1" x="6748"/>
        <item m="1" x="5421"/>
        <item m="1" x="7759"/>
        <item m="1" x="5406"/>
        <item m="1" x="7334"/>
        <item m="1" x="7447"/>
        <item m="1" x="3294"/>
        <item m="1" x="5121"/>
        <item m="1" x="3867"/>
        <item m="1" x="3408"/>
        <item m="1" x="7626"/>
        <item m="1" x="5959"/>
        <item m="1" x="6959"/>
        <item m="1" x="5031"/>
        <item m="1" x="5939"/>
        <item m="1" x="6245"/>
        <item m="1" x="7533"/>
        <item m="1" x="7846"/>
        <item m="1" x="5469"/>
        <item m="1" x="5246"/>
        <item m="1" x="3401"/>
        <item m="1" x="5594"/>
        <item m="1" x="5710"/>
        <item m="1" x="4933"/>
        <item m="1" x="5778"/>
        <item m="1" x="4718"/>
        <item m="1" x="7053"/>
        <item m="1" x="4936"/>
        <item m="1" x="5783"/>
        <item m="1" x="3773"/>
        <item m="1" x="4380"/>
        <item m="1" x="4725"/>
        <item m="1" x="4937"/>
        <item m="1" x="5785"/>
        <item m="1" x="4726"/>
        <item m="1" x="5012"/>
        <item m="1" x="4791"/>
        <item m="1" x="5019"/>
        <item m="1" x="4792"/>
        <item m="1" x="5020"/>
        <item m="1" x="4793"/>
        <item m="1" x="5816"/>
        <item m="1" x="7738"/>
        <item m="1" x="7543"/>
        <item m="1" x="4485"/>
        <item m="1" x="4486"/>
        <item m="1" x="4639"/>
        <item m="1" x="4778"/>
        <item m="1" x="4779"/>
        <item m="1" x="4709"/>
        <item m="1" x="4711"/>
        <item m="1" x="6248"/>
        <item m="1" x="4637"/>
        <item m="1" x="4638"/>
        <item m="1" x="4982"/>
        <item m="1" x="7919"/>
        <item m="1" x="7969"/>
        <item m="1" x="7427"/>
        <item m="1" x="7443"/>
        <item m="1" x="7074"/>
        <item m="1" x="7170"/>
        <item m="1" x="6820"/>
        <item m="1" x="5954"/>
        <item m="1" x="3761"/>
        <item m="1" x="7708"/>
        <item m="1" x="6507"/>
        <item m="1" x="4526"/>
        <item m="1" x="7200"/>
        <item m="1" x="3449"/>
        <item m="1" x="3579"/>
        <item m="1" x="4543"/>
        <item m="1" x="3797"/>
        <item m="1" x="7733"/>
        <item m="1" x="4890"/>
        <item m="1" x="4345"/>
        <item m="1" x="4211"/>
        <item m="1" x="7729"/>
        <item m="1" x="7751"/>
        <item m="1" x="7620"/>
        <item m="1" x="5619"/>
        <item m="1" x="5637"/>
        <item m="1" x="7737"/>
        <item m="1" x="7512"/>
        <item m="1" x="7193"/>
        <item m="1" x="7199"/>
        <item m="1" x="5552"/>
        <item m="1" x="3902"/>
        <item m="1" x="4687"/>
        <item m="1" x="7706"/>
        <item m="1" x="4291"/>
        <item m="1" x="4722"/>
        <item m="1" x="4376"/>
        <item m="1" x="7570"/>
        <item m="1" x="5749"/>
        <item m="1" x="5649"/>
        <item m="1" x="4321"/>
        <item m="1" x="6034"/>
        <item m="1" x="4713"/>
        <item m="1" x="4632"/>
        <item m="1" x="3372"/>
        <item m="1" x="5190"/>
        <item m="1" x="5196"/>
        <item m="1" x="3835"/>
        <item m="1" x="3741"/>
        <item m="1" x="5064"/>
        <item m="1" x="4941"/>
        <item m="1" x="5723"/>
        <item m="1" x="6573"/>
        <item m="1" x="3253"/>
        <item m="1" x="4319"/>
        <item m="1" x="3843"/>
        <item m="1" x="4774"/>
        <item m="1" x="4466"/>
        <item m="1" x="6688"/>
        <item m="1" x="6238"/>
        <item m="1" x="7870"/>
        <item m="1" x="3837"/>
        <item m="1" x="3766"/>
        <item m="1" x="4014"/>
        <item m="1" x="3610"/>
        <item m="1" x="7499"/>
        <item m="1" x="5221"/>
        <item m="1" x="4512"/>
        <item m="1" x="7145"/>
        <item m="1" x="3343"/>
        <item m="1" x="7596"/>
        <item m="1" x="4430"/>
        <item m="1" x="6140"/>
        <item m="1" x="5575"/>
        <item m="1" x="4773"/>
        <item m="1" x="7788"/>
        <item m="1" x="6950"/>
        <item m="1" x="3571"/>
        <item m="1" x="3704"/>
        <item m="1" x="5354"/>
        <item m="1" x="5360"/>
        <item m="1" x="3273"/>
        <item m="1" x="4456"/>
        <item m="1" x="4460"/>
        <item m="1" x="5676"/>
        <item m="1" x="4980"/>
        <item m="1" x="5245"/>
        <item m="1" x="7652"/>
        <item m="1" x="6420"/>
        <item m="1" x="6206"/>
        <item m="1" x="3274"/>
        <item m="1" x="7906"/>
        <item m="1" x="7482"/>
        <item m="1" x="7310"/>
        <item m="1" x="4904"/>
        <item m="1" x="4705"/>
        <item m="1" x="5826"/>
        <item m="1" x="5621"/>
        <item m="1" x="4891"/>
        <item m="1" x="3208"/>
        <item m="1" x="3490"/>
        <item m="1" x="4800"/>
        <item m="1" x="7248"/>
        <item m="1" x="5478"/>
        <item m="1" x="7836"/>
        <item m="1" x="3353"/>
        <item m="1" x="6559"/>
        <item m="1" x="6522"/>
        <item m="1" x="4697"/>
        <item m="1" x="5703"/>
        <item m="1" x="3493"/>
        <item m="1" x="4813"/>
        <item m="1" x="3546"/>
        <item m="1" x="5500"/>
        <item m="1" x="5607"/>
        <item m="1" x="6720"/>
        <item m="1" x="3605"/>
        <item m="1" x="7480"/>
        <item m="1" x="7578"/>
        <item m="1" x="7314"/>
        <item m="1" x="4696"/>
        <item m="1" x="5175"/>
        <item m="1" x="7382"/>
        <item m="1" x="4727"/>
        <item m="1" x="4801"/>
        <item m="1" x="5428"/>
        <item m="1" x="7793"/>
        <item m="1" x="5254"/>
        <item m="1" x="3792"/>
        <item m="1" x="4061"/>
        <item m="1" x="6195"/>
        <item m="1" x="6465"/>
        <item m="1" x="3554"/>
        <item m="1" x="4228"/>
        <item m="1" x="3478"/>
        <item m="1" x="4153"/>
        <item m="1" x="7918"/>
        <item m="1" x="3340"/>
        <item m="1" x="3640"/>
        <item m="1" x="3311"/>
        <item m="1" x="4525"/>
        <item m="1" x="5503"/>
        <item m="1" x="4947"/>
        <item m="1" x="7696"/>
        <item m="1" x="7390"/>
        <item m="1" x="7483"/>
        <item m="1" x="4750"/>
        <item m="1" x="5536"/>
        <item m="1" x="7298"/>
        <item m="1" x="5577"/>
        <item m="1" x="6556"/>
        <item m="1" x="4745"/>
        <item m="1" x="7478"/>
        <item m="1" x="7957"/>
        <item m="1" x="6808"/>
        <item m="1" x="6901"/>
        <item m="1" x="7492"/>
        <item m="1" x="4136"/>
        <item m="1" x="7500"/>
        <item m="1" x="5721"/>
        <item m="1" x="6367"/>
        <item m="1" x="7748"/>
        <item m="1" x="7698"/>
        <item m="1" x="4490"/>
        <item m="1" x="5481"/>
        <item m="1" x="5774"/>
        <item m="1" x="4990"/>
        <item m="1" x="7927"/>
        <item m="1" x="5382"/>
        <item m="1" x="3404"/>
        <item m="1" x="5161"/>
        <item m="1" x="4724"/>
        <item m="1" x="4327"/>
        <item m="1" x="7251"/>
        <item m="1" x="3762"/>
        <item m="1" x="5183"/>
        <item m="1" x="3943"/>
        <item m="1" x="3935"/>
        <item m="1" x="3952"/>
        <item m="1" x="5075"/>
        <item m="1" x="4130"/>
        <item m="1" x="4272"/>
        <item m="1" x="3317"/>
        <item m="1" x="4137"/>
        <item m="1" x="7990"/>
        <item m="1" x="3510"/>
        <item m="1" x="6299"/>
        <item m="1" x="7484"/>
        <item m="1" x="3957"/>
        <item m="1" x="6722"/>
        <item m="1" x="4440"/>
        <item m="1" x="7129"/>
        <item m="1" x="7376"/>
        <item m="1" x="4403"/>
        <item m="1" x="7467"/>
        <item m="1" x="4521"/>
        <item m="1" x="6957"/>
        <item m="1" x="6923"/>
        <item m="1" x="7048"/>
        <item m="1" x="7003"/>
        <item m="1" x="4036"/>
        <item m="1" x="6668"/>
        <item m="1" x="4653"/>
        <item m="1" x="7240"/>
        <item m="1" x="5087"/>
        <item m="1" x="4198"/>
        <item m="1" x="7169"/>
        <item m="1" x="4340"/>
        <item m="1" x="6300"/>
        <item m="1" x="3350"/>
        <item m="1" x="7197"/>
        <item m="1" x="4737"/>
        <item m="1" x="6571"/>
        <item m="1" x="4738"/>
        <item m="1" x="4743"/>
        <item m="1" x="5350"/>
        <item m="1" x="7106"/>
        <item m="1" x="4528"/>
        <item m="1" x="6313"/>
        <item m="1" x="7489"/>
        <item m="1" x="4529"/>
        <item m="1" x="4532"/>
        <item m="1" x="6909"/>
        <item m="1" x="3814"/>
        <item m="1" x="5665"/>
        <item m="1" x="7547"/>
        <item m="1" x="4592"/>
        <item m="1" x="6387"/>
        <item m="1" x="5658"/>
        <item m="1" x="6265"/>
        <item m="1" x="5120"/>
        <item m="1" x="7426"/>
        <item m="1" x="5732"/>
        <item m="1" x="4840"/>
        <item m="1" x="6926"/>
        <item m="1" x="7454"/>
        <item m="1" x="6983"/>
        <item m="1" x="7161"/>
        <item m="1" x="3276"/>
        <item m="1" x="5779"/>
        <item m="1" x="6155"/>
        <item m="1" x="4906"/>
        <item m="1" x="5920"/>
        <item m="1" x="5926"/>
        <item m="1" x="4899"/>
        <item m="1" x="4176"/>
        <item m="1" x="5595"/>
        <item m="1" x="5305"/>
        <item m="1" x="5915"/>
        <item m="1" x="6378"/>
        <item m="1" x="7473"/>
        <item m="1" x="7096"/>
        <item m="1" x="6027"/>
        <item m="1" x="7572"/>
        <item m="1" x="7196"/>
        <item m="1" x="5747"/>
        <item m="1" x="5762"/>
        <item m="1" x="5978"/>
        <item m="1" x="6028"/>
        <item m="1" x="6081"/>
        <item m="1" x="4241"/>
        <item m="1" x="3412"/>
        <item m="1" x="4972"/>
        <item m="1" x="7702"/>
        <item m="1" x="6700"/>
        <item m="1" x="3890"/>
        <item m="1" x="5934"/>
        <item m="1" x="5417"/>
        <item m="1" x="7825"/>
        <item m="1" x="5424"/>
        <item m="1" x="6894"/>
        <item m="1" x="5092"/>
        <item m="1" x="3891"/>
        <item m="1" x="6227"/>
        <item m="1" x="5942"/>
        <item m="1" x="4992"/>
        <item m="1" x="7326"/>
        <item m="1" x="4539"/>
        <item m="1" x="7086"/>
        <item m="1" x="7899"/>
        <item m="1" x="4649"/>
        <item m="1" x="3587"/>
        <item m="1" x="6963"/>
        <item m="1" x="6696"/>
        <item m="1" x="5413"/>
        <item m="1" x="6385"/>
        <item m="1" x="5971"/>
        <item m="1" x="6819"/>
        <item m="1" x="3219"/>
        <item m="1" x="7392"/>
        <item m="1" x="6262"/>
        <item m="1" x="4694"/>
        <item m="1" x="7947"/>
        <item m="1" x="4243"/>
        <item m="1" x="4640"/>
        <item m="1" x="6232"/>
        <item m="1" x="4623"/>
        <item m="1" x="5852"/>
        <item m="1" x="5117"/>
        <item m="1" x="4408"/>
        <item m="1" x="6353"/>
        <item m="1" x="4892"/>
        <item m="1" x="7152"/>
        <item m="1" x="4400"/>
        <item m="1" x="5544"/>
        <item m="1" x="7491"/>
        <item m="1" x="4112"/>
        <item m="1" x="7838"/>
        <item m="1" x="7693"/>
        <item m="1" x="3392"/>
        <item m="1" x="3924"/>
        <item m="1" x="7843"/>
        <item m="1" x="4246"/>
        <item m="1" x="7207"/>
        <item m="1" x="7464"/>
        <item m="1" x="4363"/>
        <item m="1" x="3436"/>
        <item m="1" x="6343"/>
        <item m="1" x="4232"/>
        <item m="1" x="4088"/>
        <item m="1" x="3251"/>
        <item m="1" x="4284"/>
        <item m="1" x="4378"/>
        <item m="1" x="4505"/>
        <item m="1" x="4765"/>
        <item m="1" x="3371"/>
        <item m="1" x="7073"/>
        <item m="1" x="3697"/>
        <item m="1" x="6479"/>
        <item m="1" x="5615"/>
        <item m="1" x="7413"/>
        <item m="1" x="7556"/>
        <item m="1" x="5967"/>
        <item m="1" x="5242"/>
        <item m="1" x="4111"/>
        <item m="1" x="6623"/>
        <item m="1" x="3266"/>
        <item m="1" x="6020"/>
        <item m="1" x="5446"/>
        <item m="1" x="6032"/>
        <item m="1" x="6655"/>
        <item m="1" x="7975"/>
        <item m="1" x="5620"/>
        <item m="1" x="4660"/>
        <item m="1" x="4861"/>
        <item m="1" x="5403"/>
        <item m="1" x="7873"/>
        <item m="1" x="7525"/>
        <item m="1" x="6769"/>
        <item m="1" x="7414"/>
        <item m="1" x="7529"/>
        <item m="1" x="6964"/>
        <item m="1" x="6590"/>
        <item m="1" x="7037"/>
        <item m="1" x="5960"/>
        <item m="1" x="7347"/>
        <item m="1" x="5770"/>
        <item m="1" x="7956"/>
        <item m="1" x="4692"/>
        <item m="1" x="5460"/>
        <item m="1" x="6366"/>
        <item m="1" x="6659"/>
        <item m="1" x="4916"/>
        <item m="1" x="6380"/>
        <item m="1" x="5517"/>
        <item m="1" x="7808"/>
        <item m="1" x="7007"/>
        <item m="1" x="3845"/>
        <item m="1" x="5200"/>
        <item m="1" x="6240"/>
        <item m="1" x="5593"/>
        <item m="1" x="6377"/>
        <item m="1" x="5512"/>
        <item m="1" x="6476"/>
        <item m="1" x="5599"/>
        <item m="1" x="7064"/>
        <item m="1" x="6205"/>
        <item m="1" x="3625"/>
        <item m="1" x="7569"/>
        <item m="1" x="5357"/>
        <item m="1" x="4483"/>
        <item m="1" x="7613"/>
        <item m="1" x="6967"/>
        <item m="1" x="7375"/>
        <item m="1" x="4381"/>
        <item m="1" x="4384"/>
        <item m="1" x="4055"/>
        <item m="1" x="6330"/>
        <item m="1" x="6530"/>
        <item m="1" x="6410"/>
        <item m="1" x="6411"/>
        <item m="1" x="6285"/>
        <item m="1" x="6287"/>
        <item m="1" x="6754"/>
        <item m="1" x="6521"/>
        <item m="1" x="6546"/>
        <item m="1" x="4053"/>
        <item m="1" x="4041"/>
        <item m="1" x="4042"/>
        <item m="1" x="4264"/>
        <item m="1" x="5073"/>
        <item m="1" x="3277"/>
        <item m="1" x="6533"/>
        <item m="1" x="6409"/>
        <item m="1" x="6289"/>
        <item m="1" x="6332"/>
        <item m="1" x="6291"/>
        <item m="1" x="6275"/>
        <item m="1" x="4253"/>
        <item m="1" x="4162"/>
        <item m="1" x="7661"/>
        <item m="1" x="4255"/>
        <item m="1" x="6408"/>
        <item m="1" x="3895"/>
        <item m="1" x="3700"/>
        <item m="1" x="4370"/>
        <item m="1" x="6535"/>
        <item m="1" x="6639"/>
        <item m="1" x="4160"/>
        <item m="1" x="6792"/>
        <item m="1" x="6316"/>
        <item m="1" x="4383"/>
        <item m="1" x="3897"/>
        <item m="1" x="3936"/>
        <item m="1" x="6755"/>
        <item m="1" x="3907"/>
        <item m="1" x="6436"/>
        <item m="1" x="6335"/>
        <item m="1" x="6455"/>
        <item m="1" x="6328"/>
        <item m="1" x="6418"/>
        <item m="1" x="3918"/>
        <item m="1" x="6419"/>
        <item m="1" x="6810"/>
        <item m="1" x="3919"/>
        <item m="1" x="4270"/>
        <item m="1" x="4240"/>
        <item m="1" x="4188"/>
        <item m="1" x="5720"/>
        <item m="1" x="5532"/>
        <item m="1" x="4333"/>
        <item m="1" x="4223"/>
        <item m="1" x="3984"/>
        <item m="1" x="6283"/>
        <item m="1" x="4178"/>
        <item m="1" x="6781"/>
        <item m="1" x="4070"/>
        <item m="1" x="3927"/>
        <item m="1" x="6229"/>
        <item m="1" x="4622"/>
        <item m="1" x="3416"/>
        <item m="1" x="7814"/>
        <item m="1" x="6697"/>
        <item m="1" x="3874"/>
        <item m="1" x="3227"/>
        <item m="1" x="5582"/>
        <item m="1" x="3970"/>
        <item m="1" x="6658"/>
        <item m="1" x="5410"/>
        <item m="1" x="5137"/>
        <item m="1" x="5346"/>
        <item m="1" x="6662"/>
        <item m="1" x="4407"/>
        <item m="1" x="4201"/>
        <item m="1" x="3967"/>
        <item m="1" x="3723"/>
        <item m="1" x="3487"/>
        <item m="1" x="3233"/>
        <item m="1" x="7862"/>
        <item m="1" x="7681"/>
        <item m="1" x="7295"/>
        <item m="1" x="6146"/>
        <item m="1" x="6941"/>
        <item m="1" x="6075"/>
        <item m="1" x="4170"/>
        <item m="1" x="7403"/>
        <item m="1" x="3430"/>
        <item m="1" x="6468"/>
        <item m="1" x="4171"/>
        <item m="1" x="7100"/>
        <item m="1" x="7841"/>
        <item m="1" x="6390"/>
        <item m="1" x="4011"/>
        <item m="1" x="6843"/>
        <item m="1" x="6718"/>
        <item m="1" x="7723"/>
        <item m="1" x="7606"/>
        <item m="1" x="7754"/>
        <item m="1" x="7646"/>
        <item m="1" x="7765"/>
        <item m="1" x="7659"/>
        <item m="1" x="5987"/>
        <item m="1" x="5860"/>
        <item m="1" x="3576"/>
        <item m="1" x="4753"/>
        <item m="1" x="5809"/>
        <item m="1" x="5843"/>
        <item m="1" x="6296"/>
        <item m="1" x="3326"/>
        <item m="1" x="4881"/>
        <item m="1" x="6176"/>
        <item m="1" x="6513"/>
        <item m="1" x="3297"/>
        <item m="1" x="7658"/>
        <item m="1" x="3986"/>
        <item m="1" x="3255"/>
        <item m="1" x="4895"/>
        <item m="1" x="4682"/>
        <item m="1" x="4497"/>
        <item m="1" x="4271"/>
        <item m="1" x="7585"/>
        <item m="1" x="7657"/>
        <item m="1" x="7655"/>
        <item m="1" x="7586"/>
        <item m="1" x="7584"/>
        <item m="1" x="7727"/>
        <item m="1" x="7722"/>
        <item m="1" x="7033"/>
        <item m="1" x="7031"/>
        <item m="1" x="6862"/>
        <item m="1" x="6859"/>
        <item m="1" x="6038"/>
        <item m="1" x="6234"/>
        <item m="1" x="6946"/>
        <item m="1" x="7125"/>
        <item m="1" x="3742"/>
        <item m="1" x="3740"/>
        <item m="1" x="3507"/>
        <item m="1" x="3504"/>
        <item m="1" x="7840"/>
        <item m="1" x="3210"/>
        <item m="1" x="7024"/>
        <item m="1" x="7222"/>
        <item m="1" x="7231"/>
        <item m="1" x="7035"/>
        <item m="1" x="7232"/>
        <item m="1" x="3220"/>
        <item m="1" x="6657"/>
        <item m="1" x="6598"/>
        <item m="1" x="7935"/>
        <item m="1" x="7662"/>
        <item m="1" x="4357"/>
        <item m="1" x="7275"/>
        <item m="1" x="7383"/>
        <item m="1" x="7381"/>
        <item m="1" x="5370"/>
        <item m="1" x="6470"/>
        <item m="1" x="3264"/>
        <item m="1" x="7703"/>
        <item m="1" x="6277"/>
        <item m="1" x="6086"/>
        <item m="1" x="5884"/>
        <item m="1" x="5465"/>
        <item m="1" x="5237"/>
        <item m="1" x="4605"/>
        <item m="1" x="7882"/>
        <item m="1" x="6742"/>
        <item m="1" x="6526"/>
        <item m="1" x="6281"/>
        <item m="1" x="4273"/>
        <item m="1" x="4063"/>
        <item m="1" x="7926"/>
        <item m="1" x="7548"/>
        <item m="1" x="3802"/>
        <item m="1" x="7504"/>
        <item m="1" x="5177"/>
        <item m="1" x="4950"/>
        <item m="1" x="4733"/>
        <item m="1" x="4548"/>
        <item m="1" x="4330"/>
        <item m="1" x="3387"/>
        <item m="1" x="7974"/>
        <item m="1" x="5232"/>
        <item m="1" x="5409"/>
        <item m="1" x="5180"/>
        <item m="1" x="7367"/>
        <item m="1" x="3632"/>
        <item m="1" x="3856"/>
        <item m="1" x="5815"/>
        <item m="1" x="5600"/>
        <item m="1" x="5023"/>
        <item m="1" x="4789"/>
        <item m="1" x="4593"/>
        <item m="1" x="7406"/>
        <item m="1" x="7216"/>
        <item m="1" x="4375"/>
        <item m="1" x="4167"/>
        <item m="1" x="7593"/>
        <item m="1" x="7012"/>
        <item m="1" x="6841"/>
        <item m="1" x="5873"/>
        <item m="1" x="5457"/>
        <item m="1" x="5653"/>
        <item m="1" x="7320"/>
        <item m="1" x="7119"/>
        <item m="1" x="7771"/>
        <item m="1" x="4673"/>
        <item m="1" x="7624"/>
        <item m="1" x="6848"/>
        <item m="1" x="3840"/>
        <item m="1" x="3846"/>
        <item m="1" x="7090"/>
        <item m="1" x="7588"/>
        <item m="1" x="3394"/>
        <item m="1" x="7668"/>
        <item m="1" x="3482"/>
        <item m="1" x="5672"/>
        <item m="1" x="5243"/>
        <item m="1" x="5039"/>
        <item m="1" x="4803"/>
        <item m="1" x="4610"/>
        <item m="1" x="7179"/>
        <item m="1" x="7553"/>
        <item m="1" x="7953"/>
        <item m="1" x="5608"/>
        <item m="1" x="5700"/>
        <item m="1" x="6924"/>
        <item m="1" x="3356"/>
        <item m="1" x="5767"/>
        <item m="1" x="6732"/>
        <item m="1" x="6910"/>
        <item m="1" x="6469"/>
        <item m="1" x="7757"/>
        <item m="1" x="7982"/>
        <item m="1" x="4887"/>
        <item m="1" x="4929"/>
        <item m="1" x="4776"/>
        <item m="1" x="4823"/>
        <item m="1" x="5136"/>
        <item m="1" x="5184"/>
        <item m="1" x="4135"/>
        <item m="1" x="7981"/>
        <item m="1" x="6443"/>
        <item m="1" x="3192"/>
        <item m="1" x="6061"/>
        <item m="1" x="5684"/>
        <item m="1" x="4230"/>
        <item m="1" x="5361"/>
        <item m="1" x="6509"/>
        <item m="1" x="4574"/>
        <item m="1" x="5138"/>
        <item m="1" x="5256"/>
        <item m="1" x="5467"/>
        <item m="1" x="4336"/>
        <item m="1" x="4611"/>
        <item m="1" x="5510"/>
        <item m="1" x="6402"/>
        <item m="1" x="7263"/>
        <item m="1" x="5797"/>
        <item m="1" x="3591"/>
        <item m="1" x="3855"/>
        <item m="1" x="7562"/>
        <item m="1" x="3654"/>
        <item m="1" x="3262"/>
        <item m="1" x="3206"/>
        <item m="1" x="4216"/>
        <item m="1" x="7995"/>
        <item m="1" x="7270"/>
        <item m="1" x="5229"/>
        <item m="1" x="5001"/>
        <item m="1" x="5866"/>
        <item m="1" x="5728"/>
        <item m="1" x="5251"/>
        <item m="1" x="3454"/>
        <item m="1" x="6547"/>
        <item m="1" x="7146"/>
        <item m="1" x="7112"/>
        <item m="1" x="4907"/>
        <item m="1" x="6730"/>
        <item m="1" x="4507"/>
        <item m="1" x="7264"/>
        <item m="1" x="7735"/>
        <item m="1" x="7534"/>
        <item m="1" x="3566"/>
        <item m="1" x="3327"/>
        <item m="1" x="7755"/>
        <item m="1" x="7167"/>
        <item m="1" x="4117"/>
        <item m="1" x="7043"/>
        <item m="1" x="6818"/>
        <item m="1" x="5311"/>
        <item m="1" x="6838"/>
        <item m="1" x="3347"/>
        <item m="1" x="5062"/>
        <item m="1" x="3990"/>
        <item m="1" x="5513"/>
        <item m="1" x="3258"/>
        <item m="1" x="6918"/>
        <item m="1" x="7291"/>
        <item m="1" x="6925"/>
        <item m="1" x="6717"/>
        <item m="1" x="6503"/>
        <item m="1" x="6066"/>
        <item m="1" x="5862"/>
        <item m="1" x="5646"/>
        <item m="1" x="5451"/>
        <item m="1" x="3288"/>
        <item m="1" x="7910"/>
        <item m="1" x="7728"/>
        <item m="1" x="5515"/>
        <item m="1" x="5086"/>
        <item m="1" x="4865"/>
        <item m="1" x="4658"/>
        <item m="1" x="4464"/>
        <item m="1" x="4242"/>
        <item m="1" x="7034"/>
        <item m="1" x="7042"/>
        <item m="1" x="6867"/>
        <item m="1" x="6645"/>
        <item m="1" x="4612"/>
        <item m="1" x="4392"/>
        <item m="1" x="4186"/>
        <item m="1" x="3942"/>
        <item m="1" x="3712"/>
        <item m="1" x="3477"/>
        <item m="1" x="3222"/>
        <item m="1" x="7852"/>
        <item m="1" x="7675"/>
        <item m="1" x="7469"/>
        <item m="1" x="5511"/>
        <item m="1" x="5302"/>
        <item m="1" x="5083"/>
        <item m="1" x="4655"/>
        <item m="1" x="3637"/>
        <item m="1" x="7688"/>
        <item m="1" x="5272"/>
        <item m="1" x="5824"/>
        <item m="1" x="7432"/>
        <item m="1" x="3992"/>
        <item m="1" x="6506"/>
        <item m="1" x="6636"/>
        <item m="1" x="6898"/>
        <item m="1" x="7734"/>
        <item m="1" x="4121"/>
        <item m="1" x="7176"/>
        <item m="1" x="4524"/>
        <item m="1" x="6414"/>
        <item m="1" x="7844"/>
        <item m="1" x="5842"/>
        <item m="1" x="5851"/>
        <item m="1" x="3355"/>
        <item m="1" x="7163"/>
        <item m="1" x="7171"/>
        <item m="1" x="4805"/>
        <item m="1" x="4841"/>
        <item m="1" x="5108"/>
        <item m="1" x="6601"/>
        <item m="1" x="7323"/>
        <item m="1" x="6356"/>
        <item m="1" x="3739"/>
        <item m="1" x="7076"/>
        <item m="1" x="5372"/>
        <item m="1" x="3783"/>
        <item m="1" x="3221"/>
        <item m="1" x="6093"/>
        <item m="1" x="3619"/>
        <item m="1" x="5253"/>
        <item m="1" x="7944"/>
        <item m="1" x="5550"/>
        <item m="1" x="7790"/>
        <item m="1" x="3601"/>
        <item m="1" x="7885"/>
        <item m="1" x="5810"/>
        <item m="1" x="7075"/>
        <item m="1" x="4777"/>
        <item m="1" x="4205"/>
        <item m="1" x="3777"/>
        <item m="1" x="3737"/>
        <item m="1" x="3790"/>
        <item m="1" x="4068"/>
        <item m="1" x="3503"/>
        <item m="1" x="3557"/>
        <item m="1" x="3626"/>
        <item m="1" x="3689"/>
        <item m="1" x="4551"/>
        <item m="1" x="4856"/>
        <item m="1" x="5029"/>
        <item m="1" x="7377"/>
        <item m="1" x="6827"/>
        <item m="1" x="7674"/>
        <item m="1" x="6806"/>
        <item m="1" x="6886"/>
        <item m="1" x="7800"/>
        <item m="1" x="3828"/>
        <item m="1" x="6446"/>
        <item m="1" x="6483"/>
        <item m="1" x="5757"/>
        <item m="1" x="6045"/>
        <item m="1" x="5364"/>
        <item m="1" x="5397"/>
        <item m="1" x="5766"/>
        <item m="1" x="7274"/>
        <item m="1" x="5945"/>
        <item m="1" x="3998"/>
        <item m="1" x="5199"/>
        <item m="1" x="6799"/>
        <item m="1" x="6582"/>
        <item m="1" x="6338"/>
        <item m="1" x="6347"/>
        <item m="1" x="5100"/>
        <item m="1" x="5106"/>
        <item m="1" x="7937"/>
        <item m="1" x="7928"/>
        <item m="1" x="7933"/>
        <item m="1" x="6797"/>
        <item m="1" x="6788"/>
        <item m="1" x="6795"/>
        <item m="1" x="3801"/>
        <item m="1" x="3795"/>
        <item m="1" x="3800"/>
        <item m="1" x="7095"/>
        <item m="1" x="7092"/>
        <item m="1" x="7094"/>
        <item m="1" x="6051"/>
        <item m="1" x="6044"/>
        <item m="1" x="6046"/>
        <item m="1" x="5282"/>
        <item m="1" x="6993"/>
        <item m="1" x="7770"/>
        <item m="1" x="7299"/>
        <item m="1" x="6106"/>
        <item m="1" x="4863"/>
        <item m="1" x="6193"/>
        <item m="1" x="5378"/>
        <item m="1" x="3883"/>
        <item m="1" x="6558"/>
        <item m="1" x="7025"/>
        <item m="1" x="4298"/>
        <item m="1" x="4404"/>
        <item m="1" x="3234"/>
        <item m="1" x="4517"/>
        <item m="1" x="5486"/>
        <item m="1" x="7172"/>
        <item m="1" x="5281"/>
        <item m="1" x="5285"/>
        <item m="1" x="5287"/>
        <item m="1" x="5288"/>
        <item m="1" x="5290"/>
        <item m="1" x="5167"/>
        <item m="1" x="5169"/>
        <item m="1" x="5181"/>
        <item m="1" x="5063"/>
        <item m="1" x="5065"/>
        <item m="1" x="7366"/>
        <item m="1" x="7368"/>
        <item m="1" x="7155"/>
        <item m="1" x="7212"/>
        <item m="1" x="7044"/>
        <item m="1" x="6882"/>
        <item m="1" x="5134"/>
        <item m="1" x="5479"/>
        <item m="1" x="5499"/>
        <item m="1" x="7936"/>
        <item m="1" x="5609"/>
        <item m="1" x="6304"/>
        <item m="1" x="4360"/>
        <item m="1" x="5209"/>
        <item m="1" x="4451"/>
        <item m="1" x="7909"/>
        <item m="1" x="6063"/>
        <item m="1" x="5119"/>
        <item m="1" x="7338"/>
        <item m="1" x="7046"/>
        <item m="1" x="6242"/>
        <item m="1" x="7273"/>
        <item m="1" x="7261"/>
        <item m="1" x="7331"/>
        <item m="1" x="6979"/>
        <item m="1" x="6968"/>
        <item m="1" x="6775"/>
        <item m="1" x="6952"/>
        <item m="1" x="7066"/>
        <item m="1" x="3844"/>
        <item m="1" x="7000"/>
        <item m="1" x="7026"/>
        <item m="1" x="7059"/>
        <item m="1" x="7091"/>
        <item m="1" x="7435"/>
        <item m="1" x="7458"/>
        <item m="1" x="7485"/>
        <item m="1" x="7513"/>
        <item m="1" x="4147"/>
        <item m="1" x="4175"/>
        <item m="1" x="4203"/>
        <item m="1" x="4237"/>
        <item m="1" x="5116"/>
        <item m="1" x="6301"/>
        <item m="1" x="6899"/>
        <item m="1" x="3798"/>
        <item m="1" x="4108"/>
      </items>
      <autoSortScope>
        <pivotArea dataOnly="0" outline="0" fieldPosition="0">
          <references count="1">
            <reference field="4294967294" count="1" selected="0">
              <x v="1"/>
            </reference>
          </references>
        </pivotArea>
      </autoSortScope>
    </pivotField>
    <pivotField axis="axisPage" compact="0" outline="0" showAll="0" sortType="descending" defaultSubtotal="0">
      <items count="9">
        <item x="2"/>
        <item x="1"/>
        <item x="0"/>
        <item x="3"/>
        <item x="5"/>
        <item x="6"/>
        <item x="7"/>
        <item x="4"/>
        <item m="1" x="8"/>
      </items>
      <autoSortScope>
        <pivotArea dataOnly="0" outline="0" fieldPosition="0">
          <references count="1">
            <reference field="4294967294" count="1" selected="0">
              <x v="0"/>
            </reference>
          </references>
        </pivotArea>
      </autoSortScope>
    </pivotField>
    <pivotField axis="axisRow" compact="0" outline="0" showAll="0" sortType="descending" defaultSubtotal="0">
      <items count="175">
        <item x="4"/>
        <item x="21"/>
        <item x="0"/>
        <item x="70"/>
        <item x="3"/>
        <item x="5"/>
        <item x="42"/>
        <item x="9"/>
        <item x="69"/>
        <item x="6"/>
        <item x="2"/>
        <item x="71"/>
        <item x="7"/>
        <item x="43"/>
        <item x="15"/>
        <item x="17"/>
        <item x="16"/>
        <item x="68"/>
        <item x="8"/>
        <item x="72"/>
        <item x="76"/>
        <item x="26"/>
        <item x="112"/>
        <item x="20"/>
        <item x="45"/>
        <item x="65"/>
        <item x="22"/>
        <item x="102"/>
        <item x="85"/>
        <item x="40"/>
        <item x="29"/>
        <item x="1"/>
        <item x="38"/>
        <item x="23"/>
        <item x="33"/>
        <item x="35"/>
        <item x="28"/>
        <item x="24"/>
        <item x="34"/>
        <item x="30"/>
        <item x="25"/>
        <item x="31"/>
        <item x="41"/>
        <item x="37"/>
        <item x="80"/>
        <item x="79"/>
        <item x="78"/>
        <item x="86"/>
        <item x="122"/>
        <item x="73"/>
        <item x="109"/>
        <item x="19"/>
        <item x="36"/>
        <item x="44"/>
        <item x="91"/>
        <item x="14"/>
        <item x="12"/>
        <item x="124"/>
        <item x="55"/>
        <item x="54"/>
        <item x="107"/>
        <item x="63"/>
        <item x="59"/>
        <item x="83"/>
        <item x="46"/>
        <item x="81"/>
        <item x="57"/>
        <item x="53"/>
        <item x="88"/>
        <item m="1" x="163"/>
        <item x="47"/>
        <item x="11"/>
        <item x="48"/>
        <item x="106"/>
        <item x="64"/>
        <item x="89"/>
        <item x="90"/>
        <item x="62"/>
        <item x="60"/>
        <item x="111"/>
        <item m="1" x="161"/>
        <item x="56"/>
        <item x="142"/>
        <item x="52"/>
        <item x="82"/>
        <item x="103"/>
        <item x="125"/>
        <item x="143"/>
        <item x="67"/>
        <item x="118"/>
        <item x="84"/>
        <item x="105"/>
        <item x="87"/>
        <item x="39"/>
        <item x="131"/>
        <item x="128"/>
        <item x="148"/>
        <item x="92"/>
        <item x="123"/>
        <item x="51"/>
        <item x="49"/>
        <item x="50"/>
        <item x="61"/>
        <item m="1" x="172"/>
        <item x="27"/>
        <item x="32"/>
        <item x="10"/>
        <item x="129"/>
        <item x="13"/>
        <item x="144"/>
        <item m="1" x="174"/>
        <item x="58"/>
        <item x="130"/>
        <item x="110"/>
        <item x="95"/>
        <item x="75"/>
        <item x="119"/>
        <item x="127"/>
        <item x="139"/>
        <item x="74"/>
        <item x="77"/>
        <item x="138"/>
        <item x="108"/>
        <item m="1" x="169"/>
        <item m="1" x="160"/>
        <item x="120"/>
        <item x="115"/>
        <item x="18"/>
        <item m="1" x="162"/>
        <item m="1" x="170"/>
        <item x="113"/>
        <item x="114"/>
        <item x="133"/>
        <item x="151"/>
        <item x="150"/>
        <item x="66"/>
        <item x="126"/>
        <item x="132"/>
        <item x="137"/>
        <item x="140"/>
        <item x="93"/>
        <item x="96"/>
        <item x="97"/>
        <item x="98"/>
        <item x="99"/>
        <item x="100"/>
        <item x="101"/>
        <item x="116"/>
        <item x="117"/>
        <item x="121"/>
        <item x="134"/>
        <item x="135"/>
        <item x="136"/>
        <item x="141"/>
        <item x="145"/>
        <item x="146"/>
        <item x="147"/>
        <item x="152"/>
        <item x="153"/>
        <item x="154"/>
        <item x="155"/>
        <item x="156"/>
        <item x="157"/>
        <item m="1" x="159"/>
        <item x="104"/>
        <item x="158"/>
        <item x="94"/>
        <item m="1" x="164"/>
        <item m="1" x="165"/>
        <item x="149"/>
        <item m="1" x="166"/>
        <item m="1" x="171"/>
        <item m="1" x="173"/>
        <item m="1" x="167"/>
        <item m="1" x="168"/>
      </items>
      <autoSortScope>
        <pivotArea dataOnly="0" outline="0" fieldPosition="0">
          <references count="1">
            <reference field="4294967294" count="1" selected="0">
              <x v="1"/>
            </reference>
          </references>
        </pivotArea>
      </autoSortScope>
    </pivotField>
    <pivotField compact="0" outline="0" showAll="0" defaultSubtotal="0"/>
    <pivotField compact="0" outline="0" showAll="0" defaultSubtotal="0"/>
    <pivotField axis="axisRow" compact="0" outline="0" showAll="0" sortType="descending" defaultSubtotal="0">
      <items count="77">
        <item x="19"/>
        <item x="21"/>
        <item sd="0" x="49"/>
        <item x="51"/>
        <item x="11"/>
        <item x="0"/>
        <item sd="0" x="22"/>
        <item x="45"/>
        <item x="24"/>
        <item sd="0" x="12"/>
        <item x="20"/>
        <item x="14"/>
        <item m="1" x="58"/>
        <item x="15"/>
        <item x="5"/>
        <item sd="0" x="13"/>
        <item sd="0" x="10"/>
        <item x="29"/>
        <item x="25"/>
        <item x="4"/>
        <item x="43"/>
        <item x="2"/>
        <item sd="0" x="8"/>
        <item x="7"/>
        <item x="52"/>
        <item x="17"/>
        <item sd="0" x="26"/>
        <item sd="0" m="1" x="61"/>
        <item x="40"/>
        <item sd="0" x="9"/>
        <item x="36"/>
        <item x="3"/>
        <item x="23"/>
        <item sd="0" x="28"/>
        <item sd="0" x="27"/>
        <item x="30"/>
        <item x="42"/>
        <item m="1" x="76"/>
        <item m="1" x="70"/>
        <item m="1" x="63"/>
        <item m="1" x="68"/>
        <item x="18"/>
        <item x="16"/>
        <item x="32"/>
        <item x="6"/>
        <item x="41"/>
        <item m="1" x="74"/>
        <item m="1" x="56"/>
        <item x="1"/>
        <item x="31"/>
        <item x="33"/>
        <item x="44"/>
        <item x="46"/>
        <item x="50"/>
        <item m="1" x="65"/>
        <item m="1" x="57"/>
        <item m="1" x="71"/>
        <item x="34"/>
        <item x="35"/>
        <item x="37"/>
        <item x="38"/>
        <item m="1" x="73"/>
        <item x="39"/>
        <item m="1" x="72"/>
        <item x="55"/>
        <item x="47"/>
        <item m="1" x="60"/>
        <item m="1" x="75"/>
        <item m="1" x="62"/>
        <item x="53"/>
        <item x="54"/>
        <item m="1" x="64"/>
        <item m="1" x="66"/>
        <item m="1" x="69"/>
        <item x="48"/>
        <item m="1" x="67"/>
        <item m="1" x="59"/>
      </items>
      <autoSortScope>
        <pivotArea dataOnly="0" outline="0" fieldPosition="0">
          <references count="1">
            <reference field="4294967294" count="1" selected="0">
              <x v="0"/>
            </reference>
          </references>
        </pivotArea>
      </autoSortScope>
    </pivotField>
    <pivotField axis="axisRow" compact="0" outline="0" showAll="0" sortType="descending" defaultSubtotal="0">
      <items count="36">
        <item x="0"/>
        <item x="11"/>
        <item x="12"/>
        <item x="13"/>
        <item x="20"/>
        <item x="27"/>
        <item x="16"/>
        <item x="24"/>
        <item x="25"/>
        <item x="14"/>
        <item x="5"/>
        <item x="2"/>
        <item x="22"/>
        <item x="3"/>
        <item x="19"/>
        <item x="17"/>
        <item x="4"/>
        <item x="8"/>
        <item x="21"/>
        <item x="7"/>
        <item x="6"/>
        <item x="15"/>
        <item x="9"/>
        <item x="30"/>
        <item x="26"/>
        <item m="1" x="31"/>
        <item x="10"/>
        <item x="23"/>
        <item x="1"/>
        <item x="29"/>
        <item x="18"/>
        <item m="1" x="32"/>
        <item m="1" x="34"/>
        <item x="28"/>
        <item m="1" x="35"/>
        <item m="1" x="33"/>
      </items>
      <autoSortScope>
        <pivotArea dataOnly="0" outline="0" fieldPosition="0">
          <references count="1">
            <reference field="4294967294" count="1" selected="0">
              <x v="1"/>
            </reference>
          </references>
        </pivotArea>
      </autoSortScope>
    </pivotField>
    <pivotField compact="0" outline="0" showAll="0" sortType="descending" defaultSubtotal="0">
      <autoSortScope>
        <pivotArea dataOnly="0" outline="0" fieldPosition="0">
          <references count="1">
            <reference field="4294967294" count="1" selected="0">
              <x v="0"/>
            </reference>
          </references>
        </pivotArea>
      </autoSortScope>
    </pivotField>
    <pivotField dataField="1" compact="0" outline="0" showAll="0" defaultSubtotal="0"/>
  </pivotFields>
  <rowFields count="6">
    <field x="1"/>
    <field x="10"/>
    <field x="11"/>
    <field x="5"/>
    <field x="4"/>
    <field x="7"/>
  </rowFields>
  <rowItems count="278">
    <i>
      <x/>
    </i>
    <i>
      <x v="1"/>
      <x v="14"/>
      <x v="10"/>
      <x v="5165"/>
      <x v="39"/>
      <x v="16"/>
    </i>
    <i r="3">
      <x v="831"/>
      <x v="6"/>
      <x v="16"/>
    </i>
    <i r="3">
      <x v="4875"/>
      <x v="31"/>
      <x v="16"/>
    </i>
    <i r="3">
      <x v="678"/>
      <x v="42"/>
      <x v="16"/>
    </i>
    <i r="3">
      <x v="858"/>
      <x v="87"/>
      <x v="24"/>
    </i>
    <i r="3">
      <x v="2266"/>
      <x v="6"/>
      <x v="9"/>
    </i>
    <i r="3">
      <x v="5164"/>
      <x v="39"/>
      <x v="23"/>
    </i>
    <i r="3">
      <x v="2347"/>
      <x v="2"/>
      <x v="16"/>
    </i>
    <i r="3">
      <x v="2257"/>
      <x v="6"/>
      <x v="9"/>
    </i>
    <i r="3">
      <x v="5319"/>
      <x v="56"/>
      <x v="9"/>
    </i>
    <i r="3">
      <x v="672"/>
      <x v="42"/>
      <x v="23"/>
    </i>
    <i r="3">
      <x v="2265"/>
      <x v="6"/>
      <x v="23"/>
    </i>
    <i r="3">
      <x v="2116"/>
      <x v="87"/>
      <x v="24"/>
    </i>
    <i r="3">
      <x v="4874"/>
      <x v="31"/>
      <x v="23"/>
    </i>
    <i r="3">
      <x v="2315"/>
      <x v="75"/>
      <x v="16"/>
    </i>
    <i r="3">
      <x v="2517"/>
      <x v="6"/>
      <x v="16"/>
    </i>
    <i r="3">
      <x v="647"/>
      <x v="42"/>
      <x v="16"/>
    </i>
    <i r="3">
      <x v="1714"/>
      <x v="42"/>
      <x v="16"/>
    </i>
    <i r="3">
      <x v="2348"/>
      <x v="2"/>
      <x v="9"/>
    </i>
    <i r="3">
      <x v="2314"/>
      <x v="75"/>
      <x v="2"/>
    </i>
    <i r="3">
      <x v="1705"/>
      <x v="42"/>
      <x v="23"/>
    </i>
    <i r="3">
      <x v="2525"/>
      <x v="6"/>
      <x v="26"/>
    </i>
    <i r="3">
      <x v="2378"/>
      <x v="75"/>
      <x v="23"/>
    </i>
    <i r="3">
      <x v="1995"/>
      <x v="42"/>
      <x v="16"/>
    </i>
    <i r="3">
      <x v="648"/>
      <x v="42"/>
      <x v="23"/>
    </i>
    <i r="3">
      <x v="654"/>
      <x v="42"/>
      <x v="16"/>
    </i>
    <i r="3">
      <x v="649"/>
      <x v="42"/>
      <x v="26"/>
    </i>
    <i r="3">
      <x v="653"/>
      <x v="42"/>
      <x v="23"/>
    </i>
    <i r="3">
      <x v="2264"/>
      <x v="42"/>
      <x v="23"/>
    </i>
    <i r="3">
      <x v="655"/>
      <x v="42"/>
      <x v="26"/>
    </i>
    <i r="2">
      <x v="28"/>
      <x v="2880"/>
      <x v="44"/>
      <x v="16"/>
    </i>
    <i r="3">
      <x v="1277"/>
      <x v="42"/>
      <x v="26"/>
    </i>
    <i r="3">
      <x v="2993"/>
      <x v="44"/>
      <x v="16"/>
    </i>
    <i r="3">
      <x v="1631"/>
      <x v="42"/>
      <x v="16"/>
    </i>
    <i r="1">
      <x v="31"/>
      <x v="16"/>
      <x v="5150"/>
      <x v="39"/>
      <x v="6"/>
    </i>
    <i r="3">
      <x v="5151"/>
      <x v="39"/>
      <x v="13"/>
    </i>
    <i r="3">
      <x v="5147"/>
      <x v="39"/>
      <x v="7"/>
    </i>
    <i r="3">
      <x v="5149"/>
      <x v="39"/>
      <x v="8"/>
    </i>
    <i r="3">
      <x v="810"/>
      <x v="6"/>
      <x v="6"/>
    </i>
    <i r="3">
      <x v="2040"/>
      <x v="31"/>
      <x v="6"/>
    </i>
    <i r="3">
      <x v="5323"/>
      <x v="56"/>
      <x v="6"/>
    </i>
    <i r="3">
      <x v="5148"/>
      <x v="39"/>
      <x v="7"/>
    </i>
    <i r="3">
      <x v="2041"/>
      <x v="31"/>
      <x v="13"/>
    </i>
    <i r="3">
      <x v="5146"/>
      <x v="39"/>
      <x v="12"/>
    </i>
    <i r="3">
      <x v="5325"/>
      <x v="56"/>
      <x v="7"/>
    </i>
    <i r="3">
      <x v="2482"/>
      <x v="56"/>
      <x v="12"/>
    </i>
    <i r="3">
      <x v="2171"/>
      <x v="6"/>
      <x v="13"/>
    </i>
    <i r="3">
      <x v="5152"/>
      <x v="39"/>
      <x v="14"/>
    </i>
    <i r="3">
      <x v="2256"/>
      <x v="6"/>
      <x v="7"/>
    </i>
    <i r="3">
      <x v="2481"/>
      <x v="56"/>
      <x/>
    </i>
    <i r="3">
      <x v="2170"/>
      <x v="6"/>
      <x v="8"/>
    </i>
    <i r="3">
      <x v="2101"/>
      <x v="6"/>
      <x v="7"/>
    </i>
    <i r="3">
      <x v="2039"/>
      <x v="31"/>
      <x v="7"/>
    </i>
    <i r="3">
      <x v="2100"/>
      <x v="6"/>
      <x v="12"/>
    </i>
    <i r="3">
      <x v="5153"/>
      <x v="39"/>
      <x v="5"/>
    </i>
    <i r="3">
      <x v="2042"/>
      <x v="31"/>
      <x v="14"/>
    </i>
    <i r="3">
      <x v="1167"/>
      <x v="42"/>
      <x v="13"/>
    </i>
    <i r="3">
      <x v="809"/>
      <x v="6"/>
      <x v="14"/>
    </i>
    <i r="3">
      <x v="5324"/>
      <x v="56"/>
      <x v="13"/>
    </i>
    <i r="3">
      <x v="811"/>
      <x v="6"/>
      <x v="19"/>
    </i>
    <i r="3">
      <x v="1070"/>
      <x v="42"/>
      <x v="14"/>
    </i>
    <i r="3">
      <x v="1502"/>
      <x v="75"/>
      <x v="8"/>
    </i>
    <i r="3">
      <x v="1711"/>
      <x v="75"/>
      <x v="7"/>
    </i>
    <i r="3">
      <x v="1709"/>
      <x v="75"/>
      <x v="6"/>
    </i>
    <i r="3">
      <x v="3700"/>
      <x v="44"/>
      <x v="71"/>
    </i>
    <i r="3">
      <x v="676"/>
      <x v="42"/>
      <x v="5"/>
    </i>
    <i r="2">
      <x v="28"/>
      <x v="1166"/>
      <x v="42"/>
      <x v="55"/>
    </i>
    <i r="3">
      <x v="1165"/>
      <x v="42"/>
      <x v="71"/>
    </i>
    <i r="3">
      <x v="1346"/>
      <x v="42"/>
      <x v="56"/>
    </i>
    <i r="3">
      <x v="1462"/>
      <x v="42"/>
      <x v="111"/>
    </i>
    <i r="3">
      <x v="1270"/>
      <x v="42"/>
      <x v="108"/>
    </i>
    <i r="3">
      <x v="1269"/>
      <x v="42"/>
      <x v="111"/>
    </i>
    <i r="3">
      <x v="1366"/>
      <x v="42"/>
      <x v="106"/>
    </i>
    <i r="3">
      <x v="1239"/>
      <x v="42"/>
      <x v="108"/>
    </i>
    <i r="3">
      <x v="1238"/>
      <x v="42"/>
      <x v="71"/>
    </i>
    <i r="3">
      <x v="1345"/>
      <x v="42"/>
      <x v="111"/>
    </i>
    <i r="3">
      <x v="1240"/>
      <x v="42"/>
      <x v="55"/>
    </i>
    <i r="3">
      <x v="2075"/>
      <x v="42"/>
      <x v="13"/>
    </i>
    <i r="3">
      <x v="1567"/>
      <x v="42"/>
      <x v="13"/>
    </i>
    <i r="3">
      <x v="1401"/>
      <x v="42"/>
      <x v="118"/>
    </i>
    <i r="3">
      <x v="1402"/>
      <x v="42"/>
      <x v="13"/>
    </i>
    <i r="3">
      <x v="1565"/>
      <x v="42"/>
      <x v="121"/>
    </i>
    <i r="1">
      <x v="23"/>
      <x v="11"/>
      <x v="5133"/>
      <x v="39"/>
      <x v="9"/>
    </i>
    <i r="3">
      <x v="2262"/>
      <x v="6"/>
      <x v="1"/>
    </i>
    <i r="3">
      <x v="1683"/>
      <x v="42"/>
      <x v="9"/>
    </i>
    <i r="3">
      <x v="5159"/>
      <x v="39"/>
      <x v="1"/>
    </i>
    <i r="3">
      <x v="2037"/>
      <x v="31"/>
      <x v="9"/>
    </i>
    <i r="3">
      <x v="657"/>
      <x v="42"/>
      <x v="1"/>
    </i>
    <i r="3">
      <x v="2524"/>
      <x v="6"/>
      <x v="9"/>
    </i>
    <i r="3">
      <x v="2173"/>
      <x v="6"/>
      <x v="10"/>
    </i>
    <i r="3">
      <x v="5135"/>
      <x v="39"/>
      <x v="10"/>
    </i>
    <i r="3">
      <x v="3018"/>
      <x v="75"/>
      <x v="10"/>
    </i>
    <i r="3">
      <x v="2711"/>
      <x v="72"/>
      <x v="9"/>
    </i>
    <i r="3">
      <x v="2350"/>
      <x v="2"/>
      <x v="1"/>
    </i>
    <i r="3">
      <x v="2038"/>
      <x v="31"/>
      <x v="1"/>
    </i>
    <i r="3">
      <x v="509"/>
      <x v="72"/>
      <x v="1"/>
    </i>
    <i r="3">
      <x v="5162"/>
      <x v="39"/>
      <x v="9"/>
    </i>
    <i r="3">
      <x v="2349"/>
      <x v="2"/>
      <x v="9"/>
    </i>
    <i r="3">
      <x v="2174"/>
      <x v="6"/>
      <x v="9"/>
    </i>
    <i r="3">
      <x v="5138"/>
      <x v="39"/>
      <x v="9"/>
    </i>
    <i r="3">
      <x v="853"/>
      <x v="87"/>
      <x v="25"/>
    </i>
    <i r="3">
      <x v="5167"/>
      <x v="39"/>
      <x v="1"/>
    </i>
    <i r="3">
      <x v="658"/>
      <x v="42"/>
      <x v="16"/>
    </i>
    <i r="3">
      <x v="852"/>
      <x v="87"/>
      <x v="9"/>
    </i>
    <i r="3">
      <x v="2745"/>
      <x v="75"/>
      <x v="10"/>
    </i>
    <i r="3">
      <x v="2743"/>
      <x v="75"/>
      <x v="16"/>
    </i>
    <i r="3">
      <x v="3019"/>
      <x v="75"/>
      <x v="9"/>
    </i>
    <i r="3">
      <x v="2175"/>
      <x v="6"/>
      <x v="1"/>
    </i>
    <i r="3">
      <x v="2261"/>
      <x v="6"/>
      <x v="16"/>
    </i>
    <i r="3">
      <x v="3020"/>
      <x v="75"/>
      <x v="1"/>
    </i>
    <i r="3">
      <x v="851"/>
      <x v="87"/>
      <x v="16"/>
    </i>
    <i r="3">
      <x v="5161"/>
      <x v="39"/>
      <x v="16"/>
    </i>
    <i r="3">
      <x v="2523"/>
      <x v="6"/>
      <x v="9"/>
    </i>
    <i r="3">
      <x v="2059"/>
      <x v="31"/>
      <x v="9"/>
    </i>
    <i r="3">
      <x v="2060"/>
      <x v="31"/>
      <x v="1"/>
    </i>
    <i r="3">
      <x v="802"/>
      <x v="6"/>
      <x v="16"/>
    </i>
    <i r="3">
      <x v="2061"/>
      <x v="31"/>
      <x v="10"/>
    </i>
    <i r="3">
      <x v="2058"/>
      <x v="31"/>
      <x v="16"/>
    </i>
    <i r="3">
      <x v="635"/>
      <x v="42"/>
      <x v="1"/>
    </i>
    <i r="3">
      <x v="1992"/>
      <x v="42"/>
      <x v="1"/>
    </i>
    <i r="3">
      <x v="1991"/>
      <x v="42"/>
      <x v="9"/>
    </i>
    <i r="3">
      <x v="641"/>
      <x v="42"/>
      <x v="9"/>
    </i>
    <i r="3">
      <x v="2527"/>
      <x v="42"/>
      <x v="1"/>
    </i>
    <i r="3">
      <x v="2220"/>
      <x v="42"/>
      <x v="16"/>
    </i>
    <i r="3">
      <x v="640"/>
      <x v="42"/>
      <x v="9"/>
    </i>
    <i r="3">
      <x v="5139"/>
      <x v="39"/>
      <x v="1"/>
    </i>
    <i r="3">
      <x v="2526"/>
      <x v="42"/>
      <x v="9"/>
    </i>
    <i r="3">
      <x v="642"/>
      <x v="42"/>
      <x v="16"/>
    </i>
    <i r="3">
      <x v="2377"/>
      <x v="42"/>
      <x v="1"/>
    </i>
    <i r="2">
      <x v="28"/>
      <x v="1272"/>
      <x v="42"/>
      <x v="9"/>
    </i>
    <i r="3">
      <x v="1273"/>
      <x v="42"/>
      <x v="1"/>
    </i>
    <i r="3">
      <x v="1171"/>
      <x v="42"/>
      <x v="16"/>
    </i>
    <i r="3">
      <x v="1569"/>
      <x v="42"/>
      <x v="9"/>
    </i>
    <i r="3">
      <x v="2749"/>
      <x v="42"/>
      <x v="1"/>
    </i>
    <i r="3">
      <x v="1276"/>
      <x v="42"/>
      <x v="16"/>
    </i>
    <i r="2">
      <x v="13"/>
      <x v="1336"/>
      <x v="42"/>
      <x v="9"/>
    </i>
    <i r="3">
      <x v="1335"/>
      <x v="42"/>
      <x v="9"/>
    </i>
    <i r="3">
      <x v="1174"/>
      <x v="42"/>
      <x v="9"/>
    </i>
    <i r="3">
      <x v="1337"/>
      <x v="42"/>
      <x v="1"/>
    </i>
    <i r="3">
      <x v="1835"/>
      <x v="42"/>
      <x v="9"/>
    </i>
    <i r="1">
      <x v="19"/>
      <x v="10"/>
      <x v="5142"/>
      <x v="39"/>
      <x v="2"/>
    </i>
    <i r="3">
      <x v="5143"/>
      <x v="39"/>
      <x v="4"/>
    </i>
    <i r="3">
      <x v="2260"/>
      <x v="6"/>
      <x v="2"/>
    </i>
    <i r="3">
      <x v="2046"/>
      <x v="31"/>
      <x v="2"/>
    </i>
    <i r="3">
      <x v="2050"/>
      <x v="31"/>
      <x v="2"/>
    </i>
    <i r="3">
      <x v="860"/>
      <x v="87"/>
      <x v="2"/>
    </i>
    <i r="3">
      <x v="2051"/>
      <x v="31"/>
      <x v="4"/>
    </i>
    <i r="3">
      <x v="2047"/>
      <x v="31"/>
      <x v="4"/>
    </i>
    <i r="3">
      <x v="1703"/>
      <x v="75"/>
      <x v="2"/>
    </i>
    <i r="3">
      <x v="861"/>
      <x v="87"/>
      <x v="4"/>
    </i>
    <i r="3">
      <x v="1503"/>
      <x v="75"/>
      <x v="4"/>
    </i>
    <i r="3">
      <x v="2205"/>
      <x v="56"/>
      <x v="2"/>
    </i>
    <i r="3">
      <x v="2522"/>
      <x v="6"/>
      <x v="4"/>
    </i>
    <i r="3">
      <x v="850"/>
      <x v="87"/>
      <x v="16"/>
    </i>
    <i r="3">
      <x v="2521"/>
      <x v="6"/>
      <x v="2"/>
    </i>
    <i r="3">
      <x v="5320"/>
      <x v="56"/>
      <x v="4"/>
    </i>
    <i r="3">
      <x v="2520"/>
      <x v="6"/>
      <x v="15"/>
    </i>
    <i r="3">
      <x v="2045"/>
      <x v="31"/>
      <x v="15"/>
    </i>
    <i r="3">
      <x v="2172"/>
      <x v="6"/>
      <x v="10"/>
    </i>
    <i r="3">
      <x v="2048"/>
      <x v="31"/>
      <x v="10"/>
    </i>
    <i r="3">
      <x v="2052"/>
      <x v="31"/>
      <x v="10"/>
    </i>
    <i r="3">
      <x v="2049"/>
      <x v="31"/>
      <x v="15"/>
    </i>
    <i r="3">
      <x v="1888"/>
      <x v="42"/>
      <x v="127"/>
    </i>
    <i r="3">
      <x v="2259"/>
      <x v="6"/>
      <x v="15"/>
    </i>
    <i r="3">
      <x v="2169"/>
      <x v="42"/>
      <x v="127"/>
    </i>
    <i r="3">
      <x v="688"/>
      <x v="42"/>
      <x v="2"/>
    </i>
    <i r="3">
      <x v="689"/>
      <x v="42"/>
      <x v="15"/>
    </i>
    <i r="3">
      <x v="1713"/>
      <x v="42"/>
      <x v="16"/>
    </i>
    <i r="2">
      <x v="28"/>
      <x v="1271"/>
      <x v="42"/>
      <x v="4"/>
    </i>
    <i r="3">
      <x v="1347"/>
      <x v="42"/>
      <x v="106"/>
    </i>
    <i r="3">
      <x v="1168"/>
      <x v="42"/>
      <x v="106"/>
    </i>
    <i r="2">
      <x v="16"/>
      <x v="3238"/>
      <x v="44"/>
      <x v="134"/>
    </i>
    <i r="3">
      <x v="3120"/>
      <x v="44"/>
      <x v="17"/>
    </i>
    <i r="1">
      <x v="17"/>
      <x v="10"/>
      <x v="5140"/>
      <x v="39"/>
      <x v="9"/>
    </i>
    <i r="3">
      <x v="5141"/>
      <x v="39"/>
      <x v="1"/>
    </i>
    <i r="3">
      <x v="2043"/>
      <x v="31"/>
      <x v="9"/>
    </i>
    <i r="3">
      <x v="2044"/>
      <x v="31"/>
      <x v="1"/>
    </i>
    <i r="3">
      <x v="4876"/>
      <x v="31"/>
      <x v="9"/>
    </i>
    <i r="3">
      <x v="4877"/>
      <x v="31"/>
      <x v="1"/>
    </i>
    <i r="3">
      <x v="2519"/>
      <x v="6"/>
      <x v="1"/>
    </i>
    <i r="3">
      <x v="5163"/>
      <x v="39"/>
      <x v="1"/>
    </i>
    <i r="3">
      <x v="5166"/>
      <x v="39"/>
      <x v="9"/>
    </i>
    <i r="3">
      <x v="2518"/>
      <x v="6"/>
      <x v="9"/>
    </i>
    <i r="3">
      <x v="2267"/>
      <x v="6"/>
      <x v="9"/>
    </i>
    <i r="3">
      <x v="2258"/>
      <x v="6"/>
      <x v="16"/>
    </i>
    <i r="3">
      <x v="830"/>
      <x v="6"/>
      <x v="1"/>
    </i>
    <i r="2">
      <x v="28"/>
      <x v="1566"/>
      <x v="42"/>
      <x v="7"/>
    </i>
    <i r="3">
      <x v="1403"/>
      <x v="42"/>
      <x v="12"/>
    </i>
    <i r="3">
      <x v="1370"/>
      <x v="42"/>
      <x v="30"/>
    </i>
    <i r="3">
      <x v="1654"/>
      <x v="42"/>
      <x v="2"/>
    </i>
    <i r="3">
      <x v="1614"/>
      <x v="42"/>
      <x v="51"/>
    </i>
    <i r="3">
      <x v="2299"/>
      <x v="42"/>
      <x v="12"/>
    </i>
    <i r="3">
      <x v="1617"/>
      <x v="42"/>
      <x v="71"/>
    </i>
    <i r="1">
      <x v="21"/>
      <x v="11"/>
      <x v="3245"/>
      <x v="42"/>
      <x v="1"/>
    </i>
    <i r="3">
      <x v="1169"/>
      <x v="42"/>
      <x v="9"/>
    </i>
    <i r="3">
      <x v="5136"/>
      <x v="39"/>
      <x v="1"/>
    </i>
    <i r="3">
      <x v="5137"/>
      <x v="39"/>
      <x v="9"/>
    </i>
    <i r="3">
      <x v="1784"/>
      <x v="42"/>
      <x v="1"/>
    </i>
    <i r="3">
      <x v="3726"/>
      <x v="75"/>
      <x v="16"/>
    </i>
    <i r="3">
      <x v="5322"/>
      <x v="56"/>
      <x v="1"/>
    </i>
    <i r="3">
      <x v="5321"/>
      <x v="56"/>
      <x v="9"/>
    </i>
    <i r="3">
      <x v="3017"/>
      <x v="75"/>
      <x v="1"/>
    </i>
    <i r="3">
      <x v="856"/>
      <x v="87"/>
      <x v="1"/>
    </i>
    <i r="3">
      <x v="3016"/>
      <x v="75"/>
      <x v="9"/>
    </i>
    <i r="2">
      <x v="13"/>
      <x v="508"/>
      <x v="72"/>
      <x v="9"/>
    </i>
    <i r="3">
      <x v="507"/>
      <x v="72"/>
      <x v="1"/>
    </i>
    <i r="2">
      <x v="14"/>
      <x v="857"/>
      <x v="87"/>
      <x v="9"/>
    </i>
    <i r="3">
      <x v="855"/>
      <x v="87"/>
      <x v="16"/>
    </i>
    <i r="1">
      <x v="4"/>
      <x v="2"/>
      <x v="5134"/>
      <x v="39"/>
      <x v="17"/>
    </i>
    <i r="3">
      <x v="3725"/>
      <x v="75"/>
      <x v="17"/>
    </i>
    <i r="3">
      <x v="1516"/>
      <x v="42"/>
      <x v="22"/>
    </i>
    <i r="3">
      <x v="5158"/>
      <x v="39"/>
      <x v="17"/>
    </i>
    <i r="2">
      <x v="16"/>
      <x v="1706"/>
      <x v="42"/>
      <x v="33"/>
    </i>
    <i r="3">
      <x v="1282"/>
      <x v="42"/>
      <x v="15"/>
    </i>
    <i r="3">
      <x v="2646"/>
      <x v="42"/>
      <x v="33"/>
    </i>
    <i r="2">
      <x v="1"/>
      <x v="1808"/>
      <x v="42"/>
      <x v="30"/>
    </i>
    <i r="2">
      <x v="28"/>
      <x v="1515"/>
      <x v="42"/>
      <x v="22"/>
    </i>
    <i r="2">
      <x v="9"/>
      <x v="1670"/>
      <x v="42"/>
      <x v="22"/>
    </i>
    <i r="2">
      <x v="14"/>
      <x v="2728"/>
      <x v="42"/>
      <x v="30"/>
    </i>
    <i r="1">
      <x v="5"/>
      <x/>
      <x v="3724"/>
      <x v="75"/>
      <x v="18"/>
    </i>
    <i r="3">
      <x v="2744"/>
      <x v="75"/>
      <x v="134"/>
    </i>
    <i r="3">
      <x v="5156"/>
      <x v="39"/>
      <x v="11"/>
    </i>
    <i r="3">
      <x v="5154"/>
      <x v="39"/>
      <x v="3"/>
    </i>
    <i r="3">
      <x v="5157"/>
      <x v="39"/>
      <x v="11"/>
    </i>
    <i r="3">
      <x v="5155"/>
      <x v="39"/>
      <x v="3"/>
    </i>
    <i r="3">
      <x v="2253"/>
      <x v="42"/>
      <x v="22"/>
    </i>
    <i r="3">
      <x v="2254"/>
      <x v="42"/>
      <x v="130"/>
    </i>
    <i r="2">
      <x v="28"/>
      <x v="2255"/>
      <x v="42"/>
      <x v="131"/>
    </i>
    <i r="3">
      <x v="1170"/>
      <x v="42"/>
      <x v="10"/>
    </i>
    <i r="3">
      <x v="1164"/>
      <x v="42"/>
      <x v="7"/>
    </i>
    <i r="3">
      <x v="1989"/>
      <x v="42"/>
      <x v="18"/>
    </i>
    <i r="3">
      <x v="1237"/>
      <x v="42"/>
      <x v="12"/>
    </i>
    <i r="3">
      <x v="1333"/>
      <x v="42"/>
      <x v="113"/>
    </i>
    <i r="2">
      <x v="13"/>
      <x v="1988"/>
      <x v="42"/>
      <x v="12"/>
    </i>
    <i r="1">
      <x v="35"/>
      <x v="10"/>
      <x v="5144"/>
      <x v="39"/>
      <x v="2"/>
    </i>
    <i r="1">
      <x v="29"/>
    </i>
    <i r="1">
      <x v="8"/>
      <x v="10"/>
      <x v="5145"/>
      <x v="39"/>
      <x v="4"/>
    </i>
    <i r="1">
      <x v="22"/>
    </i>
    <i r="1">
      <x v="48"/>
      <x v="28"/>
      <x v="1367"/>
      <x v="42"/>
      <x v="13"/>
    </i>
    <i r="3">
      <x v="1618"/>
      <x v="42"/>
      <x v="13"/>
    </i>
    <i r="3">
      <x v="1181"/>
      <x v="42"/>
      <x v="51"/>
    </i>
    <i r="3">
      <x v="1179"/>
      <x v="42"/>
      <x v="20"/>
    </i>
    <i r="3">
      <x v="1368"/>
      <x v="42"/>
      <x v="5"/>
    </i>
    <i r="3">
      <x v="1124"/>
      <x v="42"/>
      <x/>
    </i>
    <i r="3">
      <x v="1379"/>
      <x v="42"/>
      <x v="5"/>
    </i>
    <i r="3">
      <x v="1180"/>
      <x v="42"/>
      <x v="7"/>
    </i>
    <i r="3">
      <x v="1369"/>
      <x v="42"/>
      <x v="115"/>
    </i>
    <i r="3">
      <x v="1782"/>
      <x v="42"/>
      <x v="119"/>
    </i>
    <i r="3">
      <x v="2840"/>
      <x v="42"/>
      <x/>
    </i>
    <i r="3">
      <x v="1632"/>
      <x v="42"/>
      <x v="7"/>
    </i>
    <i r="3">
      <x v="2769"/>
      <x v="42"/>
      <x/>
    </i>
    <i r="3">
      <x v="2770"/>
      <x v="42"/>
      <x/>
    </i>
    <i r="3">
      <x v="2834"/>
      <x v="42"/>
      <x/>
    </i>
    <i r="3">
      <x v="1399"/>
      <x v="42"/>
      <x v="16"/>
    </i>
    <i r="3">
      <x v="3147"/>
      <x v="42"/>
      <x v="13"/>
    </i>
    <i r="3">
      <x v="2813"/>
      <x v="42"/>
      <x/>
    </i>
    <i r="3">
      <x v="1416"/>
      <x v="42"/>
      <x v="120"/>
    </i>
    <i r="3">
      <x v="2815"/>
      <x v="42"/>
      <x/>
    </i>
    <i r="3">
      <x v="2814"/>
      <x v="42"/>
      <x/>
    </i>
    <i r="1">
      <x v="16"/>
    </i>
    <i r="1">
      <x v="52"/>
      <x v="10"/>
      <x v="2376"/>
      <x v="75"/>
      <x v="9"/>
    </i>
    <i r="1">
      <x v="44"/>
      <x v="28"/>
      <x v="2076"/>
      <x v="42"/>
      <x v="6"/>
    </i>
    <i r="3">
      <x v="1313"/>
      <x v="42"/>
      <x v="8"/>
    </i>
    <i r="3">
      <x v="1990"/>
      <x v="42"/>
      <x v="51"/>
    </i>
    <i r="3">
      <x v="1249"/>
      <x v="42"/>
      <x v="8"/>
    </i>
    <i r="2">
      <x v="10"/>
      <x v="1863"/>
      <x v="42"/>
      <x v="7"/>
    </i>
    <i r="1">
      <x v="49"/>
      <x v="11"/>
      <x v="2056"/>
      <x v="31"/>
      <x v="16"/>
    </i>
    <i r="1">
      <x v="36"/>
      <x v="28"/>
      <x v="1490"/>
      <x v="42"/>
      <x v="10"/>
    </i>
    <i r="3">
      <x v="1489"/>
      <x v="42"/>
      <x v="10"/>
    </i>
    <i r="1">
      <x v="43"/>
      <x v="28"/>
      <x v="1248"/>
      <x v="42"/>
      <x v="5"/>
    </i>
    <i r="3">
      <x v="1491"/>
      <x v="42"/>
      <x v="109"/>
    </i>
    <i r="1">
      <x v="50"/>
      <x v="11"/>
      <x v="2077"/>
      <x v="42"/>
      <x v="12"/>
    </i>
    <i r="1">
      <x v="45"/>
      <x v="28"/>
      <x v="1381"/>
      <x v="42"/>
      <x v="18"/>
    </i>
    <i r="3">
      <x v="1467"/>
      <x v="42"/>
      <x v="7"/>
    </i>
    <i r="3">
      <x v="1334"/>
      <x v="42"/>
      <x v="12"/>
    </i>
    <i r="3">
      <x v="1613"/>
      <x v="42"/>
      <x v="4"/>
    </i>
    <i r="1">
      <x v="3"/>
      <x v="27"/>
      <x v="677"/>
      <x v="42"/>
      <x v="1"/>
    </i>
  </rowItems>
  <colFields count="1">
    <field x="-2"/>
  </colFields>
  <colItems count="2">
    <i>
      <x/>
    </i>
    <i i="1">
      <x v="1"/>
    </i>
  </colItems>
  <pageFields count="1">
    <pageField fld="6" item="0" hier="-1"/>
  </pageFields>
  <dataFields count="2">
    <dataField name=" Количество" fld="13" baseField="6" baseItem="95"/>
    <dataField name="Доля" fld="13" showDataAs="percentOfTotal" baseField="9" baseItem="2" numFmtId="10"/>
  </dataFields>
  <formats count="3">
    <format dxfId="29">
      <pivotArea outline="0" collapsedLevelsAreSubtotals="1" fieldPosition="0"/>
    </format>
    <format dxfId="28">
      <pivotArea outline="0" fieldPosition="0">
        <references count="1">
          <reference field="4294967294" count="1">
            <x v="1"/>
          </reference>
        </references>
      </pivotArea>
    </format>
    <format dxfId="27">
      <pivotArea outline="0" collapsedLevelsAreSubtotals="1" fieldPosition="0">
        <references count="2">
          <reference field="4294967294" count="1" selected="0">
            <x v="0"/>
          </reference>
          <reference field="1" count="1" selected="0">
            <x v="1"/>
          </reference>
        </references>
      </pivotArea>
    </format>
  </formats>
  <conditionalFormats count="4">
    <conditionalFormat type="all" priority="2">
      <pivotAreas count="1">
        <pivotArea type="data" outline="0" collapsedLevelsAreSubtotals="1" fieldPosition="0">
          <references count="2">
            <reference field="4294967294" count="1" selected="0">
              <x v="0"/>
            </reference>
            <reference field="1" count="1" selected="0">
              <x v="1"/>
            </reference>
          </references>
        </pivotArea>
      </pivotAreas>
    </conditionalFormat>
    <conditionalFormat type="all" priority="3">
      <pivotAreas count="1">
        <pivotArea type="data" outline="0" collapsedLevelsAreSubtotals="1" fieldPosition="0">
          <references count="2">
            <reference field="4294967294" count="1" selected="0">
              <x v="0"/>
            </reference>
            <reference field="1" count="1" selected="0">
              <x v="1"/>
            </reference>
          </references>
        </pivotArea>
      </pivotAreas>
    </conditionalFormat>
    <conditionalFormat type="all" priority="6">
      <pivotAreas count="1">
        <pivotArea type="data" outline="0" collapsedLevelsAreSubtotals="1" fieldPosition="0">
          <references count="2">
            <reference field="4294967294" count="1" selected="0">
              <x v="0"/>
            </reference>
            <reference field="1" count="1" selected="0">
              <x v="1"/>
            </reference>
          </references>
        </pivotArea>
      </pivotAreas>
    </conditionalFormat>
    <conditionalFormat type="all" priority="7">
      <pivotAreas count="1">
        <pivotArea type="data" outline="0" collapsedLevelsAreSubtotals="1" fieldPosition="0">
          <references count="2">
            <reference field="4294967294" count="1" selected="0">
              <x v="0"/>
            </reference>
            <reference field="1" count="1" selected="0">
              <x v="1"/>
            </reference>
          </references>
        </pivotArea>
      </pivotAreas>
    </conditionalFormat>
  </conditional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00000000-0007-0000-0E00-000000000000}" name="Сводная таблица2" cacheId="0" applyNumberFormats="0" applyBorderFormats="0" applyFontFormats="0" applyPatternFormats="0" applyAlignmentFormats="0" applyWidthHeightFormats="1" dataCaption="Значения" updatedVersion="6" minRefreshableVersion="3" rowGrandTotals="0" colGrandTotals="0" itemPrintTitles="1" createdVersion="4" indent="0" compact="0" compactData="0" multipleFieldFilters="0">
  <location ref="C3:J221" firstHeaderRow="0" firstDataRow="1" firstDataCol="6" rowPageCount="1" colPageCount="1"/>
  <pivotFields count="14">
    <pivotField compact="0" outline="0" showAll="0" defaultSubtotal="0"/>
    <pivotField axis="axisRow" compact="0" outline="0" showAll="0" defaultSubtotal="0">
      <items count="2">
        <item sd="0" x="1"/>
        <item x="0"/>
      </items>
    </pivotField>
    <pivotField compact="0" outline="0" showAll="0" defaultSubtotal="0"/>
    <pivotField compact="0" outline="0" showAll="0" defaultSubtotal="0"/>
    <pivotField axis="axisRow" compact="0" outline="0" multipleItemSelectionAllowed="1" showAll="0" sortType="descending" defaultSubtotal="0">
      <items count="178">
        <item x="61"/>
        <item x="88"/>
        <item x="0"/>
        <item x="5"/>
        <item x="60"/>
        <item x="20"/>
        <item x="37"/>
        <item x="29"/>
        <item x="65"/>
        <item x="9"/>
        <item x="82"/>
        <item x="42"/>
        <item x="28"/>
        <item x="103"/>
        <item x="38"/>
        <item m="1" x="131"/>
        <item x="70"/>
        <item x="86"/>
        <item x="8"/>
        <item x="3"/>
        <item m="1" x="153"/>
        <item x="78"/>
        <item x="62"/>
        <item x="87"/>
        <item x="63"/>
        <item x="6"/>
        <item x="41"/>
        <item x="68"/>
        <item x="76"/>
        <item x="51"/>
        <item x="33"/>
        <item x="16"/>
        <item x="105"/>
        <item x="24"/>
        <item x="110"/>
        <item x="52"/>
        <item x="104"/>
        <item x="69"/>
        <item x="115"/>
        <item x="18"/>
        <item m="1" x="167"/>
        <item m="1" x="156"/>
        <item x="4"/>
        <item x="44"/>
        <item x="46"/>
        <item x="45"/>
        <item x="101"/>
        <item x="13"/>
        <item m="1" x="132"/>
        <item x="125"/>
        <item x="10"/>
        <item x="39"/>
        <item x="67"/>
        <item x="21"/>
        <item x="35"/>
        <item x="30"/>
        <item x="14"/>
        <item x="54"/>
        <item x="58"/>
        <item x="80"/>
        <item x="81"/>
        <item x="92"/>
        <item x="83"/>
        <item x="47"/>
        <item x="107"/>
        <item m="1" x="157"/>
        <item x="23"/>
        <item x="31"/>
        <item x="11"/>
        <item x="73"/>
        <item x="91"/>
        <item x="111"/>
        <item x="7"/>
        <item x="19"/>
        <item x="36"/>
        <item x="49"/>
        <item x="96"/>
        <item x="57"/>
        <item x="25"/>
        <item m="1" x="143"/>
        <item x="17"/>
        <item x="71"/>
        <item x="117"/>
        <item x="64"/>
        <item x="40"/>
        <item x="109"/>
        <item m="1" x="170"/>
        <item x="32"/>
        <item x="1"/>
        <item x="119"/>
        <item x="12"/>
        <item m="1" x="163"/>
        <item x="55"/>
        <item x="48"/>
        <item x="74"/>
        <item x="59"/>
        <item m="1" x="129"/>
        <item m="1" x="150"/>
        <item x="15"/>
        <item x="116"/>
        <item x="2"/>
        <item x="26"/>
        <item x="27"/>
        <item x="34"/>
        <item x="50"/>
        <item x="53"/>
        <item x="79"/>
        <item x="84"/>
        <item x="85"/>
        <item x="89"/>
        <item x="90"/>
        <item x="75"/>
        <item x="94"/>
        <item x="95"/>
        <item x="97"/>
        <item x="99"/>
        <item x="100"/>
        <item x="102"/>
        <item x="106"/>
        <item m="1" x="146"/>
        <item x="112"/>
        <item x="113"/>
        <item x="114"/>
        <item x="108"/>
        <item x="118"/>
        <item x="93"/>
        <item x="120"/>
        <item x="123"/>
        <item x="124"/>
        <item x="56"/>
        <item x="66"/>
        <item x="72"/>
        <item x="77"/>
        <item x="98"/>
        <item x="122"/>
        <item x="43"/>
        <item x="121"/>
        <item m="1" x="159"/>
        <item x="22"/>
        <item m="1" x="144"/>
        <item m="1" x="165"/>
        <item m="1" x="130"/>
        <item m="1" x="134"/>
        <item m="1" x="149"/>
        <item m="1" x="135"/>
        <item m="1" x="148"/>
        <item m="1" x="169"/>
        <item m="1" x="152"/>
        <item m="1" x="155"/>
        <item m="1" x="171"/>
        <item m="1" x="160"/>
        <item m="1" x="154"/>
        <item m="1" x="127"/>
        <item m="1" x="151"/>
        <item m="1" x="161"/>
        <item m="1" x="138"/>
        <item m="1" x="162"/>
        <item m="1" x="175"/>
        <item m="1" x="126"/>
        <item m="1" x="172"/>
        <item m="1" x="133"/>
        <item m="1" x="166"/>
        <item m="1" x="177"/>
        <item m="1" x="136"/>
        <item m="1" x="158"/>
        <item m="1" x="137"/>
        <item m="1" x="141"/>
        <item m="1" x="145"/>
        <item m="1" x="142"/>
        <item m="1" x="147"/>
        <item m="1" x="174"/>
        <item m="1" x="128"/>
        <item m="1" x="164"/>
        <item m="1" x="140"/>
        <item m="1" x="139"/>
        <item m="1" x="176"/>
        <item m="1" x="168"/>
        <item m="1" x="173"/>
      </items>
      <autoSortScope>
        <pivotArea dataOnly="0" outline="0" fieldPosition="0">
          <references count="1">
            <reference field="4294967294" count="1" selected="0">
              <x v="1"/>
            </reference>
          </references>
        </pivotArea>
      </autoSortScope>
    </pivotField>
    <pivotField axis="axisRow" compact="0" outline="0" showAll="0" sortType="descending" defaultSubtotal="0">
      <items count="8000">
        <item x="1926"/>
        <item x="580"/>
        <item x="579"/>
        <item x="578"/>
        <item x="577"/>
        <item x="668"/>
        <item x="1639"/>
        <item x="1032"/>
        <item x="1034"/>
        <item x="670"/>
        <item x="669"/>
        <item x="1033"/>
        <item x="2996"/>
        <item x="3062"/>
        <item m="1" x="6138"/>
        <item m="1" x="6133"/>
        <item m="1" x="5854"/>
        <item m="1" x="5592"/>
        <item m="1" x="6452"/>
        <item m="1" x="6449"/>
        <item m="1" x="6441"/>
        <item m="1" x="6423"/>
        <item m="1" x="6417"/>
        <item m="1" x="6412"/>
        <item m="1" x="4620"/>
        <item m="1" x="4616"/>
        <item m="1" x="6740"/>
        <item m="1" x="6736"/>
        <item m="1" x="6731"/>
        <item m="1" x="6727"/>
        <item m="1" x="4054"/>
        <item m="1" x="4044"/>
        <item m="1" x="5553"/>
        <item m="1" x="6008"/>
        <item m="1" x="3680"/>
        <item m="1" x="4023"/>
        <item m="1" x="5799"/>
        <item m="1" x="3988"/>
        <item m="1" x="5761"/>
        <item m="1" x="5310"/>
        <item m="1" x="5280"/>
        <item m="1" x="4372"/>
        <item m="1" x="4396"/>
        <item m="1" x="5275"/>
        <item m="1" x="4368"/>
        <item m="1" x="4508"/>
        <item m="1" x="4492"/>
        <item m="1" x="5832"/>
        <item m="1" x="4911"/>
        <item m="1" x="5805"/>
        <item m="1" x="4889"/>
        <item m="1" x="4209"/>
        <item m="1" x="4182"/>
        <item m="1" x="3611"/>
        <item m="1" x="4953"/>
        <item m="1" x="5773"/>
        <item m="1" x="4979"/>
        <item m="1" x="5802"/>
        <item m="1" x="4945"/>
        <item m="1" x="5765"/>
        <item m="1" x="4462"/>
        <item m="1" x="5266"/>
        <item x="803"/>
        <item x="804"/>
        <item x="802"/>
        <item x="801"/>
        <item x="1192"/>
        <item x="1191"/>
        <item x="1190"/>
        <item x="1189"/>
        <item x="2562"/>
        <item x="383"/>
        <item x="384"/>
        <item x="2965"/>
        <item x="799"/>
        <item x="2286"/>
        <item x="2285"/>
        <item x="2284"/>
        <item x="793"/>
        <item x="391"/>
        <item x="389"/>
        <item x="2560"/>
        <item x="2278"/>
        <item x="2279"/>
        <item x="2282"/>
        <item x="2277"/>
        <item x="3082"/>
        <item x="795"/>
        <item x="798"/>
        <item x="796"/>
        <item x="576"/>
        <item m="1" x="5461"/>
        <item m="1" x="5434"/>
        <item x="143"/>
        <item x="142"/>
        <item m="1" x="3710"/>
        <item m="1" x="3681"/>
        <item m="1" x="6095"/>
        <item m="1" x="6499"/>
        <item m="1" x="6070"/>
        <item m="1" x="6463"/>
        <item m="1" x="5534"/>
        <item m="1" x="5501"/>
        <item m="1" x="6466"/>
        <item m="1" x="4991"/>
        <item x="1637"/>
        <item x="1015"/>
        <item m="1" x="7052"/>
        <item x="2900"/>
        <item x="2221"/>
        <item x="2225"/>
        <item x="2224"/>
        <item x="1004"/>
        <item x="2387"/>
        <item x="3145"/>
        <item x="1895"/>
        <item x="992"/>
        <item x="1894"/>
        <item x="1003"/>
        <item x="1810"/>
        <item x="1001"/>
        <item x="1649"/>
        <item m="1" x="6566"/>
        <item x="744"/>
        <item x="1834"/>
        <item x="1002"/>
        <item x="1648"/>
        <item x="1000"/>
        <item x="1647"/>
        <item x="999"/>
        <item x="1893"/>
        <item x="1014"/>
        <item x="1013"/>
        <item x="1500"/>
        <item x="1892"/>
        <item x="1012"/>
        <item x="1011"/>
        <item x="1659"/>
        <item x="1646"/>
        <item x="1010"/>
        <item x="1009"/>
        <item x="1658"/>
        <item x="1891"/>
        <item x="1652"/>
        <item x="1653"/>
        <item x="3144"/>
        <item x="996"/>
        <item x="1645"/>
        <item x="1657"/>
        <item x="998"/>
        <item x="997"/>
        <item x="2222"/>
        <item x="1499"/>
        <item x="995"/>
        <item x="994"/>
        <item x="1813"/>
        <item x="1644"/>
        <item x="1643"/>
        <item x="2198"/>
        <item x="1496"/>
        <item x="1656"/>
        <item x="1008"/>
        <item x="1651"/>
        <item x="1007"/>
        <item x="1650"/>
        <item x="1005"/>
        <item x="1642"/>
        <item x="2185"/>
        <item x="1833"/>
        <item x="741"/>
        <item x="2220"/>
        <item x="2219"/>
        <item x="2218"/>
        <item x="1605"/>
        <item x="1974"/>
        <item m="1" x="6576"/>
        <item x="1571"/>
        <item x="1975"/>
        <item x="61"/>
        <item x="342"/>
        <item m="1" x="3708"/>
        <item x="341"/>
        <item x="1537"/>
        <item x="557"/>
        <item x="1573"/>
        <item x="1978"/>
        <item x="1977"/>
        <item m="1" x="5974"/>
        <item x="187"/>
        <item x="2588"/>
        <item x="2781"/>
        <item x="1358"/>
        <item x="1357"/>
        <item x="419"/>
        <item x="418"/>
        <item x="1546"/>
        <item x="1542"/>
        <item x="556"/>
        <item x="555"/>
        <item x="1569"/>
        <item x="554"/>
        <item x="553"/>
        <item x="552"/>
        <item x="551"/>
        <item x="1566"/>
        <item x="550"/>
        <item x="549"/>
        <item x="1563"/>
        <item x="1560"/>
        <item x="1559"/>
        <item x="1558"/>
        <item m="1" x="7121"/>
        <item x="2745"/>
        <item x="2743"/>
        <item x="2744"/>
        <item x="960"/>
        <item x="959"/>
        <item x="958"/>
        <item x="962"/>
        <item x="961"/>
        <item x="956"/>
        <item x="955"/>
        <item x="2322"/>
        <item x="2321"/>
        <item x="947"/>
        <item x="1505"/>
        <item x="944"/>
        <item x="941"/>
        <item x="946"/>
        <item x="945"/>
        <item x="1504"/>
        <item x="943"/>
        <item x="2328"/>
        <item x="1510"/>
        <item x="1509"/>
        <item x="950"/>
        <item x="2583"/>
        <item m="1" x="3328"/>
        <item m="1" x="3567"/>
        <item m="1" x="3320"/>
        <item m="1" x="6131"/>
        <item m="1" x="6125"/>
        <item m="1" x="6337"/>
        <item m="1" x="6474"/>
        <item m="1" x="6439"/>
        <item m="1" x="5563"/>
        <item m="1" x="5529"/>
        <item m="1" x="4938"/>
        <item m="1" x="4961"/>
        <item m="1" x="5853"/>
        <item m="1" x="4930"/>
        <item m="1" x="4447"/>
        <item x="2212"/>
        <item x="118"/>
        <item x="2211"/>
        <item x="671"/>
        <item x="1923"/>
        <item x="675"/>
        <item x="674"/>
        <item x="673"/>
        <item x="672"/>
        <item x="1035"/>
        <item m="1" x="5396"/>
        <item m="1" x="5795"/>
        <item m="1" x="4052"/>
        <item m="1" x="5367"/>
        <item m="1" x="5759"/>
        <item m="1" x="4085"/>
        <item m="1" x="4047"/>
        <item m="1" x="5752"/>
        <item m="1" x="3420"/>
        <item m="1" x="3379"/>
        <item m="1" x="5691"/>
        <item m="1" x="5661"/>
        <item m="1" x="5648"/>
        <item m="1" x="5611"/>
        <item m="1" x="6694"/>
        <item m="1" x="4307"/>
        <item m="1" x="5385"/>
        <item m="1" x="6667"/>
        <item m="1" x="4274"/>
        <item m="1" x="5353"/>
        <item m="1" x="3720"/>
        <item m="1" x="4818"/>
        <item m="1" x="5777"/>
        <item m="1" x="5744"/>
        <item m="1" x="6346"/>
        <item m="1" x="5376"/>
        <item m="1" x="6307"/>
        <item m="1" x="5345"/>
        <item x="1147"/>
        <item m="1" x="4844"/>
        <item m="1" x="3479"/>
        <item x="1529"/>
        <item x="1531"/>
        <item m="1" x="6147"/>
        <item m="1" x="5644"/>
        <item m="1" x="6236"/>
        <item m="1" x="5141"/>
        <item m="1" x="5738"/>
        <item m="1" x="4633"/>
        <item m="1" x="4102"/>
        <item m="1" x="4076"/>
        <item m="1" x="5922"/>
        <item m="1" x="5885"/>
        <item m="1" x="5918"/>
        <item m="1" x="4989"/>
        <item m="1" x="5879"/>
        <item m="1" x="4955"/>
        <item m="1" x="6184"/>
        <item m="1" x="5299"/>
        <item m="1" x="5338"/>
        <item m="1" x="4429"/>
        <item m="1" x="5293"/>
        <item m="1" x="4385"/>
        <item m="1" x="6200"/>
        <item m="1" x="5327"/>
        <item m="1" x="6173"/>
        <item m="1" x="5292"/>
        <item m="1" x="4952"/>
        <item x="2172"/>
        <item x="2171"/>
        <item x="2688"/>
        <item x="2687"/>
        <item x="210"/>
        <item x="209"/>
        <item x="205"/>
        <item x="207"/>
        <item x="188"/>
        <item x="967"/>
        <item x="206"/>
        <item x="190"/>
        <item x="200"/>
        <item x="194"/>
        <item x="193"/>
        <item x="196"/>
        <item x="1414"/>
        <item x="1691"/>
        <item x="1413"/>
        <item x="2537"/>
        <item x="3021"/>
        <item m="1" x="6005"/>
        <item m="1" x="5096"/>
        <item m="1" x="4199"/>
        <item m="1" x="6333"/>
        <item m="1" x="6290"/>
        <item m="1" x="5423"/>
        <item m="1" x="3756"/>
        <item m="1" x="3735"/>
        <item m="1" x="5984"/>
        <item m="1" x="5066"/>
        <item m="1" x="5048"/>
        <item m="1" x="5296"/>
        <item m="1" x="5833"/>
        <item m="1" x="4912"/>
        <item m="1" x="4021"/>
        <item m="1" x="3600"/>
        <item m="1" x="6716"/>
        <item m="1" x="5769"/>
        <item m="1" x="3941"/>
        <item m="1" x="6104"/>
        <item m="1" x="5216"/>
        <item m="1" x="3533"/>
        <item m="1" x="3899"/>
        <item m="1" x="5369"/>
        <item m="1" x="3698"/>
        <item m="1" x="5868"/>
        <item m="1" x="4943"/>
        <item m="1" x="4056"/>
        <item m="1" x="6181"/>
        <item m="1" x="5295"/>
        <item m="1" x="3635"/>
        <item m="1" x="6744"/>
        <item m="1" x="5831"/>
        <item m="1" x="4909"/>
        <item m="1" x="4018"/>
        <item m="1" x="4888"/>
        <item m="1" x="3982"/>
        <item m="1" x="6142"/>
        <item m="1" x="5236"/>
        <item m="1" x="3564"/>
        <item m="1" x="6678"/>
        <item m="1" x="5768"/>
        <item m="1" x="4860"/>
        <item m="1" x="3940"/>
        <item m="1" x="6103"/>
        <item m="1" x="5214"/>
        <item m="1" x="3531"/>
        <item m="1" x="6653"/>
        <item m="1" x="5735"/>
        <item m="1" x="4830"/>
        <item m="1" x="3898"/>
        <item m="1" x="6083"/>
        <item m="1" x="5186"/>
        <item m="1" x="5863"/>
        <item m="1" x="6179"/>
        <item m="1" x="5830"/>
        <item m="1" x="5263"/>
        <item m="1" x="3596"/>
        <item m="1" x="6713"/>
        <item m="1" x="3563"/>
        <item m="1" x="4859"/>
        <item m="1" x="5210"/>
        <item m="1" x="3530"/>
        <item m="1" x="6649"/>
        <item m="1" x="5731"/>
        <item m="1" x="4829"/>
        <item m="1" x="3896"/>
        <item m="1" x="6080"/>
        <item m="1" x="5185"/>
        <item m="1" x="4195"/>
        <item m="1" x="6280"/>
        <item m="1" x="5962"/>
        <item m="1" x="5046"/>
        <item m="1" x="4146"/>
        <item m="1" x="6258"/>
        <item m="1" x="4970"/>
        <item m="1" x="4087"/>
        <item x="636"/>
        <item x="1409"/>
        <item x="1689"/>
        <item x="641"/>
        <item x="1047"/>
        <item x="640"/>
        <item x="2536"/>
        <item x="1688"/>
        <item x="639"/>
        <item x="637"/>
        <item m="1" x="3212"/>
        <item x="1081"/>
        <item m="1" x="3549"/>
        <item m="1" x="6196"/>
        <item m="1" x="5591"/>
        <item x="354"/>
        <item x="750"/>
        <item x="749"/>
        <item x="748"/>
        <item x="1199"/>
        <item x="1195"/>
        <item x="1469"/>
        <item x="144"/>
        <item x="145"/>
        <item x="150"/>
        <item x="357"/>
        <item x="356"/>
        <item x="1197"/>
        <item x="1468"/>
        <item x="2710"/>
        <item x="159"/>
        <item x="1467"/>
        <item x="2861"/>
        <item x="355"/>
        <item x="147"/>
        <item x="401"/>
        <item x="400"/>
        <item x="1466"/>
        <item x="1778"/>
        <item x="1196"/>
        <item x="155"/>
        <item x="154"/>
        <item x="152"/>
        <item x="151"/>
        <item x="2860"/>
        <item x="1492"/>
        <item m="1" x="4443"/>
        <item m="1" x="6578"/>
        <item m="1" x="6168"/>
        <item m="1" x="6060"/>
        <item m="1" x="6391"/>
        <item m="1" x="5496"/>
        <item m="1" x="4602"/>
        <item m="1" x="5408"/>
        <item m="1" x="6221"/>
        <item m="1" x="5349"/>
        <item m="1" x="4442"/>
        <item x="2420"/>
        <item x="657"/>
        <item x="644"/>
        <item x="1702"/>
        <item x="2656"/>
        <item x="2296"/>
        <item x="649"/>
        <item x="2297"/>
        <item m="1" x="4027"/>
        <item m="1" x="5194"/>
        <item x="358"/>
        <item x="158"/>
        <item x="1493"/>
        <item x="353"/>
        <item x="396"/>
        <item m="1" x="6962"/>
        <item x="157"/>
        <item x="146"/>
        <item x="402"/>
        <item x="156"/>
        <item x="835"/>
        <item x="153"/>
        <item x="352"/>
        <item x="351"/>
        <item x="160"/>
        <item x="1625"/>
        <item x="398"/>
        <item x="834"/>
        <item x="399"/>
        <item x="397"/>
        <item x="2990"/>
        <item x="2989"/>
        <item x="2987"/>
        <item x="2986"/>
        <item x="2985"/>
        <item x="1019"/>
        <item x="1876"/>
        <item x="1875"/>
        <item m="1" x="5677"/>
        <item m="1" x="5638"/>
        <item x="1064"/>
        <item x="2423"/>
        <item x="654"/>
        <item x="2422"/>
        <item x="656"/>
        <item x="1066"/>
        <item x="1060"/>
        <item x="1065"/>
        <item x="655"/>
        <item x="1264"/>
        <item x="1261"/>
        <item x="1272"/>
        <item m="1" x="5929"/>
        <item m="1" x="5928"/>
        <item m="1" x="5890"/>
        <item x="1265"/>
        <item x="1262"/>
        <item x="1270"/>
        <item x="1268"/>
        <item x="1267"/>
        <item x="1266"/>
        <item x="1263"/>
        <item x="1274"/>
        <item m="1" x="3787"/>
        <item x="1273"/>
        <item x="1271"/>
        <item x="2940"/>
        <item x="968"/>
        <item x="214"/>
        <item x="2751"/>
        <item m="1" x="6579"/>
        <item m="1" x="7514"/>
        <item x="1361"/>
        <item x="1360"/>
        <item x="2750"/>
        <item x="2749"/>
        <item m="1" x="5903"/>
        <item m="1" x="7709"/>
        <item x="1363"/>
        <item m="1" x="5203"/>
        <item x="1108"/>
        <item x="2568"/>
        <item m="1" x="7014"/>
        <item x="2567"/>
        <item x="2818"/>
        <item x="2981"/>
        <item m="1" x="6651"/>
        <item x="1745"/>
        <item x="1744"/>
        <item m="1" x="7276"/>
        <item x="953"/>
        <item x="211"/>
        <item x="2939"/>
        <item x="186"/>
        <item x="185"/>
        <item x="184"/>
        <item x="183"/>
        <item x="238"/>
        <item x="225"/>
        <item x="1597"/>
        <item x="177"/>
        <item x="175"/>
        <item x="182"/>
        <item x="181"/>
        <item x="179"/>
        <item x="2273"/>
        <item m="1" x="5820"/>
        <item x="174"/>
        <item m="1" x="3616"/>
        <item x="1861"/>
        <item m="1" x="3492"/>
        <item x="1293"/>
        <item x="220"/>
        <item x="219"/>
        <item x="1292"/>
        <item x="1030"/>
        <item x="1029"/>
        <item x="224"/>
        <item x="1439"/>
        <item x="1024"/>
        <item x="1023"/>
        <item x="239"/>
        <item m="1" x="4571"/>
        <item x="2254"/>
        <item x="1167"/>
        <item x="1175"/>
        <item x="1577"/>
        <item x="1446"/>
        <item x="1438"/>
        <item x="2934"/>
        <item x="2227"/>
        <item x="1295"/>
        <item x="2733"/>
        <item x="1449"/>
        <item x="233"/>
        <item x="1165"/>
        <item x="243"/>
        <item x="1162"/>
        <item x="1173"/>
        <item x="1719"/>
        <item x="1164"/>
        <item x="232"/>
        <item x="1836"/>
        <item x="92"/>
        <item x="1094"/>
        <item x="127"/>
        <item x="124"/>
        <item m="1" x="3770"/>
        <item x="126"/>
        <item x="524"/>
        <item x="523"/>
        <item x="1099"/>
        <item x="1407"/>
        <item x="1905"/>
        <item x="1406"/>
        <item x="1405"/>
        <item x="1906"/>
        <item x="1907"/>
        <item x="1583"/>
        <item x="54"/>
        <item x="2415"/>
        <item x="63"/>
        <item x="78"/>
        <item x="62"/>
        <item x="1699"/>
        <item x="36"/>
        <item x="1244"/>
        <item x="35"/>
        <item x="1396"/>
        <item x="55"/>
        <item x="1817"/>
        <item x="53"/>
        <item x="47"/>
        <item x="45"/>
        <item x="43"/>
        <item x="98"/>
        <item x="51"/>
        <item x="1582"/>
        <item x="46"/>
        <item x="48"/>
        <item x="1246"/>
        <item x="115"/>
        <item x="467"/>
        <item x="465"/>
        <item x="1430"/>
        <item x="117"/>
        <item x="116"/>
        <item x="496"/>
        <item x="1590"/>
        <item x="495"/>
        <item x="1676"/>
        <item x="107"/>
        <item x="1427"/>
        <item x="1425"/>
        <item x="110"/>
        <item x="492"/>
        <item x="501"/>
        <item x="469"/>
        <item x="490"/>
        <item x="487"/>
        <item x="1827"/>
        <item x="1380"/>
        <item x="2230"/>
        <item x="470"/>
        <item x="1077"/>
        <item x="1419"/>
        <item x="1999"/>
        <item x="133"/>
        <item x="1838"/>
        <item x="2215"/>
        <item x="1095"/>
        <item x="2244"/>
        <item x="1839"/>
        <item x="24"/>
        <item x="22"/>
        <item x="1933"/>
        <item x="2701"/>
        <item x="1932"/>
        <item x="2833"/>
        <item x="1096"/>
        <item x="125"/>
        <item x="1098"/>
        <item x="121"/>
        <item x="128"/>
        <item x="123"/>
        <item x="122"/>
        <item x="525"/>
        <item x="526"/>
        <item x="527"/>
        <item x="528"/>
        <item x="1593"/>
        <item x="1289"/>
        <item x="1594"/>
        <item x="1840"/>
        <item x="2447"/>
        <item m="1" x="7457"/>
        <item x="1100"/>
        <item x="130"/>
        <item x="1102"/>
        <item x="108"/>
        <item m="1" x="4885"/>
        <item m="1" x="4858"/>
        <item x="648"/>
        <item x="647"/>
        <item x="646"/>
        <item x="645"/>
        <item x="653"/>
        <item x="652"/>
        <item x="651"/>
        <item x="650"/>
        <item m="1" x="5005"/>
        <item m="1" x="4966"/>
        <item m="1" x="5000"/>
        <item m="1" x="4965"/>
        <item m="1" x="3259"/>
        <item x="2761"/>
        <item x="2762"/>
        <item x="617"/>
        <item x="2756"/>
        <item x="2196"/>
        <item x="2626"/>
        <item x="2625"/>
        <item x="1310"/>
        <item x="2391"/>
        <item m="1" x="3469"/>
        <item x="1326"/>
        <item x="1325"/>
        <item x="1324"/>
        <item x="1323"/>
        <item x="2195"/>
        <item x="786"/>
        <item x="2758"/>
        <item x="3019"/>
        <item x="3018"/>
        <item x="3017"/>
        <item x="3016"/>
        <item x="2757"/>
        <item x="3015"/>
        <item x="3014"/>
        <item x="2763"/>
        <item x="3179"/>
        <item m="1" x="7564"/>
        <item m="1" x="6770"/>
        <item x="3013"/>
        <item m="1" x="7540"/>
        <item x="836"/>
        <item x="252"/>
        <item x="616"/>
        <item x="609"/>
        <item x="608"/>
        <item x="3175"/>
        <item x="2623"/>
        <item x="785"/>
        <item x="615"/>
        <item x="614"/>
        <item x="3012"/>
        <item x="251"/>
        <item x="784"/>
        <item x="3178"/>
        <item x="783"/>
        <item x="2760"/>
        <item x="782"/>
        <item x="610"/>
        <item x="781"/>
        <item x="250"/>
        <item x="2622"/>
        <item x="2621"/>
        <item x="2759"/>
        <item x="2620"/>
        <item x="249"/>
        <item x="607"/>
        <item x="1465"/>
        <item x="1464"/>
        <item x="248"/>
        <item x="1463"/>
        <item x="247"/>
        <item x="605"/>
        <item x="1309"/>
        <item x="613"/>
        <item x="246"/>
        <item x="612"/>
        <item x="611"/>
        <item x="245"/>
        <item x="244"/>
        <item x="604"/>
        <item x="603"/>
        <item x="2428"/>
        <item x="2417"/>
        <item m="1" x="3351"/>
        <item x="2421"/>
        <item x="658"/>
        <item x="1068"/>
        <item x="1067"/>
        <item x="1701"/>
        <item x="634"/>
        <item x="633"/>
        <item x="1382"/>
        <item m="1" x="4157"/>
        <item m="1" x="6152"/>
        <item m="1" x="4931"/>
        <item x="824"/>
        <item x="828"/>
        <item x="827"/>
        <item m="1" x="3779"/>
        <item x="2545"/>
        <item x="826"/>
        <item x="825"/>
        <item x="164"/>
        <item x="163"/>
        <item m="1" x="4387"/>
        <item x="1311"/>
        <item x="1368"/>
        <item x="162"/>
        <item m="1" x="4365"/>
        <item x="2427"/>
        <item x="1400"/>
        <item x="1677"/>
        <item x="1018"/>
        <item x="3009"/>
        <item x="3010"/>
        <item m="1" x="6537"/>
        <item x="778"/>
        <item m="1" x="3594"/>
        <item x="780"/>
        <item x="779"/>
        <item x="573"/>
        <item x="572"/>
        <item m="1" x="3954"/>
        <item m="1" x="3809"/>
        <item m="1" x="4596"/>
        <item m="1" x="4426"/>
        <item m="1" x="4358"/>
        <item m="1" x="4415"/>
        <item x="2576"/>
        <item x="545"/>
        <item x="730"/>
        <item x="738"/>
        <item x="734"/>
        <item x="732"/>
        <item x="735"/>
        <item x="731"/>
        <item x="727"/>
        <item x="726"/>
        <item x="733"/>
        <item x="737"/>
        <item x="728"/>
        <item x="729"/>
        <item x="2681"/>
        <item x="702"/>
        <item x="2524"/>
        <item x="720"/>
        <item m="1" x="6786"/>
        <item x="719"/>
        <item x="1184"/>
        <item x="1456"/>
        <item x="710"/>
        <item x="1455"/>
        <item x="1454"/>
        <item x="713"/>
        <item x="712"/>
        <item x="714"/>
        <item x="1457"/>
        <item x="711"/>
        <item x="701"/>
        <item x="3100"/>
        <item x="1731"/>
        <item x="697"/>
        <item x="696"/>
        <item x="695"/>
        <item x="694"/>
        <item x="1960"/>
        <item x="1958"/>
        <item x="2312"/>
        <item x="2030"/>
        <item x="1959"/>
        <item x="1957"/>
        <item x="1956"/>
        <item x="1955"/>
        <item x="1954"/>
        <item x="1953"/>
        <item x="683"/>
        <item x="682"/>
        <item x="2032"/>
        <item x="2031"/>
        <item x="1962"/>
        <item x="1961"/>
        <item x="2315"/>
        <item x="1966"/>
        <item x="2307"/>
        <item x="2306"/>
        <item x="2313"/>
        <item x="3112"/>
        <item x="2311"/>
        <item x="2310"/>
        <item x="1952"/>
        <item x="1951"/>
        <item x="1950"/>
        <item x="1949"/>
        <item x="1948"/>
        <item x="2309"/>
        <item x="705"/>
        <item x="704"/>
        <item x="722"/>
        <item x="693"/>
        <item x="690"/>
        <item x="1733"/>
        <item x="1177"/>
        <item x="723"/>
        <item x="688"/>
        <item x="687"/>
        <item x="686"/>
        <item x="2513"/>
        <item x="3122"/>
        <item x="1182"/>
        <item x="3121"/>
        <item x="1181"/>
        <item x="3120"/>
        <item x="3119"/>
        <item x="1180"/>
        <item x="3118"/>
        <item x="2663"/>
        <item x="2662"/>
        <item m="1" x="3256"/>
        <item m="1" x="7257"/>
        <item x="2523"/>
        <item x="681"/>
        <item x="680"/>
        <item m="1" x="4787"/>
        <item x="2303"/>
        <item x="2661"/>
        <item x="2302"/>
        <item x="2301"/>
        <item x="2514"/>
        <item x="2314"/>
        <item x="2515"/>
        <item x="1965"/>
        <item x="1183"/>
        <item x="679"/>
        <item x="678"/>
        <item x="1738"/>
        <item x="2525"/>
        <item m="1" x="4647"/>
        <item x="1459"/>
        <item x="717"/>
        <item m="1" x="6813"/>
        <item x="1179"/>
        <item m="1" x="4294"/>
        <item m="1" x="7250"/>
        <item x="709"/>
        <item x="708"/>
        <item x="707"/>
        <item x="1460"/>
        <item x="1461"/>
        <item x="2298"/>
        <item x="2519"/>
        <item m="1" x="6624"/>
        <item x="1188"/>
        <item x="715"/>
        <item x="643"/>
        <item x="638"/>
        <item m="1" x="5699"/>
        <item x="3111"/>
        <item x="1736"/>
        <item x="718"/>
        <item x="3123"/>
        <item x="2305"/>
        <item x="2304"/>
        <item x="2317"/>
        <item x="1424"/>
        <item m="1" x="6884"/>
        <item x="2431"/>
        <item x="2430"/>
        <item m="1" x="6778"/>
        <item m="1" x="7877"/>
        <item m="1" x="5494"/>
        <item m="1" x="4600"/>
        <item x="2429"/>
        <item m="1" x="6404"/>
        <item m="1" x="6401"/>
        <item x="2426"/>
        <item m="1" x="3525"/>
        <item m="1" x="4472"/>
        <item m="1" x="4864"/>
        <item x="1213"/>
        <item x="1212"/>
        <item x="1214"/>
        <item m="1" x="5118"/>
        <item m="1" x="5561"/>
        <item m="1" x="5983"/>
        <item m="1" x="3279"/>
        <item m="1" x="5583"/>
        <item m="1" x="6182"/>
        <item m="1" x="6397"/>
        <item m="1" x="4597"/>
        <item m="1" x="4590"/>
        <item m="1" x="3515"/>
        <item m="1" x="5627"/>
        <item m="1" x="7598"/>
        <item m="1" x="7599"/>
        <item m="1" x="5418"/>
        <item m="1" x="5429"/>
        <item m="1" x="4940"/>
        <item m="1" x="4956"/>
        <item m="1" x="7683"/>
        <item m="1" x="7684"/>
        <item m="1" x="7488"/>
        <item m="1" x="7689"/>
        <item m="1" x="7493"/>
        <item m="1" x="7690"/>
        <item m="1" x="7494"/>
        <item m="1" x="7544"/>
        <item m="1" x="7550"/>
        <item m="1" x="7752"/>
        <item m="1" x="7552"/>
        <item m="1" x="4519"/>
        <item m="1" x="4536"/>
        <item m="1" x="4720"/>
        <item m="1" x="4736"/>
        <item m="1" x="6880"/>
        <item m="1" x="6779"/>
        <item m="1" x="5146"/>
        <item x="168"/>
        <item m="1" x="3476"/>
        <item m="1" x="7440"/>
        <item m="1" x="4603"/>
        <item m="1" x="7621"/>
        <item m="1" x="4719"/>
        <item m="1" x="6308"/>
        <item m="1" x="3501"/>
        <item m="1" x="5398"/>
        <item m="1" x="4576"/>
        <item m="1" x="4578"/>
        <item m="1" x="4849"/>
        <item m="1" x="6801"/>
        <item m="1" x="6906"/>
        <item m="1" x="3329"/>
        <item m="1" x="7466"/>
        <item m="1" x="3842"/>
        <item m="1" x="4770"/>
        <item m="1" x="5693"/>
        <item m="1" x="7679"/>
        <item m="1" x="3607"/>
        <item m="1" x="3612"/>
        <item m="1" x="6970"/>
        <item m="1" x="4059"/>
        <item m="1" x="6673"/>
        <item m="1" x="3699"/>
        <item m="1" x="7495"/>
        <item m="1" x="6771"/>
        <item m="1" x="4084"/>
        <item m="1" x="4126"/>
        <item m="1" x="4231"/>
        <item m="1" x="7654"/>
        <item x="1908"/>
        <item m="1" x="3794"/>
        <item x="20"/>
        <item m="1" x="5135"/>
        <item m="1" x="6626"/>
        <item m="1" x="6260"/>
        <item m="1" x="5130"/>
        <item m="1" x="6369"/>
        <item m="1" x="4754"/>
        <item m="1" x="6165"/>
        <item m="1" x="5602"/>
        <item m="1" x="4046"/>
        <item m="1" x="5414"/>
        <item m="1" x="3791"/>
        <item m="1" x="5188"/>
        <item m="1" x="6581"/>
        <item m="1" x="6585"/>
        <item m="1" x="5317"/>
        <item m="1" x="6690"/>
        <item m="1" x="6484"/>
        <item m="1" x="6231"/>
        <item m="1" x="4335"/>
        <item m="1" x="4234"/>
        <item m="1" x="6259"/>
        <item m="1" x="3558"/>
        <item m="1" x="5823"/>
        <item m="1" x="5415"/>
        <item m="1" x="4928"/>
        <item m="1" x="7279"/>
        <item m="1" x="7286"/>
        <item m="1" x="7309"/>
        <item m="1" x="6915"/>
        <item m="1" x="6916"/>
        <item m="1" x="6082"/>
        <item m="1" x="3527"/>
        <item m="1" x="3538"/>
        <item m="1" x="7575"/>
        <item m="1" x="6437"/>
        <item m="1" x="4820"/>
        <item m="1" x="4251"/>
        <item m="1" x="7471"/>
        <item m="1" x="5555"/>
        <item x="1685"/>
        <item x="2008"/>
        <item x="2869"/>
        <item x="951"/>
        <item m="1" x="4287"/>
        <item m="1" x="4339"/>
        <item x="2001"/>
        <item x="2162"/>
        <item x="2161"/>
        <item x="2160"/>
        <item x="3022"/>
        <item m="1" x="3973"/>
        <item x="2401"/>
        <item x="1841"/>
        <item x="4"/>
        <item x="500"/>
        <item x="502"/>
        <item x="103"/>
        <item x="504"/>
        <item x="507"/>
        <item x="1421"/>
        <item x="2242"/>
        <item x="493"/>
        <item x="494"/>
        <item x="94"/>
        <item x="2424"/>
        <item x="2425"/>
        <item x="497"/>
        <item x="498"/>
        <item x="1284"/>
        <item x="1588"/>
        <item x="102"/>
        <item x="134"/>
        <item x="1101"/>
        <item x="660"/>
        <item x="1914"/>
        <item x="489"/>
        <item x="66"/>
        <item x="67"/>
        <item x="68"/>
        <item x="1915"/>
        <item x="72"/>
        <item x="74"/>
        <item x="484"/>
        <item x="1416"/>
        <item x="79"/>
        <item x="485"/>
        <item x="81"/>
        <item x="2238"/>
        <item x="83"/>
        <item x="86"/>
        <item x="88"/>
        <item x="488"/>
        <item x="2657"/>
        <item x="12"/>
        <item x="15"/>
        <item x="453"/>
        <item x="1242"/>
        <item x="25"/>
        <item x="7"/>
        <item x="9"/>
        <item x="29"/>
        <item x="31"/>
        <item x="34"/>
        <item x="1902"/>
        <item x="52"/>
        <item x="59"/>
        <item x="227"/>
        <item x="1718"/>
        <item x="463"/>
        <item x="474"/>
        <item x="478"/>
        <item x="2783"/>
        <item m="1" x="5629"/>
        <item x="2782"/>
        <item m="1" x="6703"/>
        <item x="2784"/>
        <item x="2589"/>
        <item x="2591"/>
        <item x="2584"/>
        <item x="2592"/>
        <item x="1341"/>
        <item m="1" x="5784"/>
        <item m="1" x="4825"/>
        <item x="1250"/>
        <item x="1408"/>
        <item x="1252"/>
        <item x="1253"/>
        <item x="1298"/>
        <item x="2479"/>
        <item m="1" x="7507"/>
        <item x="2482"/>
        <item x="2483"/>
        <item x="1508"/>
        <item x="948"/>
        <item x="1507"/>
        <item x="255"/>
        <item m="1" x="5750"/>
        <item m="1" x="4847"/>
        <item m="1" x="7486"/>
        <item m="1" x="3548"/>
        <item x="212"/>
        <item x="1705"/>
        <item m="1" x="4039"/>
        <item x="1078"/>
        <item x="1283"/>
        <item x="100"/>
        <item x="499"/>
        <item x="136"/>
        <item x="2444"/>
        <item x="132"/>
        <item x="80"/>
        <item x="3154"/>
        <item x="87"/>
        <item x="1079"/>
        <item x="2239"/>
        <item x="508"/>
        <item x="1420"/>
        <item x="106"/>
        <item x="1080"/>
        <item x="65"/>
        <item x="1058"/>
        <item x="71"/>
        <item x="75"/>
        <item x="2929"/>
        <item x="522"/>
        <item x="113"/>
        <item x="11"/>
        <item x="14"/>
        <item x="17"/>
        <item x="19"/>
        <item x="32"/>
        <item x="1391"/>
        <item x="1393"/>
        <item m="1" x="7252"/>
        <item m="1" x="7559"/>
        <item m="1" x="4607"/>
        <item m="1" x="7461"/>
        <item x="461"/>
        <item x="458"/>
        <item m="1" x="7773"/>
        <item m="1" x="6393"/>
        <item x="1106"/>
        <item m="1" x="6434"/>
        <item m="1" x="4401"/>
        <item m="1" x="6654"/>
        <item m="1" x="7186"/>
        <item m="1" x="6757"/>
        <item m="1" x="4695"/>
        <item m="1" x="3819"/>
        <item m="1" x="4290"/>
        <item m="1" x="5923"/>
        <item m="1" x="5239"/>
        <item x="482"/>
        <item x="2992"/>
        <item x="2236"/>
        <item x="1824"/>
        <item x="2419"/>
        <item x="84"/>
        <item x="2228"/>
        <item x="18"/>
        <item x="26"/>
        <item x="30"/>
        <item x="466"/>
        <item x="1581"/>
        <item x="33"/>
        <item x="41"/>
        <item x="44"/>
        <item x="49"/>
        <item x="56"/>
        <item x="472"/>
        <item x="1394"/>
        <item x="481"/>
        <item x="229"/>
        <item m="1" x="6286"/>
        <item m="1" x="5906"/>
        <item m="1" x="6809"/>
        <item m="1" x="7409"/>
        <item m="1" x="5952"/>
        <item m="1" x="3752"/>
        <item m="1" x="3336"/>
        <item m="1" x="4017"/>
        <item m="1" x="3398"/>
        <item m="1" x="6172"/>
        <item m="1" x="3400"/>
        <item m="1" x="3661"/>
        <item x="90"/>
        <item x="109"/>
        <item x="1426"/>
        <item x="2976"/>
        <item x="1976"/>
        <item x="1973"/>
        <item x="2200"/>
        <item x="105"/>
        <item x="139"/>
        <item x="135"/>
        <item x="1057"/>
        <item x="1871"/>
        <item x="1720"/>
        <item x="1442"/>
        <item x="1444"/>
        <item x="3074"/>
        <item x="1734"/>
        <item x="457"/>
        <item x="1538"/>
        <item x="1539"/>
        <item x="2487"/>
        <item x="1536"/>
        <item m="1" x="7669"/>
        <item m="1" x="5438"/>
        <item m="1" x="5642"/>
        <item m="1" x="6580"/>
        <item m="1" x="5132"/>
        <item m="1" x="6035"/>
        <item x="1279"/>
        <item x="505"/>
        <item x="503"/>
        <item x="2241"/>
        <item x="1422"/>
        <item m="1" x="6124"/>
        <item x="1822"/>
        <item x="76"/>
        <item x="77"/>
        <item x="1240"/>
        <item x="1241"/>
        <item x="42"/>
        <item x="2229"/>
        <item x="2694"/>
        <item x="1903"/>
        <item m="1" x="6860"/>
        <item x="3150"/>
        <item x="236"/>
        <item x="1918"/>
        <item x="2240"/>
        <item x="486"/>
        <item x="635"/>
        <item x="16"/>
        <item x="1579"/>
        <item m="1" x="6711"/>
        <item m="1" x="3884"/>
        <item m="1" x="3857"/>
        <item m="1" x="3283"/>
        <item m="1" x="3888"/>
        <item m="1" x="3858"/>
        <item x="2852"/>
        <item x="1725"/>
        <item x="2853"/>
        <item m="1" x="3453"/>
        <item x="1726"/>
        <item m="1" x="5156"/>
        <item m="1" x="4922"/>
        <item m="1" x="7445"/>
        <item x="1587"/>
        <item m="1" x="4998"/>
        <item x="85"/>
        <item x="676"/>
        <item x="13"/>
        <item x="460"/>
        <item x="5"/>
        <item x="462"/>
        <item x="473"/>
        <item m="1" x="6110"/>
        <item m="1" x="5680"/>
        <item m="1" x="4235"/>
        <item m="1" x="3850"/>
        <item m="1" x="4786"/>
        <item m="1" x="5702"/>
        <item m="1" x="6607"/>
        <item x="509"/>
        <item x="6"/>
        <item x="129"/>
        <item x="1665"/>
        <item x="1989"/>
        <item x="2596"/>
        <item m="1" x="7622"/>
        <item x="1990"/>
        <item x="2289"/>
        <item x="1868"/>
        <item x="1863"/>
        <item x="173"/>
        <item x="1105"/>
        <item m="1" x="6148"/>
        <item m="1" x="5174"/>
        <item x="740"/>
        <item x="1919"/>
        <item x="1282"/>
        <item x="1716"/>
        <item x="529"/>
        <item m="1" x="7080"/>
        <item x="1816"/>
        <item x="1389"/>
        <item x="2532"/>
        <item x="2924"/>
        <item x="476"/>
        <item x="1148"/>
        <item m="1" x="3913"/>
        <item m="1" x="4845"/>
        <item m="1" x="5748"/>
        <item x="1402"/>
        <item x="1404"/>
        <item m="1" x="4572"/>
        <item m="1" x="4500"/>
        <item m="1" x="5265"/>
        <item x="1337"/>
        <item m="1" x="6334"/>
        <item m="1" x="4079"/>
        <item x="464"/>
        <item m="1" x="5746"/>
        <item x="104"/>
        <item x="1604"/>
        <item x="1607"/>
        <item x="1606"/>
        <item x="1609"/>
        <item x="1608"/>
        <item x="2274"/>
        <item m="1" x="3987"/>
        <item m="1" x="3991"/>
        <item x="1842"/>
        <item x="1843"/>
        <item x="1506"/>
        <item x="2326"/>
        <item x="1641"/>
        <item x="1006"/>
        <item m="1" x="6384"/>
        <item m="1" x="4624"/>
        <item x="1811"/>
        <item x="1654"/>
        <item x="1812"/>
        <item x="2197"/>
        <item m="1" x="3370"/>
        <item x="1220"/>
        <item x="1221"/>
        <item x="1017"/>
        <item x="3173"/>
        <item x="1503"/>
        <item x="2287"/>
        <item x="1502"/>
        <item x="1501"/>
        <item x="3183"/>
        <item x="3171"/>
        <item x="3172"/>
        <item x="1016"/>
        <item m="1" x="3286"/>
        <item x="57"/>
        <item x="2214"/>
        <item x="1285"/>
        <item m="1" x="6714"/>
        <item x="2642"/>
        <item x="2639"/>
        <item x="2641"/>
        <item x="2640"/>
        <item m="1" x="5111"/>
        <item x="452"/>
        <item x="2235"/>
        <item m="1" x="3713"/>
        <item x="1737"/>
        <item x="1215"/>
        <item x="1379"/>
        <item m="1" x="7319"/>
        <item x="1097"/>
        <item x="120"/>
        <item x="2445"/>
        <item x="1171"/>
        <item x="3084"/>
        <item x="1281"/>
        <item x="1921"/>
        <item x="70"/>
        <item x="2418"/>
        <item x="521"/>
        <item x="3151"/>
        <item x="2812"/>
        <item x="178"/>
        <item x="691"/>
        <item x="829"/>
        <item x="830"/>
        <item x="831"/>
        <item x="235"/>
        <item x="2582"/>
        <item x="1277"/>
        <item x="2533"/>
        <item x="1390"/>
        <item x="2691"/>
        <item m="1" x="4667"/>
        <item x="1540"/>
        <item x="1544"/>
        <item x="1545"/>
        <item x="1547"/>
        <item x="2486"/>
        <item m="1" x="6230"/>
        <item x="1020"/>
        <item x="1021"/>
        <item x="1697"/>
        <item x="1672"/>
        <item x="1675"/>
        <item x="1815"/>
        <item x="1814"/>
        <item x="1498"/>
        <item x="1497"/>
        <item x="1660"/>
        <item m="1" x="3764"/>
        <item x="923"/>
        <item x="716"/>
        <item x="1735"/>
        <item m="1" x="6169"/>
        <item m="1" x="5329"/>
        <item x="1374"/>
        <item x="1373"/>
        <item x="1601"/>
        <item m="1" x="7804"/>
        <item m="1" x="7623"/>
        <item m="1" x="7811"/>
        <item m="1" x="7635"/>
        <item m="1" x="7557"/>
        <item m="1" x="7672"/>
        <item m="1" x="7211"/>
        <item m="1" x="7006"/>
        <item x="1104"/>
        <item x="138"/>
        <item x="97"/>
        <item x="667"/>
        <item x="231"/>
        <item x="69"/>
        <item x="1835"/>
        <item x="1548"/>
        <item x="1549"/>
        <item x="1550"/>
        <item x="1551"/>
        <item x="2488"/>
        <item x="1552"/>
        <item x="2489"/>
        <item x="2490"/>
        <item x="2491"/>
        <item x="2492"/>
        <item x="2493"/>
        <item x="1553"/>
        <item x="1554"/>
        <item x="1555"/>
        <item x="1556"/>
        <item x="1557"/>
        <item x="558"/>
        <item x="559"/>
        <item x="560"/>
        <item x="561"/>
        <item x="562"/>
        <item x="563"/>
        <item x="2501"/>
        <item x="2502"/>
        <item x="564"/>
        <item x="565"/>
        <item x="566"/>
        <item x="567"/>
        <item x="568"/>
        <item x="569"/>
        <item m="1" x="3252"/>
        <item x="1779"/>
        <item x="2531"/>
        <item x="477"/>
        <item x="2530"/>
        <item x="925"/>
        <item x="1580"/>
        <item x="1288"/>
        <item x="1278"/>
        <item x="1247"/>
        <item x="131"/>
        <item m="1" x="7545"/>
        <item m="1" x="7107"/>
        <item x="1251"/>
        <item x="544"/>
        <item m="1" x="5715"/>
        <item m="1" x="3685"/>
        <item m="1" x="3552"/>
        <item m="1" x="3237"/>
        <item m="1" x="3298"/>
        <item m="1" x="7998"/>
        <item m="1" x="5981"/>
        <item x="2324"/>
        <item x="2323"/>
        <item m="1" x="6087"/>
        <item m="1" x="3672"/>
        <item m="1" x="5401"/>
        <item m="1" x="7762"/>
        <item m="1" x="5882"/>
        <item x="530"/>
        <item x="234"/>
        <item m="1" x="6541"/>
        <item m="1" x="5493"/>
        <item m="1" x="7744"/>
        <item m="1" x="5692"/>
        <item m="1" x="5084"/>
        <item x="2534"/>
        <item x="1172"/>
        <item x="1418"/>
        <item x="1862"/>
        <item x="1864"/>
        <item x="1458"/>
        <item x="964"/>
        <item x="965"/>
        <item m="1" x="5798"/>
        <item m="1" x="4081"/>
        <item x="571"/>
        <item x="570"/>
        <item m="1" x="4608"/>
        <item x="1432"/>
        <item x="1378"/>
        <item x="479"/>
        <item x="1874"/>
        <item m="1" x="5864"/>
        <item x="2331"/>
        <item x="630"/>
        <item m="1" x="4337"/>
        <item m="1" x="3435"/>
        <item m="1" x="3468"/>
        <item m="1" x="4109"/>
        <item m="1" x="4139"/>
        <item x="1494"/>
        <item m="1" x="5007"/>
        <item m="1" x="5045"/>
        <item m="1" x="4968"/>
        <item x="1992"/>
        <item x="531"/>
        <item m="1" x="5211"/>
        <item x="27"/>
        <item x="2535"/>
        <item x="1453"/>
        <item m="1" x="7861"/>
        <item m="1" x="3512"/>
        <item m="1" x="3376"/>
        <item x="2325"/>
        <item m="1" x="7915"/>
        <item m="1" x="5468"/>
        <item x="2791"/>
        <item x="966"/>
        <item m="1" x="3362"/>
        <item m="1" x="6597"/>
        <item m="1" x="6612"/>
        <item m="1" x="4138"/>
        <item m="1" x="5955"/>
        <item x="2005"/>
        <item m="1" x="6737"/>
        <item m="1" x="5042"/>
        <item m="1" x="7032"/>
        <item m="1" x="4606"/>
        <item x="2351"/>
        <item x="1717"/>
        <item x="2693"/>
        <item x="1931"/>
        <item x="1107"/>
        <item x="223"/>
        <item x="1997"/>
        <item x="1176"/>
        <item x="111"/>
        <item m="1" x="6606"/>
        <item m="1" x="7084"/>
        <item m="1" x="6520"/>
        <item m="1" x="4069"/>
        <item m="1" x="7184"/>
        <item x="1728"/>
        <item m="1" x="5307"/>
        <item x="2177"/>
        <item x="2179"/>
        <item x="1375"/>
        <item x="1437"/>
        <item x="1025"/>
        <item x="1027"/>
        <item x="1440"/>
        <item x="1028"/>
        <item x="1280"/>
        <item x="506"/>
        <item x="1599"/>
        <item m="1" x="7030"/>
        <item x="230"/>
        <item x="240"/>
        <item x="491"/>
        <item x="2206"/>
        <item x="659"/>
        <item x="73"/>
        <item x="137"/>
        <item x="1299"/>
        <item x="2593"/>
        <item x="2936"/>
        <item m="1" x="6392"/>
        <item x="483"/>
        <item m="1" x="5687"/>
        <item m="1" x="4919"/>
        <item m="1" x="5662"/>
        <item x="1586"/>
        <item x="2926"/>
        <item m="1" x="5865"/>
        <item x="1198"/>
        <item x="2176"/>
        <item x="2178"/>
        <item x="91"/>
        <item x="1673"/>
        <item x="1674"/>
        <item x="2508"/>
        <item x="468"/>
        <item x="480"/>
        <item x="548"/>
        <item x="547"/>
        <item x="1899"/>
        <item m="1" x="7952"/>
        <item x="1898"/>
        <item m="1" x="3268"/>
        <item x="21"/>
        <item x="471"/>
        <item x="1706"/>
        <item x="221"/>
        <item x="2291"/>
        <item x="1913"/>
        <item m="1" x="4402"/>
        <item m="1" x="3958"/>
        <item m="1" x="6705"/>
        <item m="1" x="6256"/>
        <item m="1" x="7290"/>
        <item m="1" x="7293"/>
        <item m="1" x="7297"/>
        <item m="1" x="7300"/>
        <item x="2540"/>
        <item x="598"/>
        <item x="599"/>
        <item x="600"/>
        <item m="1" x="4310"/>
        <item m="1" x="6078"/>
        <item m="1" x="7408"/>
        <item x="2891"/>
        <item x="806"/>
        <item x="2561"/>
        <item m="1" x="7302"/>
        <item m="1" x="4898"/>
        <item m="1" x="3851"/>
        <item x="1747"/>
        <item x="1755"/>
        <item x="1756"/>
        <item m="1" x="3526"/>
        <item m="1" x="4721"/>
        <item x="1291"/>
        <item x="1178"/>
        <item x="2665"/>
        <item x="1335"/>
        <item x="1334"/>
        <item m="1" x="3875"/>
        <item m="1" x="3849"/>
        <item x="2866"/>
        <item m="1" x="3439"/>
        <item m="1" x="3443"/>
        <item m="1" x="6609"/>
        <item m="1" x="6613"/>
        <item m="1" x="3442"/>
        <item m="1" x="3444"/>
        <item m="1" x="6615"/>
        <item m="1" x="3198"/>
        <item m="1" x="3200"/>
        <item m="1" x="6389"/>
        <item m="1" x="3242"/>
        <item m="1" x="3245"/>
        <item m="1" x="3437"/>
        <item m="1" x="3438"/>
        <item m="1" x="3821"/>
        <item m="1" x="3824"/>
        <item m="1" x="3238"/>
        <item m="1" x="3239"/>
        <item m="1" x="6652"/>
        <item m="1" x="7475"/>
        <item x="2787"/>
        <item m="1" x="3465"/>
        <item x="1872"/>
        <item m="1" x="7307"/>
        <item m="1" x="3448"/>
        <item m="1" x="3413"/>
        <item x="928"/>
        <item m="1" x="4293"/>
        <item m="1" x="3706"/>
        <item x="455"/>
        <item m="1" x="5049"/>
        <item x="454"/>
        <item x="2412"/>
        <item x="989"/>
        <item x="990"/>
        <item x="991"/>
        <item x="1661"/>
        <item x="1662"/>
        <item x="1663"/>
        <item x="1664"/>
        <item x="2041"/>
        <item x="2042"/>
        <item x="2043"/>
        <item x="2044"/>
        <item x="2045"/>
        <item x="2046"/>
        <item x="2047"/>
        <item x="2048"/>
        <item x="2049"/>
        <item x="2050"/>
        <item x="1721"/>
        <item x="96"/>
        <item x="1026"/>
        <item x="1022"/>
        <item x="1576"/>
        <item x="1371"/>
        <item x="1823"/>
        <item x="927"/>
        <item x="929"/>
        <item x="2997"/>
        <item x="3149"/>
        <item m="1" x="7898"/>
        <item m="1" x="5991"/>
        <item m="1" x="4303"/>
        <item x="1575"/>
        <item m="1" x="3520"/>
        <item m="1" x="3332"/>
        <item m="1" x="3334"/>
        <item m="1" x="3352"/>
        <item m="1" x="3342"/>
        <item m="1" x="3820"/>
        <item m="1" x="3807"/>
        <item m="1" x="3830"/>
        <item m="1" x="3826"/>
        <item m="1" x="3335"/>
        <item m="1" x="3339"/>
        <item m="1" x="3833"/>
        <item m="1" x="3836"/>
        <item m="1" x="4699"/>
        <item m="1" x="4702"/>
        <item x="1300"/>
        <item x="99"/>
        <item x="1245"/>
        <item x="1991"/>
        <item x="1248"/>
        <item x="1882"/>
        <item x="1886"/>
        <item x="1887"/>
        <item m="1" x="5571"/>
        <item m="1" x="5913"/>
        <item m="1" x="7218"/>
        <item m="1" x="6485"/>
        <item m="1" x="7516"/>
        <item m="1" x="3581"/>
        <item m="1" x="7902"/>
        <item m="1" x="4279"/>
        <item x="1844"/>
        <item x="1845"/>
        <item x="1846"/>
        <item m="1" x="5626"/>
        <item m="1" x="4388"/>
        <item m="1" x="7878"/>
        <item m="1" x="6780"/>
        <item m="1" x="5525"/>
        <item m="1" x="4292"/>
        <item m="1" x="5858"/>
        <item m="1" x="6156"/>
        <item m="1" x="4707"/>
        <item x="2051"/>
        <item x="2052"/>
        <item x="1758"/>
        <item x="2257"/>
        <item x="141"/>
        <item m="1" x="5383"/>
        <item m="1" x="3945"/>
        <item x="140"/>
        <item m="1" x="4367"/>
        <item m="1" x="3481"/>
        <item x="1543"/>
        <item m="1" x="5741"/>
        <item m="1" x="5745"/>
        <item x="949"/>
        <item x="2327"/>
        <item x="2775"/>
        <item x="2774"/>
        <item x="952"/>
        <item m="1" x="5689"/>
        <item m="1" x="5659"/>
        <item x="2202"/>
        <item x="148"/>
        <item x="2245"/>
        <item x="1983"/>
        <item x="2250"/>
        <item m="1" x="4416"/>
        <item x="1448"/>
        <item x="23"/>
        <item x="385"/>
        <item x="386"/>
        <item x="387"/>
        <item m="1" x="5977"/>
        <item m="1" x="4269"/>
        <item m="1" x="7292"/>
        <item m="1" x="7177"/>
        <item m="1" x="7089"/>
        <item m="1" x="4767"/>
        <item m="1" x="7856"/>
        <item m="1" x="3963"/>
        <item m="1" x="4083"/>
        <item m="1" x="7971"/>
        <item m="1" x="7116"/>
        <item m="1" x="7930"/>
        <item m="1" x="3617"/>
        <item m="1" x="4581"/>
        <item m="1" x="3583"/>
        <item m="1" x="7848"/>
        <item m="1" x="3932"/>
        <item m="1" x="5895"/>
        <item m="1" x="3976"/>
        <item m="1" x="5342"/>
        <item m="1" x="5861"/>
        <item m="1" x="5003"/>
        <item m="1" x="6922"/>
        <item m="1" x="6953"/>
        <item m="1" x="7448"/>
        <item m="1" x="4174"/>
        <item m="1" x="3925"/>
        <item m="1" x="5388"/>
        <item x="114"/>
        <item x="1723"/>
        <item m="1" x="4263"/>
        <item x="1982"/>
        <item x="1870"/>
        <item x="1987"/>
        <item x="1170"/>
        <item m="1" x="4006"/>
        <item x="700"/>
        <item x="698"/>
        <item x="699"/>
        <item m="1" x="4244"/>
        <item m="1" x="3854"/>
        <item m="1" x="3726"/>
        <item m="1" x="6122"/>
        <item m="1" x="5476"/>
        <item m="1" x="6903"/>
        <item m="1" x="4927"/>
        <item m="1" x="7002"/>
        <item m="1" x="5040"/>
        <item m="1" x="7241"/>
        <item m="1" x="6704"/>
        <item m="1" x="5822"/>
        <item m="1" x="5144"/>
        <item m="1" x="6760"/>
        <item m="1" x="5754"/>
        <item m="1" x="5763"/>
        <item m="1" x="5800"/>
        <item m="1" x="4902"/>
        <item m="1" x="3310"/>
        <item x="1436"/>
        <item m="1" x="6796"/>
        <item x="2234"/>
        <item m="1" x="5997"/>
        <item m="1" x="5142"/>
        <item m="1" x="6042"/>
        <item x="852"/>
        <item x="853"/>
        <item x="855"/>
        <item x="854"/>
        <item x="856"/>
        <item x="857"/>
        <item x="1712"/>
        <item x="1711"/>
        <item x="858"/>
        <item x="859"/>
        <item x="954"/>
        <item x="1511"/>
        <item m="1" x="4030"/>
        <item m="1" x="6782"/>
        <item m="1" x="3939"/>
        <item m="1" x="7010"/>
        <item m="1" x="4491"/>
        <item x="1301"/>
        <item m="1" x="4973"/>
        <item m="1" x="4522"/>
        <item m="1" x="3199"/>
        <item m="1" x="4700"/>
        <item m="1" x="7617"/>
        <item m="1" x="6298"/>
        <item m="1" x="3393"/>
        <item m="1" x="3267"/>
        <item m="1" x="5855"/>
        <item x="2975"/>
        <item m="1" x="3977"/>
        <item m="1" x="4832"/>
        <item m="1" x="4690"/>
        <item m="1" x="3806"/>
        <item x="8"/>
        <item x="10"/>
        <item x="28"/>
        <item x="37"/>
        <item x="38"/>
        <item x="39"/>
        <item x="40"/>
        <item x="50"/>
        <item x="58"/>
        <item x="60"/>
        <item x="82"/>
        <item x="89"/>
        <item x="93"/>
        <item x="95"/>
        <item x="119"/>
        <item x="161"/>
        <item m="1" x="3810"/>
        <item x="176"/>
        <item x="180"/>
        <item x="189"/>
        <item x="191"/>
        <item x="192"/>
        <item x="195"/>
        <item x="197"/>
        <item x="198"/>
        <item x="199"/>
        <item x="201"/>
        <item x="202"/>
        <item x="203"/>
        <item x="204"/>
        <item x="208"/>
        <item x="213"/>
        <item x="215"/>
        <item x="216"/>
        <item x="217"/>
        <item x="226"/>
        <item x="228"/>
        <item x="242"/>
        <item x="253"/>
        <item x="254"/>
        <item m="1" x="6536"/>
        <item m="1" x="4935"/>
        <item m="1" x="4932"/>
        <item m="1" x="6529"/>
        <item m="1" x="4926"/>
        <item m="1" x="4920"/>
        <item m="1" x="4060"/>
        <item m="1" x="4065"/>
        <item m="1" x="4048"/>
        <item x="278"/>
        <item x="279"/>
        <item x="280"/>
        <item x="281"/>
        <item x="282"/>
        <item x="283"/>
        <item x="284"/>
        <item x="285"/>
        <item x="286"/>
        <item x="287"/>
        <item x="288"/>
        <item x="289"/>
        <item x="290"/>
        <item x="291"/>
        <item x="292"/>
        <item x="293"/>
        <item m="1" x="5572"/>
        <item m="1" x="5617"/>
        <item m="1" x="6568"/>
        <item x="325"/>
        <item x="326"/>
        <item x="327"/>
        <item x="328"/>
        <item x="329"/>
        <item x="330"/>
        <item m="1" x="5647"/>
        <item m="1" x="3827"/>
        <item m="1" x="4752"/>
        <item m="1" x="6056"/>
        <item m="1" x="4411"/>
        <item x="381"/>
        <item x="382"/>
        <item x="388"/>
        <item x="390"/>
        <item x="392"/>
        <item x="393"/>
        <item x="394"/>
        <item x="395"/>
        <item x="456"/>
        <item x="459"/>
        <item x="475"/>
        <item x="510"/>
        <item x="511"/>
        <item x="512"/>
        <item x="513"/>
        <item x="514"/>
        <item x="515"/>
        <item x="516"/>
        <item x="517"/>
        <item x="518"/>
        <item x="519"/>
        <item x="520"/>
        <item x="532"/>
        <item x="533"/>
        <item x="534"/>
        <item x="546"/>
        <item x="581"/>
        <item x="582"/>
        <item x="583"/>
        <item m="1" x="4645"/>
        <item m="1" x="4629"/>
        <item m="1" x="4123"/>
        <item x="606"/>
        <item x="631"/>
        <item x="632"/>
        <item x="642"/>
        <item x="662"/>
        <item x="663"/>
        <item x="664"/>
        <item x="665"/>
        <item x="666"/>
        <item x="684"/>
        <item x="685"/>
        <item x="689"/>
        <item x="692"/>
        <item x="703"/>
        <item x="721"/>
        <item x="724"/>
        <item x="725"/>
        <item x="736"/>
        <item x="739"/>
        <item x="742"/>
        <item x="743"/>
        <item x="745"/>
        <item m="1" x="4262"/>
        <item m="1" x="5162"/>
        <item m="1" x="3876"/>
        <item m="1" x="5159"/>
        <item x="787"/>
        <item x="788"/>
        <item x="789"/>
        <item x="790"/>
        <item x="791"/>
        <item x="792"/>
        <item x="794"/>
        <item x="797"/>
        <item x="800"/>
        <item x="805"/>
        <item x="807"/>
        <item m="1" x="4419"/>
        <item m="1" x="4398"/>
        <item x="832"/>
        <item x="833"/>
        <item x="823"/>
        <item m="1" x="5094"/>
        <item m="1" x="5900"/>
        <item m="1" x="5202"/>
        <item m="1" x="4995"/>
        <item m="1" x="4317"/>
        <item m="1" x="3613"/>
        <item m="1" x="6709"/>
        <item x="942"/>
        <item x="957"/>
        <item x="963"/>
        <item x="969"/>
        <item x="970"/>
        <item x="971"/>
        <item x="972"/>
        <item x="973"/>
        <item x="974"/>
        <item x="975"/>
        <item x="976"/>
        <item x="977"/>
        <item x="978"/>
        <item x="979"/>
        <item x="980"/>
        <item x="981"/>
        <item x="982"/>
        <item x="983"/>
        <item x="985"/>
        <item x="986"/>
        <item x="993"/>
        <item x="1036"/>
        <item x="1037"/>
        <item x="1038"/>
        <item x="1039"/>
        <item x="1040"/>
        <item x="1041"/>
        <item x="1042"/>
        <item x="1046"/>
        <item x="1059"/>
        <item x="1061"/>
        <item x="1062"/>
        <item x="1063"/>
        <item x="1082"/>
        <item x="1103"/>
        <item x="1109"/>
        <item x="1110"/>
        <item x="1111"/>
        <item x="1112"/>
        <item x="1113"/>
        <item x="1114"/>
        <item m="1" x="4015"/>
        <item m="1" x="4371"/>
        <item m="1" x="5279"/>
        <item m="1" x="6166"/>
        <item m="1" x="3429"/>
        <item m="1" x="4628"/>
        <item x="1132"/>
        <item x="1133"/>
        <item m="1" x="4114"/>
        <item x="1174"/>
        <item x="1185"/>
        <item x="1186"/>
        <item x="1187"/>
        <item x="1193"/>
        <item x="1194"/>
        <item m="1" x="5222"/>
        <item x="1201"/>
        <item m="1" x="4698"/>
        <item m="1" x="5304"/>
        <item m="1" x="4393"/>
        <item m="1" x="3921"/>
        <item m="1" x="6111"/>
        <item x="1216"/>
        <item x="1222"/>
        <item x="1223"/>
        <item x="1224"/>
        <item x="1225"/>
        <item x="1226"/>
        <item x="1227"/>
        <item m="1" x="6605"/>
        <item m="1" x="6306"/>
        <item x="1243"/>
        <item x="1249"/>
        <item x="1254"/>
        <item x="1255"/>
        <item x="1256"/>
        <item x="1257"/>
        <item x="1258"/>
        <item x="1259"/>
        <item x="1260"/>
        <item x="1269"/>
        <item m="1" x="3553"/>
        <item x="1290"/>
        <item x="1294"/>
        <item x="1297"/>
        <item x="1302"/>
        <item x="1303"/>
        <item x="1304"/>
        <item x="1305"/>
        <item x="1306"/>
        <item x="1307"/>
        <item x="1308"/>
        <item m="1" x="3324"/>
        <item m="1" x="3565"/>
        <item x="1336"/>
        <item m="1" x="4227"/>
        <item x="1339"/>
        <item x="1340"/>
        <item m="1" x="4459"/>
        <item m="1" x="4463"/>
        <item m="1" x="5893"/>
        <item x="1359"/>
        <item x="1362"/>
        <item x="1369"/>
        <item x="1372"/>
        <item x="1376"/>
        <item x="1377"/>
        <item x="1381"/>
        <item x="1383"/>
        <item x="1384"/>
        <item x="1385"/>
        <item x="1386"/>
        <item x="1387"/>
        <item x="1388"/>
        <item x="1392"/>
        <item x="1395"/>
        <item x="1397"/>
        <item x="1398"/>
        <item x="1399"/>
        <item x="1403"/>
        <item x="1410"/>
        <item x="1411"/>
        <item x="1412"/>
        <item x="1415"/>
        <item x="1423"/>
        <item x="1428"/>
        <item x="1429"/>
        <item x="1441"/>
        <item x="1443"/>
        <item x="1451"/>
        <item x="1452"/>
        <item m="1" x="3421"/>
        <item m="1" x="5907"/>
        <item m="1" x="4974"/>
        <item m="1" x="5804"/>
        <item m="1" x="3755"/>
        <item x="1525"/>
        <item x="1526"/>
        <item x="1527"/>
        <item x="1528"/>
        <item x="1541"/>
        <item x="1561"/>
        <item x="1562"/>
        <item x="1564"/>
        <item x="1565"/>
        <item x="1567"/>
        <item x="1568"/>
        <item x="1570"/>
        <item x="1572"/>
        <item x="1574"/>
        <item x="1584"/>
        <item x="1585"/>
        <item x="1589"/>
        <item x="1595"/>
        <item x="1596"/>
        <item x="1598"/>
        <item x="1602"/>
        <item x="1610"/>
        <item x="1611"/>
        <item x="1612"/>
        <item x="1634"/>
        <item x="1635"/>
        <item x="1636"/>
        <item x="1640"/>
        <item x="1655"/>
        <item x="1668"/>
        <item x="1680"/>
        <item x="1681"/>
        <item x="1682"/>
        <item x="1690"/>
        <item x="1704"/>
        <item x="1708"/>
        <item x="1709"/>
        <item x="1710"/>
        <item x="1715"/>
        <item x="1722"/>
        <item x="1730"/>
        <item x="1732"/>
        <item m="1" x="6687"/>
        <item x="1740"/>
        <item x="1741"/>
        <item x="1742"/>
        <item x="1743"/>
        <item x="1746"/>
        <item m="1" x="4229"/>
        <item m="1" x="4286"/>
        <item x="1752"/>
        <item x="1753"/>
        <item x="1754"/>
        <item x="1757"/>
        <item m="1" x="6102"/>
        <item m="1" x="3937"/>
        <item m="1" x="5235"/>
        <item x="1800"/>
        <item x="1801"/>
        <item x="1802"/>
        <item x="1803"/>
        <item x="1804"/>
        <item x="1818"/>
        <item x="1819"/>
        <item x="1820"/>
        <item x="1821"/>
        <item x="1828"/>
        <item x="1829"/>
        <item x="1830"/>
        <item x="1831"/>
        <item x="1832"/>
        <item x="1847"/>
        <item x="1848"/>
        <item x="1849"/>
        <item x="1850"/>
        <item x="1851"/>
        <item x="1852"/>
        <item x="1853"/>
        <item x="1854"/>
        <item x="1855"/>
        <item x="1856"/>
        <item x="1857"/>
        <item x="1858"/>
        <item x="1865"/>
        <item x="1866"/>
        <item x="1867"/>
        <item x="1869"/>
        <item x="1883"/>
        <item x="1888"/>
        <item x="1889"/>
        <item x="1896"/>
        <item x="1900"/>
        <item x="1901"/>
        <item x="1904"/>
        <item x="1920"/>
        <item x="1922"/>
        <item x="1925"/>
        <item x="1938"/>
        <item x="1939"/>
        <item x="1940"/>
        <item x="1941"/>
        <item x="1942"/>
        <item x="1943"/>
        <item x="1944"/>
        <item x="1945"/>
        <item x="1946"/>
        <item x="1947"/>
        <item x="1963"/>
        <item x="1964"/>
        <item x="1967"/>
        <item x="1968"/>
        <item x="1969"/>
        <item x="1970"/>
        <item x="1971"/>
        <item x="1972"/>
        <item x="1993"/>
        <item x="1996"/>
        <item x="1998"/>
        <item m="1" x="3308"/>
        <item x="2028"/>
        <item x="2029"/>
        <item x="2036"/>
        <item x="2037"/>
        <item x="2120"/>
        <item x="2121"/>
        <item x="2122"/>
        <item x="2123"/>
        <item x="2124"/>
        <item x="2125"/>
        <item x="2126"/>
        <item x="2127"/>
        <item x="2128"/>
        <item x="2129"/>
        <item x="2130"/>
        <item x="2131"/>
        <item x="2132"/>
        <item x="2133"/>
        <item x="2134"/>
        <item x="2135"/>
        <item x="2136"/>
        <item x="2137"/>
        <item x="2138"/>
        <item x="2149"/>
        <item x="2153"/>
        <item x="2154"/>
        <item x="2155"/>
        <item x="2156"/>
        <item x="2157"/>
        <item x="2158"/>
        <item x="2159"/>
        <item x="2163"/>
        <item m="1" x="5651"/>
        <item x="2165"/>
        <item m="1" x="5709"/>
        <item x="2167"/>
        <item x="2168"/>
        <item x="2169"/>
        <item x="2170"/>
        <item x="2173"/>
        <item x="2174"/>
        <item x="2175"/>
        <item x="2181"/>
        <item x="2182"/>
        <item x="2183"/>
        <item x="2184"/>
        <item x="2186"/>
        <item x="2187"/>
        <item x="2188"/>
        <item x="2189"/>
        <item x="2191"/>
        <item x="2192"/>
        <item x="2193"/>
        <item x="2199"/>
        <item m="1" x="5431"/>
        <item m="1" x="6562"/>
        <item m="1" x="4414"/>
        <item x="2213"/>
        <item x="2217"/>
        <item x="2223"/>
        <item x="2232"/>
        <item x="2237"/>
        <item x="2243"/>
        <item x="2246"/>
        <item x="2249"/>
        <item x="2255"/>
        <item x="2271"/>
        <item x="2272"/>
        <item x="2276"/>
        <item x="2280"/>
        <item x="2281"/>
        <item x="2283"/>
        <item x="2288"/>
        <item x="2290"/>
        <item x="2308"/>
        <item x="2316"/>
        <item x="2320"/>
        <item x="2329"/>
        <item x="2330"/>
        <item m="1" x="5819"/>
        <item m="1" x="5821"/>
        <item m="1" x="5405"/>
        <item x="2339"/>
        <item x="2340"/>
        <item x="2341"/>
        <item x="2342"/>
        <item x="2343"/>
        <item x="2344"/>
        <item x="2345"/>
        <item x="2346"/>
        <item x="2347"/>
        <item x="2348"/>
        <item x="2349"/>
        <item m="1" x="4986"/>
        <item x="2364"/>
        <item x="2365"/>
        <item x="2366"/>
        <item x="2367"/>
        <item x="2368"/>
        <item x="2369"/>
        <item x="2385"/>
        <item x="2386"/>
        <item x="2388"/>
        <item x="2389"/>
        <item x="2390"/>
        <item m="1" x="6525"/>
        <item m="1" x="6661"/>
        <item x="2395"/>
        <item x="2396"/>
        <item x="2397"/>
        <item x="2398"/>
        <item x="2399"/>
        <item x="2400"/>
        <item x="2404"/>
        <item x="2405"/>
        <item x="2406"/>
        <item x="2407"/>
        <item x="2408"/>
        <item x="2409"/>
        <item x="2410"/>
        <item x="2411"/>
        <item x="2413"/>
        <item x="2414"/>
        <item x="2416"/>
        <item x="2435"/>
        <item x="2436"/>
        <item x="2437"/>
        <item x="2438"/>
        <item x="2439"/>
        <item x="2446"/>
        <item m="1" x="4399"/>
        <item m="1" x="5309"/>
        <item m="1" x="6190"/>
        <item x="2452"/>
        <item x="2454"/>
        <item x="2455"/>
        <item m="1" x="4850"/>
        <item m="1" x="4835"/>
        <item m="1" x="3368"/>
        <item m="1" x="4495"/>
        <item x="2460"/>
        <item x="2461"/>
        <item m="1" x="5751"/>
        <item m="1" x="4313"/>
        <item x="2464"/>
        <item x="2465"/>
        <item m="1" x="4619"/>
        <item x="2469"/>
        <item x="2470"/>
        <item x="2471"/>
        <item x="2472"/>
        <item x="2473"/>
        <item x="2478"/>
        <item x="2480"/>
        <item x="2481"/>
        <item m="1" x="5964"/>
        <item x="2494"/>
        <item x="2495"/>
        <item x="2496"/>
        <item x="2497"/>
        <item x="2498"/>
        <item x="2499"/>
        <item x="2500"/>
        <item x="2503"/>
        <item x="2504"/>
        <item x="2506"/>
        <item x="2509"/>
        <item x="2510"/>
        <item x="2516"/>
        <item x="2517"/>
        <item x="2518"/>
        <item x="2521"/>
        <item x="2522"/>
        <item x="2538"/>
        <item x="2539"/>
        <item x="2546"/>
        <item x="2547"/>
        <item x="2548"/>
        <item x="2549"/>
        <item x="2550"/>
        <item x="2551"/>
        <item x="2552"/>
        <item x="2553"/>
        <item x="2554"/>
        <item x="2555"/>
        <item x="2556"/>
        <item x="2557"/>
        <item x="2558"/>
        <item x="2559"/>
        <item x="2566"/>
        <item m="1" x="6325"/>
        <item x="2581"/>
        <item x="2585"/>
        <item x="2586"/>
        <item x="2587"/>
        <item x="2590"/>
        <item x="2613"/>
        <item x="2614"/>
        <item x="2615"/>
        <item x="2616"/>
        <item x="2624"/>
        <item m="1" x="3624"/>
        <item x="2644"/>
        <item x="2645"/>
        <item x="2647"/>
        <item x="269"/>
        <item m="1" x="6553"/>
        <item x="2649"/>
        <item m="1" x="6677"/>
        <item m="1" x="4547"/>
        <item x="2664"/>
        <item x="2673"/>
        <item x="2674"/>
        <item x="2682"/>
        <item x="2683"/>
        <item x="2684"/>
        <item x="2685"/>
        <item x="2686"/>
        <item x="2689"/>
        <item x="2690"/>
        <item x="2699"/>
        <item x="2700"/>
        <item x="2715"/>
        <item x="2716"/>
        <item m="1" x="4716"/>
        <item x="2752"/>
        <item x="2746"/>
        <item x="2747"/>
        <item x="2748"/>
        <item m="1" x="3614"/>
        <item m="1" x="3609"/>
        <item x="2764"/>
        <item x="2765"/>
        <item x="2766"/>
        <item x="2767"/>
        <item x="2768"/>
        <item x="2769"/>
        <item x="2770"/>
        <item x="2771"/>
        <item x="2772"/>
        <item x="2773"/>
        <item x="2785"/>
        <item x="2788"/>
        <item x="2792"/>
        <item x="2793"/>
        <item x="2794"/>
        <item x="2795"/>
        <item x="2796"/>
        <item x="2797"/>
        <item x="2798"/>
        <item x="2799"/>
        <item x="2800"/>
        <item x="2801"/>
        <item x="2802"/>
        <item x="2813"/>
        <item x="2814"/>
        <item x="2815"/>
        <item m="1" x="6157"/>
        <item x="2827"/>
        <item x="2834"/>
        <item m="1" x="6630"/>
        <item x="2864"/>
        <item x="2867"/>
        <item x="2868"/>
        <item x="339"/>
        <item x="340"/>
        <item m="1" x="5859"/>
        <item m="1" x="4618"/>
        <item m="1" x="3271"/>
        <item x="2874"/>
        <item x="2875"/>
        <item x="2876"/>
        <item x="2877"/>
        <item x="2878"/>
        <item x="2879"/>
        <item m="1" x="3928"/>
        <item m="1" x="4043"/>
        <item x="2882"/>
        <item x="2883"/>
        <item x="2884"/>
        <item x="2885"/>
        <item x="2886"/>
        <item x="2887"/>
        <item x="2888"/>
        <item x="2889"/>
        <item x="2892"/>
        <item x="2928"/>
        <item x="2937"/>
        <item x="2938"/>
        <item m="1" x="3722"/>
        <item m="1" x="3751"/>
        <item m="1" x="5362"/>
        <item m="1" x="5391"/>
        <item x="2946"/>
        <item x="2947"/>
        <item x="2948"/>
        <item x="2949"/>
        <item x="2950"/>
        <item x="2951"/>
        <item x="2962"/>
        <item x="2963"/>
        <item x="2964"/>
        <item x="2974"/>
        <item x="2977"/>
        <item x="2978"/>
        <item x="2979"/>
        <item x="2980"/>
        <item x="2984"/>
        <item x="2993"/>
        <item x="3001"/>
        <item x="3002"/>
        <item x="3007"/>
        <item x="3008"/>
        <item x="3020"/>
        <item x="3044"/>
        <item x="3045"/>
        <item x="3046"/>
        <item x="3047"/>
        <item x="3048"/>
        <item x="3049"/>
        <item x="3050"/>
        <item x="3051"/>
        <item x="3052"/>
        <item x="3053"/>
        <item x="3055"/>
        <item m="1" x="4196"/>
        <item m="1" x="4369"/>
        <item m="1" x="4289"/>
        <item m="1" x="4785"/>
        <item m="1" x="6064"/>
        <item x="3081"/>
        <item x="3099"/>
        <item x="3109"/>
        <item x="3110"/>
        <item m="1" x="5701"/>
        <item x="3115"/>
        <item m="1" x="4161"/>
        <item m="1" x="6098"/>
        <item m="1" x="6100"/>
        <item x="3132"/>
        <item x="3134"/>
        <item x="3135"/>
        <item x="3142"/>
        <item x="3143"/>
        <item x="3148"/>
        <item x="3156"/>
        <item x="3169"/>
        <item x="3170"/>
        <item x="3174"/>
        <item x="3176"/>
        <item x="3177"/>
        <item x="3184"/>
        <item x="64"/>
        <item x="101"/>
        <item x="112"/>
        <item x="222"/>
        <item x="237"/>
        <item x="241"/>
        <item x="677"/>
        <item x="706"/>
        <item x="1031"/>
        <item x="1163"/>
        <item x="1166"/>
        <item x="1168"/>
        <item x="1169"/>
        <item x="1208"/>
        <item x="1209"/>
        <item x="1431"/>
        <item x="1447"/>
        <item x="1450"/>
        <item x="1462"/>
        <item x="1592"/>
        <item x="1600"/>
        <item x="1638"/>
        <item x="1713"/>
        <item x="1826"/>
        <item x="1859"/>
        <item x="1912"/>
        <item x="1916"/>
        <item x="1936"/>
        <item x="1937"/>
        <item x="1986"/>
        <item x="2019"/>
        <item x="2026"/>
        <item x="2025"/>
        <item x="2024"/>
        <item x="2023"/>
        <item x="2022"/>
        <item x="2021"/>
        <item x="2020"/>
        <item x="2180"/>
        <item x="2210"/>
        <item x="2216"/>
        <item x="2233"/>
        <item x="2248"/>
        <item x="2256"/>
        <item x="2253"/>
        <item x="2268"/>
        <item x="2267"/>
        <item x="2266"/>
        <item x="2265"/>
        <item x="2264"/>
        <item x="2263"/>
        <item x="2262"/>
        <item x="2261"/>
        <item x="2260"/>
        <item x="2259"/>
        <item x="2258"/>
        <item x="2269"/>
        <item x="2292"/>
        <item x="2293"/>
        <item x="2294"/>
        <item x="2299"/>
        <item x="2300"/>
        <item x="2453"/>
        <item x="2507"/>
        <item x="2505"/>
        <item x="2511"/>
        <item x="2512"/>
        <item x="2572"/>
        <item x="2574"/>
        <item x="2594"/>
        <item x="2817"/>
        <item x="2816"/>
        <item x="2865"/>
        <item x="2925"/>
        <item x="3032"/>
        <item x="3058"/>
        <item x="3077"/>
        <item x="3078"/>
        <item x="3085"/>
        <item x="3090"/>
        <item x="3108"/>
        <item x="3116"/>
        <item x="3117"/>
        <item x="3131"/>
        <item x="3147"/>
        <item x="3152"/>
        <item x="3155"/>
        <item x="3158"/>
        <item x="3166"/>
        <item x="3165"/>
        <item x="3164"/>
        <item x="3163"/>
        <item x="3162"/>
        <item x="3161"/>
        <item x="3160"/>
        <item x="3159"/>
        <item x="0"/>
        <item x="1"/>
        <item x="2"/>
        <item x="3"/>
        <item x="218"/>
        <item m="1" x="5999"/>
        <item x="270"/>
        <item x="271"/>
        <item x="273"/>
        <item x="403"/>
        <item x="404"/>
        <item m="1" x="5568"/>
        <item x="575"/>
        <item x="601"/>
        <item x="602"/>
        <item x="628"/>
        <item x="629"/>
        <item x="746"/>
        <item x="771"/>
        <item x="772"/>
        <item x="773"/>
        <item x="774"/>
        <item m="1" x="4894"/>
        <item x="817"/>
        <item m="1" x="3337"/>
        <item x="822"/>
        <item x="837"/>
        <item x="838"/>
        <item x="839"/>
        <item x="851"/>
        <item x="840"/>
        <item x="841"/>
        <item x="843"/>
        <item x="844"/>
        <item x="845"/>
        <item x="846"/>
        <item x="847"/>
        <item x="848"/>
        <item x="849"/>
        <item x="850"/>
        <item x="842"/>
        <item x="860"/>
        <item x="861"/>
        <item x="862"/>
        <item x="863"/>
        <item x="864"/>
        <item x="865"/>
        <item x="866"/>
        <item x="867"/>
        <item x="868"/>
        <item x="869"/>
        <item x="870"/>
        <item x="871"/>
        <item x="872"/>
        <item x="873"/>
        <item x="887"/>
        <item x="888"/>
        <item x="889"/>
        <item x="891"/>
        <item x="892"/>
        <item x="893"/>
        <item x="894"/>
        <item x="895"/>
        <item x="896"/>
        <item x="897"/>
        <item x="898"/>
        <item x="899"/>
        <item x="900"/>
        <item x="901"/>
        <item x="902"/>
        <item x="903"/>
        <item x="904"/>
        <item x="905"/>
        <item x="906"/>
        <item x="907"/>
        <item x="908"/>
        <item x="915"/>
        <item x="916"/>
        <item x="917"/>
        <item x="919"/>
        <item x="930"/>
        <item x="931"/>
        <item x="932"/>
        <item x="933"/>
        <item x="934"/>
        <item x="935"/>
        <item x="936"/>
        <item x="937"/>
        <item x="938"/>
        <item x="939"/>
        <item x="940"/>
        <item x="984"/>
        <item x="987"/>
        <item x="988"/>
        <item x="1048"/>
        <item x="1049"/>
        <item x="1050"/>
        <item x="1051"/>
        <item x="1052"/>
        <item x="1053"/>
        <item x="1054"/>
        <item x="1055"/>
        <item x="1056"/>
        <item x="1069"/>
        <item x="1070"/>
        <item x="1071"/>
        <item x="1072"/>
        <item x="1073"/>
        <item x="1074"/>
        <item x="1075"/>
        <item x="1076"/>
        <item x="1083"/>
        <item x="1084"/>
        <item x="1085"/>
        <item x="1086"/>
        <item x="1087"/>
        <item x="1088"/>
        <item x="1089"/>
        <item x="1090"/>
        <item x="1091"/>
        <item x="1092"/>
        <item x="1115"/>
        <item x="1116"/>
        <item x="1210"/>
        <item x="1237"/>
        <item x="1238"/>
        <item x="1239"/>
        <item x="1296"/>
        <item x="1342"/>
        <item x="1343"/>
        <item x="1366"/>
        <item x="1417"/>
        <item x="1445"/>
        <item x="420"/>
        <item x="421"/>
        <item x="1521"/>
        <item m="1" x="4790"/>
        <item m="1" x="5686"/>
        <item m="1" x="4482"/>
        <item x="1474"/>
        <item x="1495"/>
        <item x="1512"/>
        <item x="1513"/>
        <item x="1514"/>
        <item x="1515"/>
        <item x="1516"/>
        <item m="1" x="3841"/>
        <item m="1" x="5883"/>
        <item x="1520"/>
        <item m="1" x="3232"/>
        <item x="1603"/>
        <item x="1613"/>
        <item x="1616"/>
        <item x="1617"/>
        <item x="1618"/>
        <item x="1619"/>
        <item x="1620"/>
        <item x="1622"/>
        <item x="1623"/>
        <item x="1624"/>
        <item x="1629"/>
        <item x="1630"/>
        <item x="1631"/>
        <item x="1632"/>
        <item x="1669"/>
        <item x="1670"/>
        <item x="1671"/>
        <item x="1678"/>
        <item x="1679"/>
        <item x="1695"/>
        <item x="1696"/>
        <item x="1698"/>
        <item x="1714"/>
        <item x="1750"/>
        <item x="1751"/>
        <item m="1" x="5013"/>
        <item m="1" x="4878"/>
        <item m="1" x="4712"/>
        <item m="1" x="3886"/>
        <item m="1" x="3881"/>
        <item m="1" x="3409"/>
        <item m="1" x="4389"/>
        <item m="1" x="3399"/>
        <item x="1837"/>
        <item x="1860"/>
        <item x="1873"/>
        <item x="1881"/>
        <item x="1890"/>
        <item m="1" x="4438"/>
        <item m="1" x="4092"/>
        <item x="1911"/>
        <item x="1917"/>
        <item x="1924"/>
        <item x="1927"/>
        <item x="1928"/>
        <item x="1930"/>
        <item x="1929"/>
        <item x="1979"/>
        <item x="1980"/>
        <item x="1984"/>
        <item x="1985"/>
        <item x="1988"/>
        <item x="1994"/>
        <item x="1995"/>
        <item x="2000"/>
        <item x="2002"/>
        <item x="2003"/>
        <item x="2009"/>
        <item x="2010"/>
        <item x="2011"/>
        <item x="2012"/>
        <item x="2013"/>
        <item x="2014"/>
        <item x="2015"/>
        <item x="2016"/>
        <item x="2017"/>
        <item x="2018"/>
        <item x="2033"/>
        <item x="439"/>
        <item x="440"/>
        <item x="2034"/>
        <item x="2035"/>
        <item x="2038"/>
        <item x="2039"/>
        <item x="2139"/>
        <item x="2140"/>
        <item m="1" x="6523"/>
        <item m="1" x="3278"/>
        <item m="1" x="3272"/>
        <item x="2190"/>
        <item x="2194"/>
        <item x="2247"/>
        <item x="2251"/>
        <item x="2252"/>
        <item x="2275"/>
        <item m="1" x="6154"/>
        <item x="2318"/>
        <item x="2319"/>
        <item m="1" x="3590"/>
        <item m="1" x="5187"/>
        <item m="1" x="6003"/>
        <item m="1" x="4706"/>
        <item m="1" x="6030"/>
        <item m="1" x="4024"/>
        <item x="2375"/>
        <item x="2376"/>
        <item x="2377"/>
        <item x="2378"/>
        <item x="2379"/>
        <item x="2380"/>
        <item x="2381"/>
        <item x="2382"/>
        <item x="2383"/>
        <item m="1" x="6471"/>
        <item m="1" x="6707"/>
        <item x="2526"/>
        <item x="2527"/>
        <item x="2528"/>
        <item x="2529"/>
        <item x="2563"/>
        <item x="2564"/>
        <item x="2565"/>
        <item m="1" x="6004"/>
        <item x="2570"/>
        <item x="2573"/>
        <item x="2580"/>
        <item x="2595"/>
        <item x="2575"/>
        <item x="2597"/>
        <item x="2598"/>
        <item x="2599"/>
        <item x="2602"/>
        <item x="2603"/>
        <item x="2604"/>
        <item x="2605"/>
        <item x="2606"/>
        <item x="2607"/>
        <item x="2608"/>
        <item x="2609"/>
        <item x="2610"/>
        <item m="1" x="3662"/>
        <item m="1" x="3597"/>
        <item m="1" x="3665"/>
        <item m="1" x="3671"/>
        <item m="1" x="3678"/>
        <item x="2632"/>
        <item m="1" x="4166"/>
        <item x="2634"/>
        <item m="1" x="3656"/>
        <item x="2636"/>
        <item m="1" x="4758"/>
        <item m="1" x="6351"/>
        <item m="1" x="4553"/>
        <item x="2658"/>
        <item x="2660"/>
        <item x="2692"/>
        <item m="1" x="4405"/>
        <item x="2732"/>
        <item x="2742"/>
        <item x="2735"/>
        <item x="2736"/>
        <item x="2737"/>
        <item x="2738"/>
        <item x="2739"/>
        <item x="2740"/>
        <item x="2741"/>
        <item m="1" x="4527"/>
        <item x="423"/>
        <item x="2776"/>
        <item x="425"/>
        <item x="450"/>
        <item x="438"/>
        <item x="2777"/>
        <item x="444"/>
        <item x="445"/>
        <item x="446"/>
        <item x="447"/>
        <item x="448"/>
        <item x="449"/>
        <item x="429"/>
        <item x="422"/>
        <item x="430"/>
        <item x="434"/>
        <item x="435"/>
        <item x="436"/>
        <item x="2778"/>
        <item x="424"/>
        <item x="426"/>
        <item x="451"/>
        <item x="427"/>
        <item x="428"/>
        <item x="441"/>
        <item x="442"/>
        <item x="2779"/>
        <item x="443"/>
        <item x="431"/>
        <item x="433"/>
        <item x="432"/>
        <item x="2780"/>
        <item x="437"/>
        <item m="1" x="5936"/>
        <item x="2789"/>
        <item x="2803"/>
        <item x="2804"/>
        <item x="2805"/>
        <item x="2806"/>
        <item x="2807"/>
        <item x="2808"/>
        <item x="2809"/>
        <item x="2810"/>
        <item x="2811"/>
        <item m="1" x="3838"/>
        <item m="1" x="5950"/>
        <item m="1" x="4275"/>
        <item x="624"/>
        <item x="625"/>
        <item x="626"/>
        <item x="619"/>
        <item x="618"/>
        <item m="1" x="4518"/>
        <item m="1" x="4100"/>
        <item m="1" x="3604"/>
        <item m="1" x="6702"/>
        <item m="1" x="6254"/>
        <item x="622"/>
        <item x="621"/>
        <item m="1" x="4436"/>
        <item x="627"/>
        <item x="2895"/>
        <item x="2896"/>
        <item x="2918"/>
        <item x="2919"/>
        <item x="2920"/>
        <item x="2921"/>
        <item x="2922"/>
        <item x="2923"/>
        <item x="2927"/>
        <item x="2930"/>
        <item x="2932"/>
        <item x="2935"/>
        <item x="2933"/>
        <item x="2952"/>
        <item x="2953"/>
        <item x="2954"/>
        <item x="2955"/>
        <item x="2941"/>
        <item x="2966"/>
        <item x="2967"/>
        <item x="2968"/>
        <item x="2969"/>
        <item x="2970"/>
        <item x="2971"/>
        <item x="2972"/>
        <item x="2988"/>
        <item x="2994"/>
        <item x="2995"/>
        <item x="2998"/>
        <item x="2999"/>
        <item x="3000"/>
        <item m="1" x="6278"/>
        <item m="1" x="5404"/>
        <item m="1" x="3922"/>
        <item m="1" x="5050"/>
        <item m="1" x="3724"/>
        <item m="1" x="4646"/>
        <item m="1" x="3275"/>
        <item x="3033"/>
        <item m="1" x="6701"/>
        <item m="1" x="3847"/>
        <item x="3036"/>
        <item x="3037"/>
        <item x="3038"/>
        <item x="3039"/>
        <item x="3041"/>
        <item x="3031"/>
        <item x="3042"/>
        <item m="1" x="4651"/>
        <item x="3059"/>
        <item x="3060"/>
        <item x="3061"/>
        <item x="3063"/>
        <item x="3064"/>
        <item x="3065"/>
        <item x="3079"/>
        <item x="3080"/>
        <item x="3083"/>
        <item x="3089"/>
        <item x="3092"/>
        <item m="1" x="5876"/>
        <item m="1" x="3717"/>
        <item x="3097"/>
        <item x="3098"/>
        <item x="3101"/>
        <item x="3102"/>
        <item x="3103"/>
        <item x="3104"/>
        <item x="3105"/>
        <item x="3106"/>
        <item x="3107"/>
        <item m="1" x="6171"/>
        <item x="3128"/>
        <item m="1" x="6314"/>
        <item x="3146"/>
        <item x="3153"/>
        <item x="620"/>
        <item x="623"/>
        <item x="3157"/>
        <item x="3167"/>
        <item x="3181"/>
        <item x="3182"/>
        <item x="3185"/>
        <item x="3186"/>
        <item m="1" x="4648"/>
        <item m="1" x="7256"/>
        <item m="1" x="3547"/>
        <item m="1" x="3692"/>
        <item m="1" x="6399"/>
        <item m="1" x="4675"/>
        <item m="1" x="7950"/>
        <item m="1" x="6363"/>
        <item m="1" x="6365"/>
        <item m="1" x="5335"/>
        <item m="1" x="6594"/>
        <item m="1" x="6212"/>
        <item m="1" x="6215"/>
        <item m="1" x="5522"/>
        <item m="1" x="4684"/>
        <item m="1" x="4685"/>
        <item m="1" x="6207"/>
        <item m="1" x="7303"/>
        <item m="1" x="5230"/>
        <item m="1" x="3496"/>
        <item m="1" x="3996"/>
        <item m="1" x="6040"/>
        <item m="1" x="5612"/>
        <item m="1" x="5708"/>
        <item m="1" x="5195"/>
        <item m="1" x="7315"/>
        <item m="1" x="3853"/>
        <item m="1" x="4873"/>
        <item m="1" x="7133"/>
        <item m="1" x="7643"/>
        <item m="1" x="6604"/>
        <item m="1" x="5806"/>
        <item m="1" x="5772"/>
        <item m="1" x="7441"/>
        <item m="1" x="6349"/>
        <item m="1" x="5115"/>
        <item m="1" x="4962"/>
        <item m="1" x="3231"/>
        <item m="1" x="7860"/>
        <item m="1" x="6823"/>
        <item m="1" x="6671"/>
        <item m="1" x="6153"/>
        <item m="1" x="3322"/>
        <item m="1" x="5443"/>
        <item m="1" x="6415"/>
        <item m="1" x="4132"/>
        <item m="1" x="3432"/>
        <item m="1" x="7589"/>
        <item m="1" x="6982"/>
        <item m="1" x="6972"/>
        <item m="1" x="6218"/>
        <item m="1" x="4810"/>
        <item m="1" x="7219"/>
        <item m="1" x="5127"/>
        <item m="1" x="6026"/>
        <item m="1" x="7308"/>
        <item m="1" x="6847"/>
        <item m="1" x="6965"/>
        <item m="1" x="6406"/>
        <item m="1" x="5260"/>
        <item m="1" x="4562"/>
        <item m="1" x="4976"/>
        <item m="1" x="6676"/>
        <item m="1" x="6141"/>
        <item m="1" x="5925"/>
        <item m="1" x="3702"/>
        <item m="1" x="5930"/>
        <item m="1" x="6870"/>
        <item m="1" x="6842"/>
        <item m="1" x="4019"/>
        <item m="1" x="4314"/>
        <item m="1" x="7422"/>
        <item m="1" x="7923"/>
        <item m="1" x="5631"/>
        <item m="1" x="5147"/>
        <item m="1" x="4917"/>
        <item m="1" x="7809"/>
        <item m="1" x="7610"/>
        <item m="1" x="7677"/>
        <item m="1" x="5548"/>
        <item m="1" x="5283"/>
        <item m="1" x="4115"/>
        <item m="1" x="5015"/>
        <item x="1117"/>
        <item x="1578"/>
        <item m="1" x="3753"/>
        <item m="1" x="6214"/>
        <item m="1" x="3213"/>
        <item m="1" x="4842"/>
        <item m="1" x="7451"/>
        <item m="1" x="6890"/>
        <item m="1" x="6724"/>
        <item m="1" x="3701"/>
        <item m="1" x="3677"/>
        <item m="1" x="4999"/>
        <item m="1" x="4661"/>
        <item m="1" x="4570"/>
        <item m="1" x="5170"/>
        <item m="1" x="5149"/>
        <item m="1" x="7778"/>
        <item m="1" x="7979"/>
        <item m="1" x="7835"/>
        <item m="1" x="7816"/>
        <item m="1" x="7360"/>
        <item m="1" x="7917"/>
        <item m="1" x="7465"/>
        <item m="1" x="4409"/>
        <item m="1" x="5931"/>
        <item m="1" x="7357"/>
        <item m="1" x="3383"/>
        <item m="1" x="6021"/>
        <item m="1" x="7380"/>
        <item m="1" x="4064"/>
        <item m="1" x="6194"/>
        <item m="1" x="7322"/>
        <item m="1" x="4563"/>
        <item m="1" x="6768"/>
        <item m="1" x="5081"/>
        <item m="1" x="6372"/>
        <item m="1" x="3789"/>
        <item m="1" x="7531"/>
        <item m="1" x="4797"/>
        <item m="1" x="4323"/>
        <item m="1" x="5400"/>
        <item m="1" x="6741"/>
        <item m="1" x="4843"/>
        <item m="1" x="7962"/>
        <item m="1" x="5507"/>
        <item m="1" x="6422"/>
        <item m="1" x="3953"/>
        <item m="1" x="7787"/>
        <item m="1" x="6170"/>
        <item m="1" x="7224"/>
        <item m="1" x="3728"/>
        <item m="1" x="6723"/>
        <item m="1" x="7215"/>
        <item m="1" x="4656"/>
        <item m="1" x="5584"/>
        <item m="1" x="6494"/>
        <item m="1" x="5289"/>
        <item m="1" x="5543"/>
        <item m="1" x="4959"/>
        <item m="1" x="4981"/>
        <item m="1" x="4374"/>
        <item m="1" x="4127"/>
        <item m="1" x="7517"/>
        <item m="1" x="4985"/>
        <item m="1" x="6360"/>
        <item m="1" x="3938"/>
        <item m="1" x="3946"/>
        <item m="1" x="3949"/>
        <item m="1" x="4951"/>
        <item m="1" x="6188"/>
        <item m="1" x="7884"/>
        <item m="1" x="5426"/>
        <item m="1" x="5017"/>
        <item m="1" x="6956"/>
        <item m="1" x="4834"/>
        <item m="1" x="7396"/>
        <item m="1" x="6159"/>
        <item m="1" x="5228"/>
        <item x="2201"/>
        <item m="1" x="4001"/>
        <item m="1" x="7986"/>
        <item x="361"/>
        <item x="751"/>
        <item x="1228"/>
        <item x="3113"/>
        <item m="1" x="6057"/>
        <item m="1" x="4670"/>
        <item x="2569"/>
        <item m="1" x="4511"/>
        <item m="1" x="3580"/>
        <item x="2835"/>
        <item m="1" x="6416"/>
        <item m="1" x="7354"/>
        <item m="1" x="6383"/>
        <item m="1" x="6794"/>
        <item m="1" x="7082"/>
        <item m="1" x="5319"/>
        <item m="1" x="7182"/>
        <item m="1" x="4589"/>
        <item m="1" x="5947"/>
        <item m="1" x="3776"/>
        <item m="1" x="5618"/>
        <item m="1" x="5315"/>
        <item m="1" x="5856"/>
        <item m="1" x="6764"/>
        <item m="1" x="7565"/>
        <item m="1" x="4009"/>
        <item m="1" x="7135"/>
        <item m="1" x="4397"/>
        <item m="1" x="5605"/>
        <item m="1" x="6364"/>
        <item m="1" x="5450"/>
        <item m="1" x="4913"/>
        <item m="1" x="6783"/>
        <item m="1" x="5480"/>
        <item m="1" x="3528"/>
        <item m="1" x="4510"/>
        <item m="1" x="7954"/>
        <item m="1" x="5508"/>
        <item m="1" x="4058"/>
        <item m="1" x="7524"/>
        <item m="1" x="4072"/>
        <item m="1" x="6355"/>
        <item m="1" x="6197"/>
        <item m="1" x="6136"/>
        <item m="1" x="4302"/>
        <item m="1" x="3951"/>
        <item m="1" x="6699"/>
        <item m="1" x="6550"/>
        <item m="1" x="5573"/>
        <item m="1" x="7907"/>
        <item m="1" x="5033"/>
        <item m="1" x="3433"/>
        <item m="1" x="6202"/>
        <item m="1" x="4757"/>
        <item m="1" x="4129"/>
        <item m="1" x="6936"/>
        <item m="1" x="4432"/>
        <item m="1" x="7766"/>
        <item m="1" x="7978"/>
        <item m="1" x="7260"/>
        <item m="1" x="4239"/>
        <item m="1" x="5585"/>
        <item m="1" x="5271"/>
        <item m="1" x="7854"/>
        <item m="1" x="3688"/>
        <item m="1" x="7768"/>
        <item m="1" x="4470"/>
        <item m="1" x="5937"/>
        <item m="1" x="6085"/>
        <item m="1" x="7333"/>
        <item m="1" x="3944"/>
        <item m="1" x="4277"/>
        <item m="1" x="5356"/>
        <item m="1" x="4189"/>
        <item m="1" x="4089"/>
        <item m="1" x="7784"/>
        <item m="1" x="6276"/>
        <item m="1" x="4169"/>
        <item m="1" x="7226"/>
        <item m="1" x="4672"/>
        <item m="1" x="7329"/>
        <item m="1" x="3880"/>
        <item m="1" x="7067"/>
        <item m="1" x="5562"/>
        <item m="1" x="5597"/>
        <item m="1" x="5459"/>
        <item m="1" x="5488"/>
        <item m="1" x="5789"/>
        <item m="1" x="5835"/>
        <item m="1" x="5771"/>
        <item m="1" x="6458"/>
        <item m="1" x="6511"/>
        <item m="1" x="6574"/>
        <item m="1" x="6621"/>
        <item m="1" x="6684"/>
        <item m="1" x="6747"/>
        <item m="1" x="4120"/>
        <item m="1" x="4131"/>
        <item m="1" x="4113"/>
        <item m="1" x="5588"/>
        <item x="1684"/>
        <item x="1686"/>
        <item x="1687"/>
        <item m="1" x="7004"/>
        <item m="1" x="4742"/>
        <item m="1" x="4806"/>
        <item m="1" x="3426"/>
        <item m="1" x="7558"/>
        <item m="1" x="5589"/>
        <item m="1" x="6497"/>
        <item m="1" x="3911"/>
        <item m="1" x="7272"/>
        <item m="1" x="4028"/>
        <item m="1" x="6895"/>
        <item m="1" x="3390"/>
        <item m="1" x="3397"/>
        <item m="1" x="5944"/>
        <item m="1" x="5949"/>
        <item m="1" x="5957"/>
        <item m="1" x="5475"/>
        <item m="1" x="3950"/>
        <item m="1" x="3715"/>
        <item m="1" x="3955"/>
        <item m="1" x="3718"/>
        <item m="1" x="3959"/>
        <item m="1" x="3721"/>
        <item m="1" x="3981"/>
        <item m="1" x="4214"/>
        <item m="1" x="6686"/>
        <item m="1" x="6472"/>
        <item m="1" x="5483"/>
        <item m="1" x="6345"/>
        <item m="1" x="4996"/>
        <item m="1" x="5596"/>
        <item x="914"/>
        <item m="1" x="6398"/>
        <item m="1" x="5972"/>
        <item m="1" x="3532"/>
        <item m="1" x="6600"/>
        <item m="1" x="7739"/>
        <item m="1" x="4748"/>
        <item m="1" x="3648"/>
        <item m="1" x="7379"/>
        <item m="1" x="7509"/>
        <item m="1" x="4852"/>
        <item m="1" x="6647"/>
        <item m="1" x="3434"/>
        <item m="1" x="4514"/>
        <item m="1" x="7159"/>
        <item m="1" x="6596"/>
        <item m="1" x="3423"/>
        <item m="1" x="7001"/>
        <item m="1" x="4386"/>
        <item m="1" x="7162"/>
        <item m="1" x="4412"/>
        <item m="1" x="4077"/>
        <item m="1" x="3673"/>
        <item m="1" x="4484"/>
        <item m="1" x="3422"/>
        <item m="1" x="7946"/>
        <item m="1" x="6517"/>
        <item m="1" x="5564"/>
        <item m="1" x="6675"/>
        <item m="1" x="6800"/>
        <item m="1" x="7865"/>
        <item m="1" x="4260"/>
        <item m="1" x="3544"/>
        <item m="1" x="3312"/>
        <item m="1" x="5801"/>
        <item m="1" x="4282"/>
        <item m="1" x="5834"/>
        <item m="1" x="4627"/>
        <item m="1" x="4557"/>
        <item m="1" x="4165"/>
        <item m="1" x="4192"/>
        <item m="1" x="5924"/>
        <item m="1" x="7875"/>
        <item m="1" x="7233"/>
        <item m="1" x="6691"/>
        <item m="1" x="7158"/>
        <item m="1" x="6554"/>
        <item m="1" x="7498"/>
        <item m="1" x="6132"/>
        <item m="1" x="4884"/>
        <item m="1" x="7227"/>
        <item m="1" x="7476"/>
        <item m="1" x="4488"/>
        <item m="1" x="6617"/>
        <item m="1" x="5326"/>
        <item m="1" x="4455"/>
        <item m="1" x="3595"/>
        <item m="1" x="7528"/>
        <item m="1" x="6719"/>
        <item m="1" x="5636"/>
        <item m="1" x="5888"/>
        <item m="1" x="4238"/>
        <item m="1" x="4567"/>
        <item m="1" x="4037"/>
        <item m="1" x="7393"/>
        <item m="1" x="3427"/>
        <item m="1" x="6846"/>
        <item m="1" x="7730"/>
        <item m="1" x="4026"/>
        <item m="1" x="3536"/>
        <item m="1" x="4187"/>
        <item m="1" x="7964"/>
        <item m="1" x="7358"/>
        <item m="1" x="3852"/>
        <item m="1" x="7616"/>
        <item m="1" x="7630"/>
        <item m="1" x="7442"/>
        <item m="1" x="6381"/>
        <item m="1" x="3396"/>
        <item m="1" x="4740"/>
        <item m="1" x="7401"/>
        <item m="1" x="7049"/>
        <item m="1" x="7858"/>
        <item m="1" x="4022"/>
        <item m="1" x="4914"/>
        <item m="1" x="7554"/>
        <item m="1" x="3638"/>
        <item m="1" x="5869"/>
        <item m="1" x="3675"/>
        <item m="1" x="6603"/>
        <item m="1" x="7437"/>
        <item m="1" x="3489"/>
        <item m="1" x="3903"/>
        <item m="1" x="5160"/>
        <item m="1" x="3651"/>
        <item m="1" x="6634"/>
        <item m="1" x="7463"/>
        <item m="1" x="6762"/>
        <item x="1897"/>
        <item m="1" x="3811"/>
        <item m="1" x="5491"/>
        <item x="3093"/>
        <item m="1" x="4338"/>
        <item m="1" x="4095"/>
        <item m="1" x="3947"/>
        <item x="2384"/>
        <item m="1" x="5734"/>
        <item m="1" x="7098"/>
        <item m="1" x="7904"/>
        <item m="1" x="5623"/>
        <item m="1" x="7736"/>
        <item m="1" x="5215"/>
        <item m="1" x="4315"/>
        <item m="1" x="6105"/>
        <item m="1" x="5713"/>
        <item m="1" x="7609"/>
        <item m="1" x="7011"/>
        <item m="1" x="3985"/>
        <item m="1" x="5269"/>
        <item m="1" x="5339"/>
        <item m="1" x="5262"/>
        <item m="1" x="5794"/>
        <item x="1666"/>
        <item x="1667"/>
        <item x="3133"/>
        <item m="1" x="3287"/>
        <item m="1" x="4983"/>
        <item m="1" x="7183"/>
        <item m="1" x="4156"/>
        <item m="1" x="5694"/>
        <item m="1" x="7115"/>
        <item m="1" x="6758"/>
        <item m="1" x="7625"/>
        <item m="1" x="6753"/>
        <item m="1" x="7178"/>
        <item m="1" x="7619"/>
        <item m="1" x="3325"/>
        <item m="1" x="7760"/>
        <item m="1" x="6067"/>
        <item m="1" x="7694"/>
        <item m="1" x="7021"/>
        <item m="1" x="3923"/>
        <item m="1" x="3502"/>
        <item m="1" x="6637"/>
        <item m="1" x="6450"/>
        <item m="1" x="6459"/>
        <item m="1" x="4003"/>
        <item m="1" x="5321"/>
        <item m="1" x="6266"/>
        <item m="1" x="6161"/>
        <item m="1" x="5257"/>
        <item m="1" x="3464"/>
        <item m="1" x="5756"/>
        <item m="1" x="5603"/>
        <item m="1" x="4471"/>
        <item m="1" x="4475"/>
        <item m="1" x="4477"/>
        <item m="1" x="4478"/>
        <item m="1" x="7650"/>
        <item m="1" x="7335"/>
        <item m="1" x="3302"/>
        <item m="1" x="7980"/>
        <item m="1" x="6735"/>
        <item m="1" x="6160"/>
        <item m="1" x="7805"/>
        <item m="1" x="5578"/>
        <item m="1" x="7022"/>
        <item m="1" x="7827"/>
        <item m="1" x="7511"/>
        <item m="1" x="3657"/>
        <item m="1" x="7039"/>
        <item m="1" x="5551"/>
        <item m="1" x="4364"/>
        <item m="1" x="6427"/>
        <item m="1" x="6199"/>
        <item m="1" x="5521"/>
        <item m="1" x="5324"/>
        <item m="1" x="3948"/>
        <item m="1" x="5958"/>
        <item m="1" x="5722"/>
        <item m="1" x="4921"/>
        <item m="1" x="5241"/>
        <item m="1" x="4958"/>
        <item m="1" x="6812"/>
        <item m="1" x="7958"/>
        <item m="1" x="7574"/>
        <item m="1" x="5320"/>
        <item m="1" x="4599"/>
        <item m="1" x="7530"/>
        <item m="1" x="5817"/>
        <item m="1" x="5948"/>
        <item m="1" x="4812"/>
        <item m="1" x="6876"/>
        <item m="1" x="7387"/>
        <item m="1" x="6268"/>
        <item m="1" x="6013"/>
        <item m="1" x="6164"/>
        <item m="1" x="6219"/>
        <item m="1" x="6059"/>
        <item m="1" x="5845"/>
        <item m="1" x="5970"/>
        <item m="1" x="6144"/>
        <item m="1" x="7143"/>
        <item m="1" x="5904"/>
        <item x="3029"/>
        <item x="3030"/>
        <item m="1" x="6995"/>
        <item m="1" x="4306"/>
        <item m="1" x="6216"/>
        <item m="1" x="6342"/>
        <item m="1" x="4080"/>
        <item m="1" x="7054"/>
        <item m="1" x="3749"/>
        <item m="1" x="3805"/>
        <item m="1" x="6222"/>
        <item m="1" x="5837"/>
        <item m="1" x="4565"/>
        <item m="1" x="5472"/>
        <item m="1" x="3209"/>
        <item m="1" x="4217"/>
        <item m="1" x="5827"/>
        <item m="1" x="6031"/>
        <item m="1" x="7370"/>
        <item m="1" x="7560"/>
        <item m="1" x="6650"/>
        <item m="1" x="6646"/>
        <item m="1" x="6643"/>
        <item m="1" x="6641"/>
        <item m="1" x="6421"/>
        <item m="1" x="5366"/>
        <item m="1" x="6528"/>
        <item m="1" x="7521"/>
        <item m="1" x="5336"/>
        <item m="1" x="3781"/>
        <item m="1" x="7779"/>
        <item m="1" x="3384"/>
        <item m="1" x="4794"/>
        <item m="1" x="4886"/>
        <item m="1" x="4851"/>
        <item m="1" x="7732"/>
        <item m="1" x="7999"/>
        <item m="1" x="7701"/>
        <item m="1" x="5054"/>
        <item m="1" x="6113"/>
        <item m="1" x="5277"/>
        <item m="1" x="4558"/>
        <item m="1" x="6929"/>
        <item m="1" x="7013"/>
        <item m="1" x="3664"/>
        <item m="1" x="6872"/>
        <item m="1" x="4552"/>
        <item m="1" x="6858"/>
        <item m="1" x="3524"/>
        <item m="1" x="7967"/>
        <item m="1" x="3229"/>
        <item m="1" x="7579"/>
        <item m="1" x="3914"/>
        <item m="1" x="5006"/>
        <item m="1" x="6089"/>
        <item m="1" x="6069"/>
        <item m="1" x="5433"/>
        <item m="1" x="7069"/>
        <item m="1" x="5516"/>
        <item m="1" x="5312"/>
        <item m="1" x="5198"/>
        <item m="1" x="4867"/>
        <item m="1" x="7071"/>
        <item m="1" x="5261"/>
        <item m="1" x="7879"/>
        <item m="1" x="4634"/>
        <item m="1" x="4008"/>
        <item m="1" x="4359"/>
        <item m="1" x="6839"/>
        <item m="1" x="5935"/>
        <item m="1" x="7653"/>
        <item m="1" x="3551"/>
        <item m="1" x="3559"/>
        <item m="1" x="7351"/>
        <item m="1" x="6319"/>
        <item m="1" x="5697"/>
        <item m="1" x="7430"/>
        <item m="1" x="5377"/>
        <item m="1" x="6712"/>
        <item m="1" x="7093"/>
        <item m="1" x="6879"/>
        <item x="3011"/>
        <item m="1" x="6293"/>
        <item m="1" x="3519"/>
        <item m="1" x="3646"/>
        <item m="1" x="4681"/>
        <item m="1" x="6631"/>
        <item m="1" x="7705"/>
        <item m="1" x="7789"/>
        <item m="1" x="7911"/>
        <item m="1" x="4322"/>
        <item m="1" x="5986"/>
        <item m="1" x="4421"/>
        <item m="1" x="3870"/>
        <item m="1" x="4967"/>
        <item m="1" x="6863"/>
        <item m="1" x="5726"/>
        <item m="1" x="6567"/>
        <item m="1" x="6560"/>
        <item m="1" x="7700"/>
        <item m="1" x="3878"/>
        <item m="1" x="4141"/>
        <item m="1" x="5273"/>
        <item m="1" x="7243"/>
        <item m="1" x="7038"/>
        <item m="1" x="6039"/>
        <item m="1" x="6251"/>
        <item m="1" x="7301"/>
        <item m="1" x="3303"/>
        <item m="1" x="5463"/>
        <item m="1" x="3575"/>
        <item m="1" x="6692"/>
        <item x="910"/>
        <item m="1" x="6487"/>
        <item x="912"/>
        <item m="1" x="7685"/>
        <item m="1" x="6358"/>
        <item x="149"/>
        <item m="1" x="4876"/>
        <item m="1" x="6532"/>
        <item x="3076"/>
        <item m="1" x="7127"/>
        <item m="1" x="7104"/>
        <item m="1" x="3598"/>
        <item m="1" x="7318"/>
        <item m="1" x="6440"/>
        <item m="1" x="7561"/>
        <item m="1" x="6348"/>
        <item m="1" x="4978"/>
        <item m="1" x="5095"/>
        <item m="1" x="4236"/>
        <item m="1" x="5380"/>
        <item m="1" x="5818"/>
        <item m="1" x="7780"/>
        <item m="1" x="5010"/>
        <item m="1" x="3247"/>
        <item m="1" x="3793"/>
        <item m="1" x="4362"/>
        <item m="1" x="6175"/>
        <item m="1" x="6674"/>
        <item m="1" x="4208"/>
        <item m="1" x="6807"/>
        <item m="1" x="4329"/>
        <item m="1" x="3980"/>
        <item m="1" x="5131"/>
        <item m="1" x="5035"/>
        <item m="1" x="3859"/>
        <item m="1" x="7501"/>
        <item m="1" x="6811"/>
        <item m="1" x="3962"/>
        <item m="1" x="4541"/>
        <item m="1" x="3815"/>
        <item m="1" x="7712"/>
        <item m="1" x="4905"/>
        <item m="1" x="3517"/>
        <item m="1" x="7749"/>
        <item m="1" x="6996"/>
        <item m="1" x="3542"/>
        <item m="1" x="5430"/>
        <item m="1" x="4781"/>
        <item m="1" x="5696"/>
        <item m="1" x="6602"/>
        <item m="1" x="5150"/>
        <item m="1" x="4808"/>
        <item m="1" x="4257"/>
        <item m="1" x="7881"/>
        <item m="1" x="4062"/>
        <item m="1" x="7769"/>
        <item m="1" x="3869"/>
        <item m="1" x="3411"/>
        <item m="1" x="6625"/>
        <item m="1" x="3904"/>
        <item m="1" x="5352"/>
        <item m="1" x="4523"/>
        <item m="1" x="4373"/>
        <item m="1" x="4444"/>
        <item m="1" x="7792"/>
        <item m="1" x="4499"/>
        <item m="1" x="4326"/>
        <item m="1" x="4434"/>
        <item m="1" x="5871"/>
        <item m="1" x="4744"/>
        <item m="1" x="3889"/>
        <item m="1" x="6873"/>
        <item m="1" x="4318"/>
        <item m="1" x="4817"/>
        <item m="1" x="3709"/>
        <item m="1" x="7697"/>
        <item m="1" x="7087"/>
        <item m="1" x="6680"/>
        <item m="1" x="6445"/>
        <item m="1" x="6527"/>
        <item m="1" x="6733"/>
        <item m="1" x="6785"/>
        <item m="1" x="7173"/>
        <item m="1" x="3431"/>
        <item m="1" x="7280"/>
        <item m="1" x="6429"/>
        <item m="1" x="7490"/>
        <item m="1" x="6561"/>
        <item m="1" x="6454"/>
        <item m="1" x="6739"/>
        <item m="1" x="4116"/>
        <item m="1" x="6608"/>
        <item m="1" x="7225"/>
        <item m="1" x="5091"/>
        <item m="1" x="3295"/>
        <item m="1" x="6564"/>
        <item m="1" x="7148"/>
        <item m="1" x="4173"/>
        <item x="1626"/>
        <item x="1628"/>
        <item x="1627"/>
        <item m="1" x="3909"/>
        <item m="1" x="5502"/>
        <item x="2893"/>
        <item m="1" x="5579"/>
        <item x="2894"/>
        <item m="1" x="5047"/>
        <item m="1" x="5250"/>
        <item m="1" x="6029"/>
        <item m="1" x="5004"/>
        <item m="1" x="6143"/>
        <item m="1" x="7296"/>
        <item m="1" x="7313"/>
        <item m="1" x="4866"/>
        <item m="1" x="7631"/>
        <item m="1" x="5730"/>
        <item x="2600"/>
        <item m="1" x="4755"/>
        <item m="1" x="5090"/>
        <item m="1" x="3823"/>
        <item m="1" x="5128"/>
        <item m="1" x="6071"/>
        <item m="1" x="6187"/>
        <item m="1" x="7551"/>
        <item m="1" x="7951"/>
        <item m="1" x="5163"/>
        <item m="1" x="5165"/>
        <item m="1" x="5166"/>
        <item m="1" x="5168"/>
        <item m="1" x="3628"/>
        <item m="1" x="3630"/>
        <item m="1" x="3633"/>
        <item m="1" x="7719"/>
        <item m="1" x="6919"/>
        <item m="1" x="6126"/>
        <item m="1" x="5231"/>
        <item m="1" x="7328"/>
        <item m="1" x="5807"/>
        <item m="1" x="6430"/>
        <item m="1" x="3281"/>
        <item m="1" x="6902"/>
        <item m="1" x="3556"/>
        <item m="1" x="7568"/>
        <item x="1093"/>
        <item m="1" x="6438"/>
        <item x="3040"/>
        <item x="3034"/>
        <item x="2363"/>
        <item m="1" x="3584"/>
        <item m="1" x="5606"/>
        <item m="1" x="6593"/>
        <item m="1" x="7246"/>
        <item m="1" x="4252"/>
        <item m="1" x="3364"/>
        <item m="1" x="5267"/>
        <item m="1" x="7047"/>
        <item m="1" x="4020"/>
        <item m="1" x="7099"/>
        <item m="1" x="4090"/>
        <item m="1" x="5908"/>
        <item m="1" x="7756"/>
        <item m="1" x="4984"/>
        <item m="1" x="6917"/>
        <item m="1" x="3839"/>
        <item m="1" x="3669"/>
        <item m="1" x="4583"/>
        <item m="1" x="6767"/>
        <item m="1" x="7132"/>
        <item m="1" x="3341"/>
        <item m="1" x="3215"/>
        <item m="1" x="3813"/>
        <item m="1" x="6958"/>
        <item m="1" x="4708"/>
        <item m="1" x="5464"/>
        <item x="1517"/>
        <item x="2361"/>
        <item x="2362"/>
        <item x="2541"/>
        <item x="1472"/>
        <item m="1" x="3593"/>
        <item m="1" x="6869"/>
        <item m="1" x="3768"/>
        <item m="1" x="4179"/>
        <item m="1" x="5932"/>
        <item m="1" x="4218"/>
        <item m="1" x="4769"/>
        <item m="1" x="5567"/>
        <item m="1" x="7628"/>
        <item m="1" x="6592"/>
        <item m="1" x="3466"/>
        <item m="1" x="5060"/>
        <item x="3168"/>
        <item m="1" x="5965"/>
        <item m="1" x="6368"/>
        <item m="1" x="7103"/>
        <item m="1" x="5034"/>
        <item m="1" x="4377"/>
        <item m="1" x="6382"/>
        <item m="1" x="4325"/>
        <item m="1" x="3716"/>
        <item m="1" x="3694"/>
        <item m="1" x="7005"/>
        <item m="1" x="3218"/>
        <item m="1" x="6376"/>
        <item m="1" x="5946"/>
        <item m="1" x="4678"/>
        <item m="1" x="7745"/>
        <item m="1" x="7921"/>
        <item m="1" x="5811"/>
        <item m="1" x="7453"/>
        <item m="1" x="7056"/>
        <item m="1" x="7057"/>
        <item m="1" x="7682"/>
        <item m="1" x="4278"/>
        <item m="1" x="7826"/>
        <item m="1" x="4977"/>
        <item m="1" x="3686"/>
        <item m="1" x="3929"/>
        <item m="1" x="4308"/>
        <item m="1" x="4534"/>
        <item m="1" x="7254"/>
        <item x="2870"/>
        <item x="2871"/>
        <item x="2872"/>
        <item x="2873"/>
        <item m="1" x="6616"/>
        <item x="2370"/>
        <item x="2850"/>
        <item x="2849"/>
        <item x="2851"/>
        <item m="1" x="6326"/>
        <item m="1" x="6543"/>
        <item m="1" x="7591"/>
        <item x="2371"/>
        <item m="1" x="5171"/>
        <item m="1" x="4266"/>
        <item m="1" x="5554"/>
        <item m="1" x="6669"/>
        <item m="1" x="7316"/>
        <item m="1" x="6695"/>
        <item m="1" x="7181"/>
        <item m="1" x="7343"/>
        <item m="1" x="6734"/>
        <item m="1" x="7213"/>
        <item m="1" x="7238"/>
        <item m="1" x="7085"/>
        <item m="1" x="7131"/>
        <item m="1" x="7156"/>
        <item m="1" x="6611"/>
        <item m="1" x="7253"/>
        <item m="1" x="6852"/>
        <item m="1" x="6987"/>
        <item m="1" x="7041"/>
        <item m="1" x="7027"/>
        <item m="1" x="7058"/>
        <item m="1" x="6881"/>
        <item m="1" x="6971"/>
        <item m="1" x="7237"/>
        <item m="1" x="6855"/>
        <item m="1" x="7342"/>
        <item m="1" x="7255"/>
        <item m="1" x="6989"/>
        <item m="1" x="6874"/>
        <item m="1" x="7284"/>
        <item m="1" x="7157"/>
        <item m="1" x="6991"/>
        <item m="1" x="6974"/>
        <item x="890"/>
        <item m="1" x="4332"/>
        <item m="1" x="7912"/>
        <item m="1" x="3997"/>
        <item m="1" x="4506"/>
        <item m="1" x="5447"/>
        <item m="1" x="5419"/>
        <item m="1" x="3786"/>
        <item x="1276"/>
        <item m="1" x="4049"/>
        <item m="1" x="3305"/>
        <item x="1473"/>
        <item m="1" x="7051"/>
        <item m="1" x="5322"/>
        <item m="1" x="3972"/>
        <item m="1" x="6632"/>
        <item m="1" x="6431"/>
        <item m="1" x="6375"/>
        <item m="1" x="6373"/>
        <item m="1" x="3910"/>
        <item m="1" x="5887"/>
        <item m="1" x="5889"/>
        <item m="1" x="5896"/>
        <item m="1" x="5894"/>
        <item m="1" x="5902"/>
        <item m="1" x="5897"/>
        <item m="1" x="5909"/>
        <item m="1" x="5911"/>
        <item m="1" x="5660"/>
        <item m="1" x="5664"/>
        <item m="1" x="5673"/>
        <item m="1" x="5670"/>
        <item m="1" x="5679"/>
        <item m="1" x="5678"/>
        <item m="1" x="5682"/>
        <item m="1" x="5681"/>
        <item m="1" x="6339"/>
        <item m="1" x="6329"/>
        <item m="1" x="6336"/>
        <item m="1" x="4827"/>
        <item m="1" x="6112"/>
        <item m="1" x="4831"/>
        <item m="1" x="4686"/>
        <item m="1" x="6120"/>
        <item m="1" x="6118"/>
        <item m="1" x="7372"/>
        <item m="1" x="4382"/>
        <item m="1" x="6773"/>
        <item x="2542"/>
        <item m="1" x="5753"/>
        <item x="3028"/>
        <item x="3027"/>
        <item m="1" x="7117"/>
        <item m="1" x="7594"/>
        <item m="1" x="7600"/>
        <item m="1" x="7603"/>
        <item m="1" x="7206"/>
        <item m="1" x="7201"/>
        <item m="1" x="7615"/>
        <item m="1" x="7607"/>
        <item m="1" x="6774"/>
        <item m="1" x="3333"/>
        <item m="1" x="3975"/>
        <item m="1" x="3817"/>
        <item m="1" x="7799"/>
        <item m="1" x="5886"/>
        <item m="1" x="6097"/>
        <item m="1" x="6317"/>
        <item m="1" x="6565"/>
        <item m="1" x="6793"/>
        <item m="1" x="3618"/>
        <item m="1" x="3623"/>
        <item m="1" x="5179"/>
        <item m="1" x="6058"/>
        <item m="1" x="6502"/>
        <item m="1" x="6504"/>
        <item m="1" x="5011"/>
        <item m="1" x="5557"/>
        <item m="1" x="5466"/>
        <item m="1" x="6708"/>
        <item m="1" x="3293"/>
        <item m="1" x="7402"/>
        <item m="1" x="7444"/>
        <item m="1" x="7520"/>
        <item m="1" x="3930"/>
        <item m="1" x="3971"/>
        <item m="1" x="3868"/>
        <item m="1" x="3207"/>
        <item m="1" x="4207"/>
        <item m="1" x="3296"/>
        <item m="1" x="3309"/>
        <item m="1" x="6007"/>
        <item m="1" x="5740"/>
        <item m="1" x="4154"/>
        <item m="1" x="4300"/>
        <item m="1" x="5490"/>
        <item x="2842"/>
        <item x="2843"/>
        <item x="2844"/>
        <item x="2836"/>
        <item x="2837"/>
        <item x="2838"/>
        <item x="2839"/>
        <item x="2840"/>
        <item x="2841"/>
        <item m="1" x="4942"/>
        <item x="3125"/>
        <item m="1" x="5560"/>
        <item m="1" x="7925"/>
        <item m="1" x="4457"/>
        <item m="1" x="5570"/>
        <item m="1" x="6246"/>
        <item m="1" x="3893"/>
        <item m="1" x="6622"/>
        <item m="1" x="7813"/>
        <item m="1" x="5556"/>
        <item m="1" x="4643"/>
        <item m="1" x="7101"/>
        <item m="1" x="7895"/>
        <item m="1" x="7187"/>
        <item m="1" x="6320"/>
        <item m="1" x="5449"/>
        <item m="1" x="3696"/>
        <item m="1" x="3956"/>
        <item m="1" x="6803"/>
        <item m="1" x="7820"/>
        <item m="1" x="4975"/>
        <item m="1" x="6914"/>
        <item m="1" x="4857"/>
        <item m="1" x="6011"/>
        <item m="1" x="3561"/>
        <item m="1" x="3782"/>
        <item m="1" x="6850"/>
        <item m="1" x="6981"/>
        <item m="1" x="3363"/>
        <item m="1" x="5208"/>
        <item m="1" x="3304"/>
        <item m="1" x="7665"/>
        <item m="1" x="4691"/>
        <item m="1" x="4573"/>
        <item m="1" x="6789"/>
        <item m="1" x="6798"/>
        <item m="1" x="6802"/>
        <item m="1" x="6829"/>
        <item m="1" x="6833"/>
        <item m="1" x="5038"/>
        <item m="1" x="5456"/>
        <item m="1" x="4226"/>
        <item m="1" x="3989"/>
        <item m="1" x="4233"/>
        <item m="1" x="4467"/>
        <item m="1" x="5442"/>
        <item m="1" x="5444"/>
        <item m="1" x="4585"/>
        <item m="1" x="4191"/>
        <item m="1" x="4703"/>
        <item m="1" x="4617"/>
        <item m="1" x="4584"/>
        <item m="1" x="6896"/>
        <item m="1" x="6939"/>
        <item m="1" x="6904"/>
        <item m="1" x="4350"/>
        <item m="1" x="5558"/>
        <item m="1" x="7632"/>
        <item m="1" x="6683"/>
        <item m="1" x="7353"/>
        <item m="1" x="4908"/>
        <item m="1" x="7321"/>
        <item m="1" x="6311"/>
        <item m="1" x="6871"/>
        <item m="1" x="6352"/>
        <item m="1" x="6531"/>
        <item m="1" x="3864"/>
        <item m="1" x="3908"/>
        <item m="1" x="4268"/>
        <item m="1" x="6670"/>
        <item m="1" x="4954"/>
        <item m="1" x="7977"/>
        <item m="1" x="6407"/>
        <item m="1" x="7188"/>
        <item m="1" x="7190"/>
        <item m="1" x="3577"/>
        <item m="1" x="5270"/>
        <item m="1" x="4172"/>
        <item m="1" x="4939"/>
        <item m="1" x="4934"/>
        <item m="1" x="6400"/>
        <item m="1" x="6183"/>
        <item m="1" x="3463"/>
        <item m="1" x="3211"/>
        <item m="1" x="3461"/>
        <item m="1" x="5505"/>
        <item m="1" x="7362"/>
        <item m="1" x="3933"/>
        <item m="1" x="5899"/>
        <item m="1" x="5145"/>
        <item m="1" x="6163"/>
        <item m="1" x="6226"/>
        <item m="1" x="5258"/>
        <item m="1" x="6913"/>
        <item m="1" x="4449"/>
        <item m="1" x="7526"/>
        <item m="1" x="7587"/>
        <item m="1" x="3634"/>
        <item m="1" x="5781"/>
        <item m="1" x="4853"/>
        <item x="2611"/>
        <item m="1" x="7341"/>
        <item m="1" x="3920"/>
        <item m="1" x="3848"/>
        <item m="1" x="4067"/>
        <item m="1" x="7505"/>
        <item m="1" x="5995"/>
        <item m="1" x="6966"/>
        <item m="1" x="6186"/>
        <item m="1" x="5068"/>
        <item m="1" x="7070"/>
        <item m="1" x="6054"/>
        <item m="1" x="6587"/>
        <item m="1" x="6017"/>
        <item m="1" x="6772"/>
        <item m="1" x="5316"/>
        <item m="1" x="5717"/>
        <item m="1" x="7855"/>
        <item m="1" x="7363"/>
        <item m="1" x="5938"/>
        <item m="1" x="3725"/>
        <item m="1" x="4739"/>
        <item m="1" x="6174"/>
        <item m="1" x="7627"/>
        <item m="1" x="3315"/>
        <item m="1" x="7138"/>
        <item m="1" x="6135"/>
        <item m="1" x="7573"/>
        <item m="1" x="5524"/>
        <item m="1" x="7692"/>
        <item m="1" x="5435"/>
        <item m="1" x="7555"/>
        <item m="1" x="7797"/>
        <item m="1" x="5622"/>
        <item m="1" x="5729"/>
        <item m="1" x="6022"/>
        <item m="1" x="4993"/>
        <item m="1" x="5482"/>
        <item x="3025"/>
        <item x="3026"/>
        <item x="2659"/>
        <item m="1" x="6864"/>
        <item m="1" x="7268"/>
        <item m="1" x="6016"/>
        <item m="1" x="3748"/>
        <item m="1" x="7258"/>
        <item m="1" x="7165"/>
        <item m="1" x="6619"/>
        <item m="1" x="5041"/>
        <item m="1" x="7666"/>
        <item m="1" x="4795"/>
        <item m="1" x="6255"/>
        <item m="1" x="4798"/>
        <item m="1" x="4148"/>
        <item m="1" x="6787"/>
        <item m="1" x="6101"/>
        <item m="1" x="5129"/>
        <item m="1" x="4476"/>
        <item m="1" x="4285"/>
        <item m="1" x="3541"/>
        <item m="1" x="6076"/>
        <item m="1" x="6072"/>
        <item m="1" x="6938"/>
        <item m="1" x="6930"/>
        <item m="1" x="6928"/>
        <item m="1" x="6912"/>
        <item m="1" x="7306"/>
        <item m="1" x="7282"/>
        <item m="1" x="6047"/>
        <item m="1" x="6512"/>
        <item m="1" x="6488"/>
        <item m="1" x="5255"/>
        <item m="1" x="7791"/>
        <item m="1" x="4556"/>
        <item m="1" x="4050"/>
        <item m="1" x="6481"/>
        <item m="1" x="4445"/>
        <item m="1" x="6480"/>
        <item m="1" x="4225"/>
        <item m="1" x="6591"/>
        <item m="1" x="5153"/>
        <item m="1" x="5724"/>
        <item m="1" x="3367"/>
        <item m="1" x="5058"/>
        <item m="1" x="5105"/>
        <item m="1" x="4155"/>
        <item m="1" x="6294"/>
        <item m="1" x="6426"/>
        <item m="1" x="6977"/>
        <item m="1" x="5743"/>
        <item m="1" x="4520"/>
        <item m="1" x="5080"/>
        <item m="1" x="7914"/>
        <item m="1" x="3871"/>
        <item m="1" x="3194"/>
        <item m="1" x="4025"/>
        <item m="1" x="3679"/>
        <item m="1" x="4569"/>
        <item m="1" x="4516"/>
        <item m="1" x="4987"/>
        <item m="1" x="7330"/>
        <item m="1" x="7208"/>
        <item m="1" x="5248"/>
        <item m="1" x="5368"/>
        <item m="1" x="7604"/>
        <item m="1" x="7344"/>
        <item x="918"/>
        <item m="1" x="3263"/>
        <item m="1" x="5375"/>
        <item m="1" x="5076"/>
        <item m="1" x="6743"/>
        <item m="1" x="3731"/>
        <item m="1" x="5580"/>
        <item m="1" x="5565"/>
        <item m="1" x="5793"/>
        <item m="1" x="5933"/>
        <item m="1" x="3832"/>
        <item m="1" x="3978"/>
        <item m="1" x="4118"/>
        <item m="1" x="5523"/>
        <item m="1" x="5351"/>
        <item m="1" x="4431"/>
        <item m="1" x="4871"/>
        <item m="1" x="5581"/>
        <item m="1" x="4013"/>
        <item m="1" x="3808"/>
        <item m="1" x="3999"/>
        <item m="1" x="6539"/>
        <item m="1" x="4604"/>
        <item m="1" x="5683"/>
        <item m="1" x="5197"/>
        <item m="1" x="6305"/>
        <item m="1" x="6274"/>
        <item m="1" x="5657"/>
        <item m="1" x="4669"/>
        <item m="1" x="6065"/>
        <item m="1" x="4854"/>
        <item m="1" x="7079"/>
        <item m="1" x="3550"/>
        <item m="1" x="5448"/>
        <item m="1" x="5392"/>
        <item m="1" x="5394"/>
        <item m="1" x="5393"/>
        <item m="1" x="5395"/>
        <item m="1" x="5154"/>
        <item m="1" x="6948"/>
        <item m="1" x="3321"/>
        <item m="1" x="3318"/>
        <item m="1" x="4582"/>
        <item m="1" x="5151"/>
        <item m="1" x="7711"/>
        <item x="3126"/>
        <item m="1" x="6763"/>
        <item m="1" x="6628"/>
        <item m="1" x="5059"/>
        <item m="1" x="5133"/>
        <item m="1" x="3499"/>
        <item m="1" x="4788"/>
        <item m="1" x="4893"/>
        <item m="1" x="4598"/>
        <item m="1" x="6359"/>
        <item x="1338"/>
        <item m="1" x="6997"/>
        <item m="1" x="6921"/>
        <item m="1" x="3818"/>
        <item m="1" x="7581"/>
        <item m="1" x="7134"/>
        <item m="1" x="5875"/>
        <item m="1" x="6638"/>
        <item m="1" x="7418"/>
        <item m="1" x="6549"/>
        <item m="1" x="4609"/>
        <item m="1" x="7151"/>
        <item m="1" x="7128"/>
        <item m="1" x="7189"/>
        <item m="1" x="7636"/>
        <item m="1" x="4465"/>
        <item m="1" x="3241"/>
        <item m="1" x="5669"/>
        <item m="1" x="3405"/>
        <item m="1" x="6752"/>
        <item m="1" x="4924"/>
        <item m="1" x="7166"/>
        <item m="1" x="7433"/>
        <item m="1" x="4802"/>
        <item m="1" x="6447"/>
        <item m="1" x="3483"/>
        <item m="1" x="5641"/>
        <item m="1" x="7718"/>
        <item m="1" x="4665"/>
        <item m="1" x="5905"/>
        <item m="1" x="5219"/>
        <item m="1" x="7355"/>
        <item m="1" x="4498"/>
        <item m="1" x="3537"/>
        <item m="1" x="6729"/>
        <item m="1" x="4032"/>
        <item m="1" x="7020"/>
        <item m="1" x="7154"/>
        <item m="1" x="7633"/>
        <item m="1" x="7922"/>
        <item m="1" x="4641"/>
        <item m="1" x="6857"/>
        <item m="1" x="6079"/>
        <item m="1" x="4312"/>
        <item m="1" x="5531"/>
        <item m="1" x="7887"/>
        <item m="1" x="7707"/>
        <item m="1" x="6831"/>
        <item m="1" x="5022"/>
        <item m="1" x="3285"/>
        <item m="1" x="4473"/>
        <item m="1" x="6911"/>
        <item x="1739"/>
        <item m="1" x="4000"/>
        <item m="1" x="6500"/>
        <item m="1" x="4158"/>
        <item m="1" x="4004"/>
        <item m="1" x="4071"/>
        <item m="1" x="4074"/>
        <item m="1" x="4078"/>
        <item m="1" x="4082"/>
        <item m="1" x="6885"/>
        <item m="1" x="6889"/>
        <item m="1" x="6464"/>
        <item m="1" x="5812"/>
        <item m="1" x="5037"/>
        <item m="1" x="7078"/>
        <item m="1" x="6180"/>
        <item m="1" x="5303"/>
        <item m="1" x="5645"/>
        <item m="1" x="7614"/>
        <item m="1" x="4761"/>
        <item m="1" x="7160"/>
        <item m="1" x="4766"/>
        <item m="1" x="7203"/>
        <item m="1" x="7972"/>
        <item m="1" x="4437"/>
        <item m="1" x="7122"/>
        <item m="1" x="6943"/>
        <item m="1" x="3650"/>
        <item m="1" x="3407"/>
        <item m="1" x="4222"/>
        <item m="1" x="3994"/>
        <item m="1" x="4819"/>
        <item m="1" x="4366"/>
        <item m="1" x="4903"/>
        <item x="2734"/>
        <item m="1" x="4091"/>
        <item m="1" x="6137"/>
        <item m="1" x="4341"/>
        <item m="1" x="3863"/>
        <item m="1" x="6986"/>
        <item m="1" x="3602"/>
        <item m="1" x="5323"/>
        <item m="1" x="4683"/>
        <item m="1" x="5690"/>
        <item m="1" x="3663"/>
        <item m="1" x="4125"/>
        <item m="1" x="6629"/>
        <item m="1" x="5874"/>
        <item m="1" x="3193"/>
        <item m="1" x="4334"/>
        <item m="1" x="4352"/>
        <item m="1" x="4144"/>
        <item m="1" x="5473"/>
        <item m="1" x="5213"/>
        <item m="1" x="6990"/>
        <item m="1" x="6992"/>
        <item m="1" x="6973"/>
        <item m="1" x="4957"/>
        <item m="1" x="4944"/>
        <item m="1" x="7859"/>
        <item m="1" x="7126"/>
        <item m="1" x="6595"/>
        <item m="1" x="7959"/>
        <item m="1" x="6575"/>
        <item m="1" x="5452"/>
        <item m="1" x="5371"/>
        <item m="1" x="6405"/>
        <item m="1" x="4163"/>
        <item m="1" x="6761"/>
        <item m="1" x="4276"/>
        <item m="1" x="5240"/>
        <item m="1" x="6279"/>
        <item m="1" x="5389"/>
        <item m="1" x="6428"/>
        <item m="1" x="4425"/>
        <item m="1" x="3447"/>
        <item m="1" x="4731"/>
        <item m="1" x="5847"/>
        <item m="1" x="6312"/>
        <item m="1" x="4394"/>
        <item m="1" x="4215"/>
        <item m="1" x="7481"/>
        <item m="1" x="7948"/>
        <item m="1" x="4816"/>
        <item m="1" x="4663"/>
        <item m="1" x="6243"/>
        <item m="1" x="6844"/>
        <item m="1" x="6024"/>
        <item m="1" x="4016"/>
        <item m="1" x="7968"/>
        <item m="1" x="6272"/>
        <item m="1" x="7868"/>
        <item m="1" x="4361"/>
        <item m="1" x="3529"/>
        <item m="1" x="3703"/>
        <item m="1" x="5498"/>
        <item m="1" x="6984"/>
        <item m="1" x="7015"/>
        <item m="1" x="7384"/>
        <item m="1" x="6210"/>
        <item m="1" x="5787"/>
        <item m="1" x="5758"/>
        <item m="1" x="7061"/>
        <item m="1" x="7714"/>
        <item m="1" x="3620"/>
        <item m="1" x="5018"/>
        <item m="1" x="6233"/>
        <item m="1" x="4946"/>
        <item m="1" x="5025"/>
        <item m="1" x="5470"/>
        <item m="1" x="4133"/>
        <item m="1" x="4395"/>
        <item m="1" x="3993"/>
        <item m="1" x="4969"/>
        <item m="1" x="7721"/>
        <item m="1" x="6318"/>
        <item m="1" x="5656"/>
        <item m="1" x="5301"/>
        <item m="1" x="5074"/>
        <item m="1" x="4666"/>
        <item m="1" x="3589"/>
        <item m="1" x="7417"/>
        <item m="1" x="3730"/>
        <item m="1" x="5189"/>
        <item m="1" x="6220"/>
        <item m="1" x="6344"/>
        <item m="1" x="6271"/>
        <item m="1" x="5244"/>
        <item m="1" x="6117"/>
        <item m="1" x="6167"/>
        <item m="1" x="4151"/>
        <item m="1" x="5234"/>
        <item m="1" x="3647"/>
        <item m="1" x="7339"/>
        <item m="1" x="4002"/>
        <item x="2848"/>
        <item m="1" x="7803"/>
        <item m="1" x="3472"/>
        <item m="1" x="7853"/>
        <item m="1" x="7097"/>
        <item m="1" x="3780"/>
        <item m="1" x="7394"/>
        <item m="1" x="3428"/>
        <item m="1" x="6055"/>
        <item m="1" x="3289"/>
        <item m="1" x="4309"/>
        <item m="1" x="5206"/>
        <item m="1" x="7153"/>
        <item m="1" x="5877"/>
        <item m="1" x="4587"/>
        <item m="1" x="5332"/>
        <item m="1" x="7294"/>
        <item m="1" x="5634"/>
        <item m="1" x="3649"/>
        <item m="1" x="7205"/>
        <item m="1" x="5668"/>
        <item m="1" x="7656"/>
        <item m="1" x="4150"/>
        <item m="1" x="6644"/>
        <item m="1" x="6015"/>
        <item m="1" x="4626"/>
        <item m="1" x="4197"/>
        <item m="1" x="3727"/>
        <item m="1" x="3240"/>
        <item m="1" x="6315"/>
        <item m="1" x="4644"/>
        <item m="1" x="4320"/>
        <item m="1" x="4674"/>
        <item m="1" x="7468"/>
        <item m="1" x="7806"/>
        <item m="1" x="4106"/>
        <item m="1" x="7077"/>
        <item m="1" x="7566"/>
        <item m="1" x="4734"/>
        <item m="1" x="7244"/>
        <item m="1" x="6949"/>
        <item m="1" x="5652"/>
        <item m="1" x="4575"/>
        <item m="1" x="4783"/>
        <item m="1" x="4897"/>
        <item m="1" x="4896"/>
        <item m="1" x="7546"/>
        <item m="1" x="6865"/>
        <item m="1" x="6877"/>
        <item m="1" x="3226"/>
        <item m="1" x="6945"/>
        <item m="1" x="4301"/>
        <item m="1" x="3316"/>
        <item m="1" x="3224"/>
        <item m="1" x="6942"/>
        <item m="1" x="4267"/>
        <item m="1" x="4299"/>
        <item m="1" x="6944"/>
        <item m="1" x="5313"/>
        <item m="1" x="3495"/>
        <item m="1" x="4701"/>
        <item m="1" x="5226"/>
        <item m="1" x="6127"/>
        <item m="1" x="6586"/>
        <item m="1" x="3506"/>
        <item m="1" x="4668"/>
        <item m="1" x="4355"/>
        <item m="1" x="3906"/>
        <item m="1" x="4134"/>
        <item m="1" x="4075"/>
        <item m="1" x="4458"/>
        <item m="1" x="4762"/>
        <item m="1" x="6835"/>
        <item m="1" x="4261"/>
        <item m="1" x="4925"/>
        <item m="1" x="7641"/>
        <item m="1" x="7542"/>
        <item m="1" x="5264"/>
        <item m="1" x="4763"/>
        <item m="1" x="4883"/>
        <item m="1" x="7419"/>
        <item m="1" x="7175"/>
        <item m="1" x="6068"/>
        <item m="1" x="3236"/>
        <item m="1" x="5291"/>
        <item m="1" x="7269"/>
        <item m="1" x="3269"/>
        <item m="1" x="7893"/>
        <item m="1" x="4086"/>
        <item m="1" x="6119"/>
        <item m="1" x="5103"/>
        <item m="1" x="4204"/>
        <item m="1" x="5471"/>
        <item m="1" x="4446"/>
        <item m="1" x="3313"/>
        <item m="1" x="7890"/>
        <item m="1" x="3682"/>
        <item m="1" x="7992"/>
        <item m="1" x="3804"/>
        <item m="1" x="7283"/>
        <item m="1" x="7398"/>
        <item m="1" x="6091"/>
        <item m="1" x="3934"/>
        <item m="1" x="7399"/>
        <item m="1" x="6198"/>
        <item m="1" x="5437"/>
        <item m="1" x="5545"/>
        <item m="1" x="4177"/>
        <item m="1" x="4413"/>
        <item m="1" x="7364"/>
        <item m="1" x="7164"/>
        <item m="1" x="7629"/>
        <item m="1" x="7924"/>
        <item m="1" x="6237"/>
        <item m="1" x="4826"/>
        <item m="1" x="5008"/>
        <item m="1" x="7949"/>
        <item m="1" x="6648"/>
        <item m="1" x="6681"/>
        <item m="1" x="4202"/>
        <item m="1" x="5969"/>
        <item m="1" x="3381"/>
        <item m="1" x="7242"/>
        <item m="1" x="7371"/>
        <item m="1" x="7891"/>
        <item m="1" x="3674"/>
        <item m="1" x="5718"/>
        <item m="1" x="6985"/>
        <item x="2164"/>
        <item x="2166"/>
        <item m="1" x="6693"/>
        <item m="1" x="5675"/>
        <item m="1" x="3425"/>
        <item m="1" x="4870"/>
        <item m="1" x="7008"/>
        <item x="321"/>
        <item x="322"/>
        <item x="323"/>
        <item x="324"/>
        <item m="1" x="6998"/>
        <item m="1" x="3197"/>
        <item m="1" x="7063"/>
        <item m="1" x="4504"/>
        <item m="1" x="6545"/>
        <item m="1" x="5411"/>
        <item m="1" x="6413"/>
        <item m="1" x="3707"/>
        <item m="1" x="3763"/>
        <item m="1" x="4540"/>
        <item x="913"/>
        <item x="3069"/>
        <item m="1" x="3734"/>
        <item m="1" x="6327"/>
        <item x="2027"/>
        <item m="1" x="3877"/>
        <item m="1" x="3872"/>
        <item m="1" x="5910"/>
        <item m="1" x="5036"/>
        <item m="1" x="7045"/>
        <item m="1" x="6362"/>
        <item m="1" x="5140"/>
        <item m="1" x="6462"/>
        <item m="1" x="6442"/>
        <item m="1" x="6379"/>
        <item m="1" x="7833"/>
        <item m="1" x="5139"/>
        <item m="1" x="7068"/>
        <item m="1" x="4807"/>
        <item m="1" x="3445"/>
        <item m="1" x="6706"/>
        <item m="1" x="6241"/>
        <item m="1" x="7831"/>
        <item m="1" x="5838"/>
        <item m="1" x="5381"/>
        <item m="1" x="5402"/>
        <item m="1" x="5051"/>
        <item m="1" x="5427"/>
        <item m="1" x="5070"/>
        <item m="1" x="5455"/>
        <item m="1" x="5477"/>
        <item m="1" x="3470"/>
        <item m="1" x="3378"/>
        <item m="1" x="3471"/>
        <item m="1" x="3380"/>
        <item m="1" x="3382"/>
        <item m="1" x="5157"/>
        <item m="1" x="6225"/>
        <item m="1" x="5227"/>
        <item m="1" x="4550"/>
        <item m="1" x="3862"/>
        <item m="1" x="3829"/>
        <item m="1" x="3885"/>
        <item m="1" x="5359"/>
        <item m="1" x="7123"/>
        <item m="1" x="3714"/>
        <item m="1" x="3772"/>
        <item x="2790"/>
        <item m="1" x="7823"/>
        <item m="1" x="7810"/>
        <item m="1" x="3498"/>
        <item m="1" x="6721"/>
        <item m="1" x="4311"/>
        <item m="1" x="7395"/>
        <item m="1" x="6192"/>
        <item m="1" x="4838"/>
        <item m="1" x="7713"/>
        <item m="1" x="6679"/>
        <item m="1" x="6451"/>
        <item m="1" x="4245"/>
        <item m="1" x="4210"/>
        <item m="1" x="5547"/>
        <item m="1" x="5569"/>
        <item m="1" x="4642"/>
        <item m="1" x="3307"/>
        <item m="1" x="3505"/>
        <item m="1" x="7144"/>
        <item m="1" x="5963"/>
        <item m="1" x="3509"/>
        <item m="1" x="6804"/>
        <item m="1" x="3693"/>
        <item m="1" x="3246"/>
        <item m="1" x="3441"/>
        <item m="1" x="6570"/>
        <item m="1" x="6751"/>
        <item m="1" x="7815"/>
        <item m="1" x="5178"/>
        <item m="1" x="4354"/>
        <item m="1" x="7830"/>
        <item m="1" x="6189"/>
        <item m="1" x="6295"/>
        <item m="1" x="6297"/>
        <item m="1" x="3860"/>
        <item m="1" x="6223"/>
        <item x="2847"/>
        <item m="1" x="6201"/>
        <item m="1" x="6453"/>
        <item m="1" x="6094"/>
        <item m="1" x="4418"/>
        <item m="1" x="5212"/>
        <item m="1" x="7993"/>
        <item m="1" x="4435"/>
        <item m="1" x="4588"/>
        <item m="1" x="3331"/>
        <item m="1" x="6323"/>
        <item m="1" x="6121"/>
        <item m="1" x="5102"/>
        <item m="1" x="6128"/>
        <item m="1" x="5152"/>
        <item m="1" x="6134"/>
        <item m="1" x="5274"/>
        <item m="1" x="5520"/>
        <item m="1" x="5093"/>
        <item m="1" x="3460"/>
        <item m="1" x="5114"/>
        <item m="1" x="6518"/>
        <item m="1" x="3915"/>
        <item m="1" x="5436"/>
        <item m="1" x="3543"/>
        <item m="1" x="7527"/>
        <item m="1" x="7649"/>
        <item m="1" x="3462"/>
        <item m="1" x="5384"/>
        <item m="1" x="7262"/>
        <item m="1" x="7412"/>
        <item m="1" x="7439"/>
        <item x="1748"/>
        <item x="1884"/>
        <item x="1885"/>
        <item m="1" x="7285"/>
        <item m="1" x="7801"/>
        <item m="1" x="3216"/>
        <item m="1" x="3659"/>
        <item m="1" x="7416"/>
        <item m="1" x="7676"/>
        <item m="1" x="3754"/>
        <item m="1" x="4869"/>
        <item m="1" x="7281"/>
        <item m="1" x="4501"/>
        <item m="1" x="3196"/>
        <item m="1" x="5813"/>
        <item m="1" x="5613"/>
        <item m="1" x="7438"/>
        <item m="1" x="6151"/>
        <item m="1" x="6050"/>
        <item m="1" x="6548"/>
        <item m="1" x="7642"/>
        <item m="1" x="6878"/>
        <item m="1" x="7118"/>
        <item m="1" x="6934"/>
        <item m="1" x="7141"/>
        <item m="1" x="7236"/>
        <item m="1" x="7168"/>
        <item m="1" x="6905"/>
        <item m="1" x="6907"/>
        <item m="1" x="7180"/>
        <item m="1" x="7009"/>
        <item m="1" x="5844"/>
        <item m="1" x="5916"/>
        <item m="1" x="3652"/>
        <item x="2880"/>
        <item x="2881"/>
        <item m="1" x="5921"/>
        <item m="1" x="6023"/>
        <item m="1" x="3964"/>
        <item m="1" x="4104"/>
        <item m="1" x="7680"/>
        <item m="1" x="4346"/>
        <item m="1" x="3667"/>
        <item m="1" x="7428"/>
        <item m="1" x="7431"/>
        <item m="1" x="6041"/>
        <item m="1" x="5628"/>
        <item m="1" x="5736"/>
        <item m="1" x="5961"/>
        <item m="1" x="5528"/>
        <item m="1" x="6048"/>
        <item m="1" x="5640"/>
        <item m="1" x="5334"/>
        <item m="1" x="4149"/>
        <item m="1" x="4250"/>
        <item m="1" x="4143"/>
        <item m="1" x="5333"/>
        <item m="1" x="5358"/>
        <item m="1" x="7783"/>
        <item m="1" x="7824"/>
        <item m="1" x="7849"/>
        <item m="1" x="3518"/>
        <item m="1" x="7976"/>
        <item m="1" x="3440"/>
        <item m="1" x="4185"/>
        <item m="1" x="7446"/>
        <item m="1" x="3403"/>
        <item m="1" x="6660"/>
        <item m="1" x="7420"/>
        <item m="1" x="5566"/>
        <item m="1" x="5176"/>
        <item m="1" x="6273"/>
        <item m="1" x="6395"/>
        <item m="1" x="7130"/>
        <item m="1" x="6830"/>
        <item m="1" x="5067"/>
        <item m="1" x="7452"/>
        <item m="1" x="6980"/>
        <item m="1" x="6269"/>
        <item m="1" x="4994"/>
        <item m="1" x="5104"/>
        <item m="1" x="7023"/>
        <item m="1" x="5714"/>
        <item m="1" x="5988"/>
        <item m="1" x="4487"/>
        <item m="1" x="5590"/>
        <item m="1" x="7424"/>
        <item m="1" x="5325"/>
        <item m="1" x="6424"/>
        <item m="1" x="5814"/>
        <item m="1" x="5412"/>
        <item x="3188"/>
        <item x="3187"/>
        <item m="1" x="5857"/>
        <item x="1621"/>
        <item x="1633"/>
        <item m="1" x="4855"/>
        <item x="2571"/>
        <item x="3043"/>
        <item x="2973"/>
        <item x="1981"/>
        <item m="1" x="3894"/>
        <item m="1" x="4296"/>
        <item m="1" x="5173"/>
        <item x="165"/>
        <item x="166"/>
        <item x="167"/>
        <item x="169"/>
        <item x="170"/>
        <item x="171"/>
        <item x="172"/>
        <item x="256"/>
        <item x="257"/>
        <item x="258"/>
        <item x="259"/>
        <item x="260"/>
        <item x="261"/>
        <item x="262"/>
        <item x="263"/>
        <item x="264"/>
        <item x="265"/>
        <item x="266"/>
        <item x="267"/>
        <item x="268"/>
        <item x="272"/>
        <item x="274"/>
        <item x="275"/>
        <item x="276"/>
        <item x="277"/>
        <item x="294"/>
        <item x="295"/>
        <item x="296"/>
        <item x="297"/>
        <item x="298"/>
        <item x="299"/>
        <item x="300"/>
        <item x="301"/>
        <item x="302"/>
        <item x="303"/>
        <item x="304"/>
        <item x="305"/>
        <item x="306"/>
        <item x="307"/>
        <item x="308"/>
        <item x="309"/>
        <item x="310"/>
        <item x="311"/>
        <item x="312"/>
        <item x="313"/>
        <item x="314"/>
        <item x="315"/>
        <item x="316"/>
        <item x="317"/>
        <item x="318"/>
        <item x="319"/>
        <item x="320"/>
        <item x="331"/>
        <item x="332"/>
        <item x="333"/>
        <item x="334"/>
        <item x="335"/>
        <item x="336"/>
        <item x="337"/>
        <item x="338"/>
        <item x="343"/>
        <item x="344"/>
        <item x="359"/>
        <item x="360"/>
        <item x="362"/>
        <item x="363"/>
        <item x="364"/>
        <item x="365"/>
        <item x="366"/>
        <item x="367"/>
        <item x="368"/>
        <item x="369"/>
        <item x="370"/>
        <item x="371"/>
        <item x="372"/>
        <item x="373"/>
        <item x="374"/>
        <item x="375"/>
        <item x="376"/>
        <item x="377"/>
        <item x="378"/>
        <item x="379"/>
        <item x="380"/>
        <item x="405"/>
        <item x="406"/>
        <item x="407"/>
        <item x="408"/>
        <item x="409"/>
        <item x="410"/>
        <item x="411"/>
        <item x="412"/>
        <item x="413"/>
        <item x="414"/>
        <item x="415"/>
        <item x="416"/>
        <item x="417"/>
        <item x="574"/>
        <item x="584"/>
        <item x="585"/>
        <item x="586"/>
        <item x="587"/>
        <item x="588"/>
        <item x="589"/>
        <item x="590"/>
        <item x="591"/>
        <item x="592"/>
        <item x="593"/>
        <item x="594"/>
        <item x="595"/>
        <item x="596"/>
        <item x="597"/>
        <item x="661"/>
        <item x="747"/>
        <item x="752"/>
        <item x="753"/>
        <item x="754"/>
        <item x="755"/>
        <item x="756"/>
        <item x="757"/>
        <item x="758"/>
        <item x="759"/>
        <item x="760"/>
        <item x="761"/>
        <item x="762"/>
        <item x="763"/>
        <item x="764"/>
        <item x="765"/>
        <item x="766"/>
        <item x="767"/>
        <item x="768"/>
        <item x="769"/>
        <item x="770"/>
        <item x="775"/>
        <item x="776"/>
        <item x="777"/>
        <item x="808"/>
        <item x="809"/>
        <item x="810"/>
        <item x="811"/>
        <item x="812"/>
        <item x="813"/>
        <item x="814"/>
        <item x="815"/>
        <item x="816"/>
        <item x="818"/>
        <item x="819"/>
        <item x="820"/>
        <item x="821"/>
        <item x="874"/>
        <item x="875"/>
        <item x="876"/>
        <item x="877"/>
        <item x="878"/>
        <item x="879"/>
        <item x="880"/>
        <item x="881"/>
        <item x="882"/>
        <item x="883"/>
        <item x="884"/>
        <item x="885"/>
        <item x="886"/>
        <item x="909"/>
        <item x="911"/>
        <item x="920"/>
        <item x="921"/>
        <item x="922"/>
        <item x="924"/>
        <item x="926"/>
        <item x="1043"/>
        <item x="1044"/>
        <item x="1045"/>
        <item x="1118"/>
        <item x="1119"/>
        <item x="1120"/>
        <item x="1121"/>
        <item x="1122"/>
        <item x="1123"/>
        <item x="1124"/>
        <item x="1125"/>
        <item x="1126"/>
        <item x="1127"/>
        <item x="1128"/>
        <item x="1129"/>
        <item x="1130"/>
        <item x="1131"/>
        <item x="1134"/>
        <item x="1135"/>
        <item x="1136"/>
        <item x="1137"/>
        <item x="1138"/>
        <item x="1139"/>
        <item x="1140"/>
        <item x="1141"/>
        <item x="1142"/>
        <item x="1143"/>
        <item x="1144"/>
        <item x="1145"/>
        <item x="1146"/>
        <item x="1149"/>
        <item x="1150"/>
        <item x="1151"/>
        <item x="1152"/>
        <item x="1153"/>
        <item x="1154"/>
        <item x="1155"/>
        <item x="1156"/>
        <item x="1157"/>
        <item x="1158"/>
        <item x="1159"/>
        <item x="1160"/>
        <item x="1161"/>
        <item x="1200"/>
        <item x="1202"/>
        <item x="1203"/>
        <item x="1204"/>
        <item x="1205"/>
        <item x="1206"/>
        <item x="1207"/>
        <item x="1211"/>
        <item x="1217"/>
        <item x="1218"/>
        <item x="1219"/>
        <item x="1229"/>
        <item x="1230"/>
        <item x="1231"/>
        <item x="1232"/>
        <item x="1233"/>
        <item x="1234"/>
        <item x="1235"/>
        <item x="1236"/>
        <item x="1275"/>
        <item x="1286"/>
        <item x="1287"/>
        <item x="1312"/>
        <item x="1313"/>
        <item x="1314"/>
        <item x="1315"/>
        <item x="1316"/>
        <item x="1317"/>
        <item x="1318"/>
        <item x="1319"/>
        <item x="1320"/>
        <item x="1321"/>
        <item x="1322"/>
        <item x="1327"/>
        <item x="1328"/>
        <item x="1329"/>
        <item x="1330"/>
        <item x="1331"/>
        <item x="1332"/>
        <item x="1333"/>
        <item x="1344"/>
        <item x="1345"/>
        <item x="1346"/>
        <item x="1347"/>
        <item x="1348"/>
        <item x="1349"/>
        <item x="1350"/>
        <item x="1351"/>
        <item x="1352"/>
        <item x="1353"/>
        <item x="1354"/>
        <item x="1355"/>
        <item x="1356"/>
        <item x="1364"/>
        <item x="1365"/>
        <item x="1367"/>
        <item x="1370"/>
        <item x="1401"/>
        <item x="1433"/>
        <item x="1434"/>
        <item x="1435"/>
        <item x="1470"/>
        <item x="1471"/>
        <item x="1475"/>
        <item x="1476"/>
        <item x="1477"/>
        <item x="1478"/>
        <item x="1479"/>
        <item x="1480"/>
        <item x="1481"/>
        <item x="1482"/>
        <item x="1483"/>
        <item x="1484"/>
        <item x="1485"/>
        <item x="1486"/>
        <item x="1487"/>
        <item x="1488"/>
        <item x="1489"/>
        <item x="1490"/>
        <item x="1491"/>
        <item x="1518"/>
        <item x="1519"/>
        <item x="1522"/>
        <item x="1523"/>
        <item x="1524"/>
        <item x="1530"/>
        <item x="1532"/>
        <item x="1533"/>
        <item x="1534"/>
        <item x="1535"/>
        <item x="1591"/>
        <item x="1614"/>
        <item x="1615"/>
        <item x="1683"/>
        <item x="1692"/>
        <item x="1693"/>
        <item x="1694"/>
        <item x="1700"/>
        <item x="1703"/>
        <item x="1707"/>
        <item x="1724"/>
        <item x="1727"/>
        <item x="1729"/>
        <item x="1749"/>
        <item x="1759"/>
        <item x="1760"/>
        <item x="1761"/>
        <item x="1762"/>
        <item x="1763"/>
        <item x="1764"/>
        <item x="1765"/>
        <item x="1766"/>
        <item x="1767"/>
        <item x="1768"/>
        <item x="1769"/>
        <item x="1770"/>
        <item x="1771"/>
        <item x="1772"/>
        <item x="1773"/>
        <item x="1774"/>
        <item x="1775"/>
        <item x="1776"/>
        <item x="1777"/>
        <item x="1780"/>
        <item x="1781"/>
        <item x="1782"/>
        <item x="1783"/>
        <item x="1784"/>
        <item x="1785"/>
        <item x="1786"/>
        <item x="1787"/>
        <item x="1788"/>
        <item x="1789"/>
        <item x="1790"/>
        <item x="1791"/>
        <item x="1792"/>
        <item x="1793"/>
        <item x="1794"/>
        <item x="1795"/>
        <item x="1796"/>
        <item x="1797"/>
        <item x="1798"/>
        <item x="1799"/>
        <item x="1805"/>
        <item x="1806"/>
        <item x="1807"/>
        <item x="1808"/>
        <item x="1809"/>
        <item x="1825"/>
        <item x="1877"/>
        <item x="1878"/>
        <item x="1879"/>
        <item x="1880"/>
        <item x="1909"/>
        <item x="1910"/>
        <item x="1934"/>
        <item x="1935"/>
        <item x="2004"/>
        <item x="2006"/>
        <item x="2007"/>
        <item x="2040"/>
        <item x="2141"/>
        <item x="2142"/>
        <item x="2143"/>
        <item x="2144"/>
        <item x="2145"/>
        <item x="2146"/>
        <item x="2147"/>
        <item x="2148"/>
        <item x="2150"/>
        <item x="2151"/>
        <item x="2152"/>
        <item x="2203"/>
        <item x="2204"/>
        <item x="2205"/>
        <item x="2207"/>
        <item x="2208"/>
        <item x="2209"/>
        <item x="2226"/>
        <item x="2231"/>
        <item x="2270"/>
        <item x="2295"/>
        <item x="2332"/>
        <item x="2333"/>
        <item x="2334"/>
        <item x="2335"/>
        <item x="2336"/>
        <item x="2337"/>
        <item x="2338"/>
        <item x="2350"/>
        <item x="2352"/>
        <item x="2353"/>
        <item x="2354"/>
        <item x="2355"/>
        <item x="2356"/>
        <item x="2357"/>
        <item x="2358"/>
        <item x="2359"/>
        <item x="2360"/>
        <item x="2372"/>
        <item x="2373"/>
        <item x="2374"/>
        <item x="2392"/>
        <item x="2393"/>
        <item x="2394"/>
        <item x="2402"/>
        <item x="2403"/>
        <item x="2432"/>
        <item x="2433"/>
        <item x="2434"/>
        <item x="2440"/>
        <item x="2441"/>
        <item x="2442"/>
        <item x="2443"/>
        <item x="2448"/>
        <item x="2449"/>
        <item x="2450"/>
        <item x="2451"/>
        <item x="2456"/>
        <item x="2457"/>
        <item x="2458"/>
        <item x="2459"/>
        <item x="2462"/>
        <item x="2463"/>
        <item x="2466"/>
        <item x="2467"/>
        <item x="2468"/>
        <item x="2474"/>
        <item x="2475"/>
        <item x="2476"/>
        <item x="2477"/>
        <item x="2484"/>
        <item x="2485"/>
        <item x="2520"/>
        <item x="2543"/>
        <item x="2544"/>
        <item x="2577"/>
        <item x="2578"/>
        <item x="2579"/>
        <item x="2601"/>
        <item x="2612"/>
        <item x="2617"/>
        <item x="2618"/>
        <item x="2619"/>
        <item x="2627"/>
        <item x="2628"/>
        <item x="2629"/>
        <item x="2630"/>
        <item x="2631"/>
        <item x="2633"/>
        <item x="2635"/>
        <item x="2637"/>
        <item x="2638"/>
        <item x="2643"/>
        <item x="2646"/>
        <item x="2648"/>
        <item x="2650"/>
        <item x="2651"/>
        <item x="2652"/>
        <item x="2653"/>
        <item x="2654"/>
        <item x="2655"/>
        <item x="2666"/>
        <item x="2667"/>
        <item x="2668"/>
        <item x="2669"/>
        <item x="2670"/>
        <item x="2671"/>
        <item x="2672"/>
        <item x="2675"/>
        <item x="2676"/>
        <item x="2677"/>
        <item x="2678"/>
        <item x="2679"/>
        <item x="2680"/>
        <item x="2695"/>
        <item x="2696"/>
        <item x="2697"/>
        <item x="2698"/>
        <item x="2702"/>
        <item x="2703"/>
        <item x="2704"/>
        <item x="2705"/>
        <item x="2706"/>
        <item x="2707"/>
        <item x="2708"/>
        <item x="2709"/>
        <item x="2711"/>
        <item x="2712"/>
        <item x="2713"/>
        <item x="2714"/>
        <item x="2717"/>
        <item x="2718"/>
        <item x="2719"/>
        <item x="2720"/>
        <item x="2721"/>
        <item x="2722"/>
        <item x="2723"/>
        <item x="2724"/>
        <item x="2725"/>
        <item x="2726"/>
        <item x="2727"/>
        <item x="2728"/>
        <item x="2729"/>
        <item x="2730"/>
        <item x="2731"/>
        <item x="2753"/>
        <item x="2754"/>
        <item x="2755"/>
        <item x="2786"/>
        <item x="2819"/>
        <item x="2820"/>
        <item x="2821"/>
        <item x="2822"/>
        <item x="2823"/>
        <item x="2824"/>
        <item x="2825"/>
        <item x="2826"/>
        <item x="2828"/>
        <item x="2829"/>
        <item x="2830"/>
        <item x="2831"/>
        <item x="2832"/>
        <item x="2845"/>
        <item x="2846"/>
        <item x="2854"/>
        <item x="2855"/>
        <item x="2856"/>
        <item x="2857"/>
        <item x="2858"/>
        <item x="2859"/>
        <item x="2862"/>
        <item x="2863"/>
        <item x="2890"/>
        <item x="2897"/>
        <item x="2898"/>
        <item x="2899"/>
        <item x="2931"/>
        <item x="2942"/>
        <item x="2943"/>
        <item x="2944"/>
        <item x="2945"/>
        <item x="2956"/>
        <item x="2957"/>
        <item x="2958"/>
        <item x="2959"/>
        <item x="2960"/>
        <item x="2961"/>
        <item x="2991"/>
        <item x="3003"/>
        <item x="3004"/>
        <item x="3005"/>
        <item x="3006"/>
        <item x="3023"/>
        <item x="3024"/>
        <item x="3035"/>
        <item x="3054"/>
        <item x="3056"/>
        <item x="3057"/>
        <item x="3066"/>
        <item x="3067"/>
        <item x="3068"/>
        <item x="3070"/>
        <item x="3071"/>
        <item x="3072"/>
        <item x="3073"/>
        <item x="3075"/>
        <item x="3086"/>
        <item x="3087"/>
        <item x="3088"/>
        <item x="3091"/>
        <item x="3094"/>
        <item x="3095"/>
        <item x="3096"/>
        <item x="3114"/>
        <item x="3124"/>
        <item x="3127"/>
        <item x="3129"/>
        <item x="3130"/>
        <item x="3180"/>
        <item x="346"/>
        <item x="348"/>
        <item x="349"/>
        <item x="345"/>
        <item x="347"/>
        <item m="1" x="4265"/>
        <item m="1" x="7050"/>
        <item m="1" x="7988"/>
        <item m="1" x="3203"/>
        <item m="1" x="5519"/>
        <item m="1" x="3642"/>
        <item m="1" x="7785"/>
        <item m="1" x="4815"/>
        <item m="1" x="6019"/>
        <item m="1" x="5559"/>
        <item m="1" x="3562"/>
        <item m="1" x="3568"/>
        <item m="1" x="7405"/>
        <item m="1" x="6448"/>
        <item m="1" x="6211"/>
        <item m="1" x="3475"/>
        <item m="1" x="5107"/>
        <item m="1" x="6749"/>
        <item m="1" x="4034"/>
        <item m="1" x="5182"/>
        <item m="1" x="7871"/>
        <item m="1" x="7767"/>
        <item m="1" x="3608"/>
        <item m="1" x="4280"/>
        <item m="1" x="5314"/>
        <item m="1" x="4406"/>
        <item m="1" x="5549"/>
        <item m="1" x="5218"/>
        <item m="1" x="4193"/>
        <item m="1" x="3300"/>
        <item m="1" x="5941"/>
        <item m="1" x="7850"/>
        <item m="1" x="3474"/>
        <item m="1" x="3599"/>
        <item m="1" x="6478"/>
        <item m="1" x="4259"/>
        <item m="1" x="7400"/>
        <item m="1" x="3705"/>
        <item m="1" x="4735"/>
        <item x="3136"/>
        <item x="3137"/>
        <item x="3138"/>
        <item x="3140"/>
        <item m="1" x="7717"/>
        <item m="1" x="7750"/>
        <item m="1" x="7775"/>
        <item x="3139"/>
        <item x="3141"/>
        <item m="1" x="7267"/>
        <item m="1" x="7017"/>
        <item m="1" x="6969"/>
        <item m="1" x="6715"/>
        <item m="1" x="5030"/>
        <item m="1" x="3592"/>
        <item m="1" x="5891"/>
        <item m="1" x="6908"/>
        <item m="1" x="6074"/>
        <item m="1" x="4248"/>
        <item m="1" x="6845"/>
        <item m="1" x="3719"/>
        <item m="1" x="7515"/>
        <item x="2901"/>
        <item x="2903"/>
        <item x="2910"/>
        <item x="2911"/>
        <item m="1" x="4882"/>
        <item m="1" x="3467"/>
        <item m="1" x="3292"/>
        <item m="1" x="6321"/>
        <item m="1" x="6457"/>
        <item m="1" x="6370"/>
        <item m="1" x="3966"/>
        <item m="1" x="7743"/>
        <item m="1" x="7110"/>
        <item x="2060"/>
        <item m="1" x="7839"/>
        <item m="1" x="7866"/>
        <item m="1" x="6018"/>
        <item m="1" x="7989"/>
        <item m="1" x="3204"/>
        <item m="1" x="3228"/>
        <item m="1" x="3284"/>
        <item m="1" x="3323"/>
        <item m="1" x="7670"/>
        <item x="2070"/>
        <item m="1" x="4631"/>
        <item m="1" x="4489"/>
        <item m="1" x="5737"/>
        <item x="2110"/>
        <item m="1" x="7794"/>
        <item m="1" x="3319"/>
        <item m="1" x="7746"/>
        <item m="1" x="7673"/>
        <item m="1" x="7772"/>
        <item m="1" x="7965"/>
        <item m="1" x="4659"/>
        <item m="1" x="4152"/>
        <item m="1" x="7929"/>
        <item m="1" x="4159"/>
        <item x="350"/>
        <item m="1" x="4184"/>
        <item m="1" x="7888"/>
        <item m="1" x="7510"/>
        <item m="1" x="3574"/>
        <item m="1" x="6049"/>
        <item m="1" x="4799"/>
        <item m="1" x="4051"/>
        <item m="1" x="5112"/>
        <item m="1" x="5440"/>
        <item m="1" x="7837"/>
        <item m="1" x="7863"/>
        <item m="1" x="7883"/>
        <item x="2907"/>
        <item x="2912"/>
        <item x="2913"/>
        <item m="1" x="7678"/>
        <item m="1" x="6875"/>
        <item m="1" x="5850"/>
        <item m="1" x="6728"/>
        <item m="1" x="3965"/>
        <item m="1" x="4423"/>
        <item m="1" x="4544"/>
        <item m="1" x="5379"/>
        <item m="1" x="6937"/>
        <item m="1" x="4549"/>
        <item m="1" x="7900"/>
        <item m="1" x="3190"/>
        <item m="1" x="6208"/>
        <item m="1" x="5097"/>
        <item m="1" x="7807"/>
        <item m="1" x="7903"/>
        <item m="1" x="7942"/>
        <item m="1" x="7325"/>
        <item m="1" x="4224"/>
        <item m="1" x="6036"/>
        <item m="1" x="3365"/>
        <item m="1" x="5535"/>
        <item m="1" x="7639"/>
        <item m="1" x="3603"/>
        <item m="1" x="7538"/>
        <item m="1" x="3865"/>
        <item m="1" x="6853"/>
        <item m="1" x="5148"/>
        <item m="1" x="7847"/>
        <item m="1" x="4900"/>
        <item m="1" x="5044"/>
        <item m="1" x="6052"/>
        <item m="1" x="4494"/>
        <item m="1" x="3361"/>
        <item m="1" x="5495"/>
        <item m="1" x="7450"/>
        <item m="1" x="7874"/>
        <item x="2069"/>
        <item x="2067"/>
        <item x="2080"/>
        <item x="2068"/>
        <item m="1" x="6267"/>
        <item x="2904"/>
        <item m="1" x="7802"/>
        <item m="1" x="7289"/>
        <item m="1" x="6310"/>
        <item m="1" x="7687"/>
        <item m="1" x="4073"/>
        <item m="1" x="6114"/>
        <item m="1" x="6224"/>
        <item m="1" x="4579"/>
        <item m="1" x="5674"/>
        <item m="1" x="6920"/>
        <item m="1" x="4997"/>
        <item m="1" x="3191"/>
        <item m="1" x="3627"/>
        <item m="1" x="4749"/>
        <item m="1" x="5760"/>
        <item m="1" x="4503"/>
        <item m="1" x="3205"/>
        <item m="1" x="4305"/>
        <item m="1" x="5993"/>
        <item m="1" x="5994"/>
        <item m="1" x="4122"/>
        <item m="1" x="4493"/>
        <item m="1" x="4601"/>
        <item m="1" x="4422"/>
        <item m="1" x="4542"/>
        <item m="1" x="4747"/>
        <item m="1" x="7496"/>
        <item m="1" x="7611"/>
        <item m="1" x="5655"/>
        <item m="1" x="3775"/>
        <item m="1" x="4664"/>
        <item x="2905"/>
        <item m="1" x="3485"/>
        <item m="1" x="3388"/>
        <item m="1" x="3346"/>
        <item m="1" x="3497"/>
        <item m="1" x="3451"/>
        <item m="1" x="3668"/>
        <item m="1" x="3217"/>
        <item m="1" x="3514"/>
        <item m="1" x="3570"/>
        <item m="1" x="3511"/>
        <item m="1" x="7931"/>
        <item m="1" x="3573"/>
        <item m="1" x="3572"/>
        <item m="1" x="3214"/>
        <item m="1" x="3385"/>
        <item m="1" x="3539"/>
        <item m="1" x="3417"/>
        <item m="1" x="3280"/>
        <item m="1" x="3455"/>
        <item m="1" x="7731"/>
        <item m="1" x="3419"/>
        <item x="2906"/>
        <item m="1" x="3314"/>
        <item m="1" x="3282"/>
        <item m="1" x="3354"/>
        <item m="1" x="7819"/>
        <item m="1" x="3486"/>
        <item m="1" x="7774"/>
        <item x="2909"/>
        <item m="1" x="3639"/>
        <item m="1" x="3450"/>
        <item m="1" x="7960"/>
        <item m="1" x="7985"/>
        <item m="1" x="3644"/>
        <item m="1" x="3344"/>
        <item m="1" x="3373"/>
        <item m="1" x="3641"/>
        <item m="1" x="3375"/>
        <item m="1" x="3452"/>
        <item m="1" x="3513"/>
        <item m="1" x="3250"/>
        <item m="1" x="3516"/>
        <item m="1" x="3225"/>
        <item x="2902"/>
        <item x="2908"/>
        <item m="1" x="7795"/>
        <item m="1" x="3349"/>
        <item m="1" x="3377"/>
        <item m="1" x="3521"/>
        <item m="1" x="3695"/>
        <item m="1" x="3415"/>
        <item m="1" x="3414"/>
        <item m="1" x="3484"/>
        <item m="1" x="3606"/>
        <item m="1" x="3249"/>
        <item m="1" x="7192"/>
        <item m="1" x="5124"/>
        <item m="1" x="6129"/>
        <item m="1" x="4099"/>
        <item m="1" x="4328"/>
        <item m="1" x="5432"/>
        <item m="1" x="6302"/>
        <item m="1" x="4630"/>
        <item m="1" x="3684"/>
        <item m="1" x="7592"/>
        <item m="1" x="6790"/>
        <item m="1" x="6000"/>
        <item m="1" x="5088"/>
        <item m="1" x="4194"/>
        <item m="1" x="3301"/>
        <item m="1" x="4546"/>
        <item m="1" x="4428"/>
        <item m="1" x="5788"/>
        <item m="1" x="6931"/>
        <item m="1" x="3822"/>
        <item m="1" x="4874"/>
        <item m="1" x="7644"/>
        <item m="1" x="4212"/>
        <item m="1" x="5043"/>
        <item m="1" x="4124"/>
        <item m="1" x="5284"/>
        <item m="1" x="3230"/>
        <item m="1" x="6491"/>
        <item m="1" x="5586"/>
        <item m="1" x="5052"/>
        <item m="1" x="7781"/>
        <item m="1" x="7886"/>
        <item m="1" x="5980"/>
        <item m="1" x="5126"/>
        <item m="1" x="7660"/>
        <item m="1" x="7763"/>
        <item m="1" x="7397"/>
        <item m="1" x="6116"/>
        <item m="1" x="7029"/>
        <item m="1" x="5667"/>
        <item m="1" x="3926"/>
        <item m="1" x="6682"/>
        <item m="1" x="5901"/>
        <item m="1" x="7601"/>
        <item m="1" x="5204"/>
        <item m="1" x="7019"/>
        <item m="1" x="5122"/>
        <item m="1" x="7842"/>
        <item m="1" x="4297"/>
        <item m="1" x="7602"/>
        <item m="1" x="4614"/>
        <item m="1" x="5509"/>
        <item x="535"/>
        <item x="536"/>
        <item x="537"/>
        <item x="538"/>
        <item x="539"/>
        <item x="540"/>
        <item x="541"/>
        <item x="542"/>
        <item x="543"/>
        <item x="2053"/>
        <item x="2054"/>
        <item x="2055"/>
        <item x="2056"/>
        <item x="2057"/>
        <item x="2058"/>
        <item x="2059"/>
        <item x="2061"/>
        <item x="2062"/>
        <item x="2063"/>
        <item x="2064"/>
        <item x="2065"/>
        <item x="2066"/>
        <item x="2071"/>
        <item x="2072"/>
        <item x="2073"/>
        <item x="2074"/>
        <item x="2075"/>
        <item x="2076"/>
        <item x="2077"/>
        <item x="2078"/>
        <item x="2079"/>
        <item x="2081"/>
        <item x="2082"/>
        <item x="2083"/>
        <item x="2084"/>
        <item x="2085"/>
        <item x="2086"/>
        <item x="2087"/>
        <item x="2088"/>
        <item x="2089"/>
        <item x="2090"/>
        <item x="2091"/>
        <item x="2092"/>
        <item x="2093"/>
        <item x="2094"/>
        <item x="2095"/>
        <item x="2096"/>
        <item x="2097"/>
        <item x="2098"/>
        <item x="2099"/>
        <item x="2100"/>
        <item x="2101"/>
        <item x="2102"/>
        <item x="2103"/>
        <item x="2104"/>
        <item x="2105"/>
        <item x="2106"/>
        <item x="2107"/>
        <item x="2108"/>
        <item x="2109"/>
        <item x="2111"/>
        <item x="2112"/>
        <item x="2113"/>
        <item x="2114"/>
        <item x="2115"/>
        <item x="2116"/>
        <item x="2117"/>
        <item x="2118"/>
        <item x="2119"/>
        <item x="2914"/>
        <item x="2915"/>
        <item x="2916"/>
        <item x="2917"/>
        <item x="2982"/>
        <item x="2983"/>
        <item m="1" x="5998"/>
        <item m="1" x="7776"/>
        <item m="1" x="7667"/>
        <item m="1" x="6096"/>
        <item m="1" x="6324"/>
        <item m="1" x="7880"/>
        <item m="1" x="7897"/>
        <item m="1" x="5089"/>
        <item m="1" x="7996"/>
        <item m="1" x="5220"/>
        <item m="1" x="7536"/>
        <item m="1" x="7663"/>
        <item m="1" x="4474"/>
        <item m="1" x="6460"/>
        <item m="1" x="4427"/>
        <item m="1" x="7336"/>
        <item m="1" x="4342"/>
        <item m="1" x="4142"/>
        <item m="1" x="6777"/>
        <item m="1" x="5705"/>
        <item m="1" x="5951"/>
        <item m="1" x="4580"/>
        <item m="1" x="3738"/>
        <item m="1" x="4005"/>
        <item m="1" x="3500"/>
        <item m="1" x="7407"/>
        <item m="1" x="6371"/>
        <item m="1" x="7720"/>
        <item m="1" x="4756"/>
        <item m="1" x="7040"/>
        <item m="1" x="7725"/>
        <item m="1" x="4759"/>
        <item m="1" x="5330"/>
        <item m="1" x="4349"/>
        <item m="1" x="6009"/>
        <item m="1" x="4353"/>
        <item m="1" x="6627"/>
        <item m="1" x="3729"/>
        <item m="1" x="4662"/>
        <item m="1" x="4356"/>
        <item m="1" x="4035"/>
        <item m="1" x="5698"/>
        <item m="1" x="4768"/>
        <item m="1" x="4775"/>
        <item m="1" x="6584"/>
        <item m="1" x="7987"/>
        <item m="1" x="4676"/>
        <item m="1" x="3691"/>
        <item m="1" x="3816"/>
        <item m="1" x="7605"/>
        <item m="1" x="4093"/>
        <item m="1" x="4096"/>
        <item m="1" x="7136"/>
        <item m="1" x="7139"/>
        <item m="1" x="7137"/>
        <item m="1" x="7142"/>
        <item m="1" x="7140"/>
        <item m="1" x="6388"/>
        <item m="1" x="3243"/>
        <item m="1" x="7580"/>
        <item m="1" x="7497"/>
        <item m="1" x="7081"/>
        <item m="1" x="7345"/>
        <item m="1" x="7523"/>
        <item m="1" x="4923"/>
        <item m="1" x="5533"/>
        <item m="1" x="5538"/>
        <item m="1" x="5537"/>
        <item m="1" x="5541"/>
        <item m="1" x="5539"/>
        <item m="1" x="5542"/>
        <item m="1" x="5337"/>
        <item m="1" x="5340"/>
        <item m="1" x="4066"/>
        <item m="1" x="7582"/>
        <item m="1" x="4420"/>
        <item m="1" x="4448"/>
        <item m="1" x="5328"/>
        <item m="1" x="5363"/>
        <item m="1" x="5331"/>
        <item m="1" x="5365"/>
        <item m="1" x="4390"/>
        <item m="1" x="4433"/>
        <item m="1" x="4461"/>
        <item m="1" x="5278"/>
        <item m="1" x="5249"/>
        <item m="1" x="4964"/>
        <item m="1" x="4538"/>
        <item m="1" x="7287"/>
        <item m="1" x="4963"/>
        <item m="1" x="7894"/>
        <item m="1" x="6698"/>
        <item m="1" x="7519"/>
        <item m="1" x="3588"/>
        <item m="1" x="4560"/>
        <item m="1" x="6738"/>
        <item m="1" x="7541"/>
        <item m="1" x="3621"/>
        <item m="1" x="4586"/>
        <item m="1" x="4814"/>
        <item m="1" x="3555"/>
        <item m="1" x="4316"/>
        <item m="1" x="3446"/>
        <item m="1" x="3480"/>
        <item m="1" x="3488"/>
        <item m="1" x="5143"/>
        <item m="1" x="6309"/>
        <item m="1" x="6386"/>
        <item m="1" x="3931"/>
        <item m="1" x="4029"/>
        <item m="1" x="7434"/>
        <item m="1" x="4901"/>
        <item m="1" x="5032"/>
        <item m="1" x="7245"/>
        <item m="1" x="7522"/>
        <item m="1" x="4688"/>
        <item m="1" x="6588"/>
        <item m="1" x="6756"/>
        <item m="1" x="6244"/>
        <item m="1" x="7411"/>
        <item m="1" x="7608"/>
        <item m="1" x="6672"/>
        <item m="1" x="5530"/>
        <item m="1" x="5650"/>
        <item m="1" x="4450"/>
        <item m="1" x="4183"/>
        <item m="1" x="4128"/>
        <item m="1" x="5764"/>
        <item m="1" x="7932"/>
        <item m="1" x="7503"/>
        <item m="1" x="7716"/>
        <item m="1" x="7740"/>
        <item m="1" x="5973"/>
        <item m="1" x="4809"/>
        <item m="1" x="7892"/>
        <item m="1" x="7109"/>
        <item m="1" x="5056"/>
        <item m="1" x="4535"/>
        <item m="1" x="7715"/>
        <item m="1" x="7028"/>
        <item m="1" x="5867"/>
        <item m="1" x="5341"/>
        <item m="1" x="6341"/>
        <item m="1" x="6900"/>
        <item m="1" x="5205"/>
        <item m="1" x="7198"/>
        <item m="1" x="4877"/>
        <item m="1" x="5880"/>
        <item m="1" x="5927"/>
        <item m="1" x="5919"/>
        <item m="1" x="4824"/>
        <item m="1" x="6123"/>
        <item m="1" x="4324"/>
        <item m="1" x="5294"/>
        <item m="1" x="3758"/>
        <item m="1" x="4221"/>
        <item m="1" x="5666"/>
        <item m="1" x="5803"/>
        <item m="1" x="5109"/>
        <item m="1" x="5308"/>
        <item m="1" x="5347"/>
        <item m="1" x="6150"/>
        <item m="1" x="5386"/>
        <item m="1" x="3983"/>
        <item m="1" x="5344"/>
        <item m="1" x="4509"/>
        <item m="1" x="3261"/>
        <item m="1" x="4730"/>
        <item m="1" x="6665"/>
        <item m="1" x="5420"/>
        <item m="1" x="5422"/>
        <item m="1" x="5425"/>
        <item m="1" x="5474"/>
        <item m="1" x="3995"/>
        <item m="1" x="5704"/>
        <item m="1" x="6954"/>
        <item m="1" x="6815"/>
        <item m="1" x="7265"/>
        <item m="1" x="3535"/>
        <item m="1" x="7083"/>
        <item m="1" x="7350"/>
        <item m="1" x="5078"/>
        <item m="1" x="6496"/>
        <item m="1" x="3900"/>
        <item m="1" x="7747"/>
        <item m="1" x="5297"/>
        <item m="1" x="5719"/>
        <item m="1" x="3803"/>
        <item m="1" x="4258"/>
        <item m="1" x="7174"/>
        <item m="1" x="7404"/>
        <item m="1" x="4145"/>
        <item m="1" x="4007"/>
        <item m="1" x="6002"/>
        <item m="1" x="7209"/>
        <item m="1" x="6217"/>
        <item m="1" x="6663"/>
        <item m="1" x="7506"/>
        <item m="1" x="4281"/>
        <item m="1" x="7786"/>
        <item m="1" x="4452"/>
        <item m="1" x="7812"/>
        <item m="1" x="3711"/>
        <item m="1" x="3882"/>
        <item m="1" x="3358"/>
        <item m="1" x="7304"/>
        <item m="1" x="3586"/>
        <item m="1" x="5733"/>
        <item m="1" x="7072"/>
        <item m="1" x="6975"/>
        <item m="1" x="4343"/>
        <item m="1" x="5518"/>
        <item m="1" x="6107"/>
        <item m="1" x="6001"/>
        <item m="1" x="7704"/>
        <item m="1" x="7518"/>
        <item m="1" x="7317"/>
        <item m="1" x="7425"/>
        <item m="1" x="7460"/>
        <item m="1" x="7637"/>
        <item m="1" x="3974"/>
        <item m="1" x="3979"/>
        <item m="1" x="4836"/>
        <item m="1" x="7204"/>
        <item m="1" x="3585"/>
        <item m="1" x="7532"/>
        <item m="1" x="7876"/>
        <item m="1" x="5975"/>
        <item m="1" x="5069"/>
        <item m="1" x="7477"/>
        <item m="1" x="7378"/>
        <item m="1" x="5318"/>
        <item m="1" x="3746"/>
        <item m="1" x="7105"/>
        <item m="1" x="5061"/>
        <item m="1" x="7055"/>
        <item m="1" x="7410"/>
        <item m="1" x="3901"/>
        <item m="1" x="6099"/>
        <item m="1" x="5024"/>
        <item m="1" x="3784"/>
        <item m="1" x="4868"/>
        <item m="1" x="7185"/>
        <item m="1" x="4822"/>
        <item m="1" x="5021"/>
        <item m="1" x="3629"/>
        <item m="1" x="6745"/>
        <item m="1" x="3961"/>
        <item m="1" x="7221"/>
        <item m="1" x="3291"/>
        <item m="1" x="6282"/>
        <item m="1" x="6614"/>
        <item m="1" x="7346"/>
        <item m="1" x="5956"/>
        <item m="1" x="5191"/>
        <item m="1" x="7124"/>
        <item m="1" x="5373"/>
        <item m="1" x="7415"/>
        <item m="1" x="6108"/>
        <item m="1" x="6685"/>
        <item m="1" x="6073"/>
        <item m="1" x="6725"/>
        <item m="1" x="4784"/>
        <item m="1" x="7845"/>
        <item m="1" x="7941"/>
        <item m="1" x="6253"/>
        <item m="1" x="6599"/>
        <item m="1" x="5014"/>
        <item m="1" x="3348"/>
        <item m="1" x="7577"/>
        <item m="1" x="6247"/>
        <item m="1" x="5487"/>
        <item m="1" x="7423"/>
        <item m="1" x="4862"/>
        <item m="1" x="3757"/>
        <item m="1" x="6618"/>
        <item m="1" x="7934"/>
        <item m="1" x="6656"/>
        <item m="1" x="5979"/>
        <item m="1" x="6263"/>
        <item m="1" x="6284"/>
        <item m="1" x="5996"/>
        <item m="1" x="7487"/>
        <item m="1" x="7857"/>
        <item m="1" x="7421"/>
        <item m="1" x="4880"/>
        <item m="1" x="6524"/>
        <item m="1" x="6642"/>
        <item m="1" x="7782"/>
        <item m="1" x="7016"/>
        <item m="1" x="6689"/>
        <item m="1" x="7455"/>
        <item m="1" x="6834"/>
        <item m="1" x="3744"/>
        <item m="1" x="6456"/>
        <item m="1" x="4746"/>
        <item m="1" x="3825"/>
        <item m="1" x="6710"/>
        <item m="1" x="4513"/>
        <item m="1" x="7590"/>
        <item m="1" x="7479"/>
        <item m="1" x="5742"/>
        <item m="1" x="3743"/>
        <item m="1" x="7436"/>
        <item m="1" x="4288"/>
        <item m="1" x="4533"/>
        <item m="1" x="5445"/>
        <item m="1" x="7939"/>
        <item m="1" x="6261"/>
        <item m="1" x="6805"/>
        <item m="1" x="4677"/>
        <item m="1" x="6109"/>
        <item m="1" x="6006"/>
        <item m="1" x="5914"/>
        <item m="1" x="5968"/>
        <item m="1" x="6010"/>
        <item m="1" x="5917"/>
        <item m="1" x="6264"/>
        <item m="1" x="6340"/>
        <item m="1" x="5839"/>
        <item m="1" x="5912"/>
        <item m="1" x="5966"/>
        <item m="1" x="3683"/>
        <item m="1" x="7567"/>
        <item m="1" x="6563"/>
        <item m="1" x="6501"/>
        <item m="1" x="6726"/>
        <item m="1" x="6883"/>
        <item m="1" x="6821"/>
        <item m="1" x="5685"/>
        <item m="1" x="7724"/>
        <item m="1" x="7651"/>
        <item m="1" x="4348"/>
        <item m="1" x="7597"/>
        <item m="1" x="6836"/>
        <item m="1" x="4347"/>
        <item m="1" x="4496"/>
        <item m="1" x="6933"/>
        <item m="1" x="3778"/>
        <item m="1" x="4918"/>
        <item m="1" x="4454"/>
        <item m="1" x="5298"/>
        <item m="1" x="5989"/>
        <item m="1" x="5527"/>
        <item m="1" x="4837"/>
        <item m="1" x="4304"/>
        <item m="1" x="5776"/>
        <item m="1" x="5574"/>
        <item m="1" x="5587"/>
        <item m="1" x="7829"/>
        <item m="1" x="5985"/>
        <item m="1" x="6814"/>
        <item m="1" x="3395"/>
        <item m="1" x="7695"/>
        <item m="1" x="4811"/>
        <item m="1" x="6435"/>
        <item m="1" x="4559"/>
        <item m="1" x="5654"/>
        <item m="1" x="6361"/>
        <item m="1" x="6433"/>
        <item m="1" x="4469"/>
        <item m="1" x="5374"/>
        <item m="1" x="3391"/>
        <item m="1" x="7640"/>
        <item m="1" x="7114"/>
        <item m="1" x="7908"/>
        <item m="1" x="7955"/>
        <item m="1" x="7429"/>
        <item m="1" x="3494"/>
        <item m="1" x="4012"/>
        <item m="1" x="5940"/>
        <item m="1" x="7502"/>
        <item m="1" x="5085"/>
        <item m="1" x="3643"/>
        <item m="1" x="7239"/>
        <item m="1" x="5695"/>
        <item m="1" x="5727"/>
        <item m="1" x="7311"/>
        <item m="1" x="6514"/>
        <item m="1" x="5387"/>
        <item m="1" x="6495"/>
        <item m="1" x="6250"/>
        <item m="1" x="5848"/>
        <item m="1" x="4988"/>
        <item m="1" x="4577"/>
        <item m="1" x="5846"/>
        <item m="1" x="5077"/>
        <item m="1" x="7373"/>
        <item m="1" x="4566"/>
        <item m="1" x="7686"/>
        <item m="1" x="6927"/>
        <item m="1" x="5878"/>
        <item m="1" x="6784"/>
        <item m="1" x="6249"/>
        <item m="1" x="7583"/>
        <item m="1" x="6025"/>
        <item m="1" x="6077"/>
        <item m="1" x="5688"/>
        <item m="1" x="3799"/>
        <item m="1" x="5576"/>
        <item m="1" x="4833"/>
        <item m="1" x="3299"/>
        <item m="1" x="6213"/>
        <item m="1" x="6551"/>
        <item m="1" x="5632"/>
        <item m="1" x="7612"/>
        <item m="1" x="4715"/>
        <item m="1" x="3917"/>
        <item m="1" x="7798"/>
        <item m="1" x="6978"/>
        <item m="1" x="7259"/>
        <item m="1" x="5286"/>
        <item m="1" x="5071"/>
        <item m="1" x="4846"/>
        <item m="1" x="4439"/>
        <item m="1" x="4220"/>
        <item m="1" x="3747"/>
        <item m="1" x="3508"/>
        <item m="1" x="3260"/>
        <item m="1" x="6492"/>
        <item m="1" x="5225"/>
        <item m="1" x="7113"/>
        <item m="1" x="6828"/>
        <item m="1" x="4689"/>
        <item m="1" x="7214"/>
        <item m="1" x="7851"/>
        <item m="1" x="5492"/>
        <item m="1" x="7645"/>
        <item m="1" x="6270"/>
        <item m="1" x="7796"/>
        <item m="1" x="4537"/>
        <item m="1" x="5497"/>
        <item m="1" x="7210"/>
        <item m="1" x="4729"/>
        <item m="1" x="7108"/>
        <item m="1" x="3796"/>
        <item m="1" x="3560"/>
        <item m="1" x="3244"/>
        <item m="1" x="5840"/>
        <item m="1" x="6750"/>
        <item m="1" x="4391"/>
        <item m="1" x="5300"/>
        <item m="1" x="6185"/>
        <item m="1" x="4949"/>
        <item m="1" x="5872"/>
        <item m="1" x="6837"/>
        <item m="1" x="3374"/>
        <item m="1" x="5526"/>
        <item m="1" x="6557"/>
        <item m="1" x="4441"/>
        <item m="1" x="5407"/>
        <item m="1" x="7361"/>
        <item m="1" x="3457"/>
        <item m="1" x="7459"/>
        <item m="1" x="4555"/>
        <item m="1" x="5462"/>
        <item m="1" x="6892"/>
        <item m="1" x="4848"/>
        <item m="1" x="6887"/>
        <item m="1" x="7691"/>
        <item m="1" x="3788"/>
        <item m="1" x="7102"/>
        <item m="1" x="6515"/>
        <item m="1" x="7332"/>
        <item m="1" x="5348"/>
        <item m="1" x="4200"/>
        <item m="1" x="4839"/>
        <item m="1" x="5252"/>
        <item m="1" x="6999"/>
        <item m="1" x="7818"/>
        <item m="1" x="3960"/>
        <item m="1" x="6555"/>
        <item m="1" x="7710"/>
        <item m="1" x="4351"/>
        <item m="1" x="6432"/>
        <item m="1" x="7742"/>
        <item m="1" x="4714"/>
        <item m="1" x="5633"/>
        <item m="1" x="3189"/>
        <item m="1" x="5098"/>
        <item m="1" x="7456"/>
        <item m="1" x="3366"/>
        <item m="1" x="6540"/>
        <item m="1" x="7348"/>
        <item m="1" x="6891"/>
        <item m="1" x="4828"/>
        <item m="1" x="5808"/>
        <item m="1" x="4621"/>
        <item m="1" x="7648"/>
        <item m="1" x="6776"/>
        <item m="1" x="7991"/>
        <item m="1" x="7088"/>
        <item m="1" x="6090"/>
        <item m="1" x="7191"/>
        <item m="1" x="7508"/>
        <item m="1" x="7576"/>
        <item m="1" x="6893"/>
        <item m="1" x="4625"/>
        <item m="1" x="3676"/>
        <item m="1" x="7867"/>
        <item m="1" x="4031"/>
        <item m="1" x="6191"/>
        <item m="1" x="7869"/>
        <item m="1" x="4033"/>
        <item m="1" x="7889"/>
        <item m="1" x="7983"/>
        <item m="1" x="4180"/>
        <item m="1" x="5849"/>
        <item m="1" x="3653"/>
        <item m="1" x="5881"/>
        <item m="1" x="6947"/>
        <item m="1" x="5079"/>
        <item m="1" x="6897"/>
        <item m="1" x="3195"/>
        <item m="1" x="4206"/>
        <item m="1" x="7984"/>
        <item m="1" x="4181"/>
        <item m="1" x="5755"/>
        <item m="1" x="6130"/>
        <item m="1" x="5791"/>
        <item m="1" x="6149"/>
        <item m="1" x="3658"/>
        <item m="1" x="3631"/>
        <item m="1" x="3785"/>
        <item m="1" x="3636"/>
        <item m="1" x="7337"/>
        <item m="1" x="7305"/>
        <item m="1" x="3306"/>
        <item m="1" x="7664"/>
        <item m="1" x="7065"/>
        <item m="1" x="5546"/>
        <item m="1" x="4693"/>
        <item m="1" x="4410"/>
        <item m="1" x="7864"/>
        <item m="1" x="7327"/>
        <item m="1" x="5504"/>
        <item m="1" x="5990"/>
        <item m="1" x="7595"/>
        <item m="1" x="5453"/>
        <item m="1" x="6331"/>
        <item m="1" x="6955"/>
        <item m="1" x="6544"/>
        <item m="1" x="6303"/>
        <item m="1" x="6239"/>
        <item m="1" x="4564"/>
        <item m="1" x="4140"/>
        <item m="1" x="3660"/>
        <item m="1" x="6288"/>
        <item m="1" x="4105"/>
        <item m="1" x="3386"/>
        <item m="1" x="5489"/>
        <item m="1" x="4636"/>
        <item m="1" x="6569"/>
        <item m="1" x="4591"/>
        <item m="1" x="4650"/>
        <item m="1" x="7970"/>
        <item m="1" x="7194"/>
        <item m="1" x="6832"/>
        <item m="1" x="6139"/>
        <item m="1" x="4821"/>
        <item m="1" x="6519"/>
        <item m="1" x="6589"/>
        <item m="1" x="3406"/>
        <item m="1" x="5484"/>
        <item m="1" x="7940"/>
        <item m="1" x="3491"/>
        <item m="1" x="4424"/>
        <item m="1" x="4530"/>
        <item m="1" x="4164"/>
        <item m="1" x="3687"/>
        <item m="1" x="6940"/>
        <item m="1" x="4732"/>
        <item m="1" x="6228"/>
        <item m="1" x="5016"/>
        <item m="1" x="7277"/>
        <item m="1" x="3670"/>
        <item m="1" x="5028"/>
        <item m="1" x="6888"/>
        <item m="1" x="6235"/>
        <item m="1" x="5343"/>
        <item m="1" x="6868"/>
        <item m="1" x="7539"/>
        <item m="1" x="6976"/>
        <item m="1" x="7828"/>
        <item m="1" x="3578"/>
        <item m="1" x="7741"/>
        <item m="1" x="4710"/>
        <item m="1" x="4771"/>
        <item m="1" x="4772"/>
        <item m="1" x="7352"/>
        <item m="1" x="7356"/>
        <item m="1" x="7149"/>
        <item m="1" x="7359"/>
        <item m="1" x="7147"/>
        <item m="1" x="7150"/>
        <item m="1" x="3892"/>
        <item m="1" x="4168"/>
        <item m="1" x="3905"/>
        <item m="1" x="3916"/>
        <item m="1" x="3912"/>
        <item m="1" x="7202"/>
        <item m="1" x="7195"/>
        <item m="1" x="7671"/>
        <item m="1" x="6178"/>
        <item m="1" x="6177"/>
        <item m="1" x="4515"/>
        <item m="1" x="7537"/>
        <item m="1" x="3569"/>
        <item m="1" x="4453"/>
        <item m="1" x="6033"/>
        <item m="1" x="5671"/>
        <item m="1" x="5110"/>
        <item m="1" x="7618"/>
        <item m="1" x="4594"/>
        <item m="1" x="5514"/>
        <item m="1" x="7634"/>
        <item m="1" x="6473"/>
        <item m="1" x="6486"/>
        <item m="1" x="6477"/>
        <item m="1" x="6490"/>
        <item m="1" x="6482"/>
        <item m="1" x="6493"/>
        <item m="1" x="6498"/>
        <item m="1" x="5259"/>
        <item m="1" x="5616"/>
        <item m="1" x="5630"/>
        <item m="1" x="5624"/>
        <item m="1" x="5635"/>
        <item m="1" x="5625"/>
        <item m="1" x="5643"/>
        <item m="1" x="4741"/>
        <item m="1" x="3456"/>
        <item m="1" x="4751"/>
        <item m="1" x="4760"/>
        <item m="1" x="5217"/>
        <item m="1" x="5224"/>
        <item m="1" x="5775"/>
        <item m="1" x="5780"/>
        <item m="1" x="5786"/>
        <item m="1" x="5790"/>
        <item m="1" x="5792"/>
        <item m="1" x="5796"/>
        <item m="1" x="4107"/>
        <item m="1" x="7753"/>
        <item m="1" x="5739"/>
        <item m="1" x="5870"/>
        <item m="1" x="5601"/>
        <item m="1" x="5416"/>
        <item m="1" x="3359"/>
        <item m="1" x="6765"/>
        <item m="1" x="5725"/>
        <item m="1" x="6505"/>
        <item m="1" x="5598"/>
        <item m="1" x="7449"/>
        <item m="1" x="6620"/>
        <item m="1" x="6374"/>
        <item m="1" x="6861"/>
        <item m="1" x="5829"/>
        <item m="1" x="4910"/>
        <item m="1" x="4796"/>
        <item m="1" x="4545"/>
        <item m="1" x="6257"/>
        <item m="1" x="5485"/>
        <item m="1" x="3861"/>
        <item m="1" x="6444"/>
        <item m="1" x="5663"/>
        <item m="1" x="4531"/>
        <item m="1" x="6746"/>
        <item m="1" x="3745"/>
        <item m="1" x="6053"/>
        <item m="1" x="6012"/>
        <item m="1" x="6014"/>
        <item m="1" x="6635"/>
        <item m="1" x="7324"/>
        <item m="1" x="7220"/>
        <item m="1" x="7994"/>
        <item m="1" x="3968"/>
        <item m="1" x="4213"/>
        <item m="1" x="4657"/>
        <item m="1" x="4331"/>
        <item m="1" x="4764"/>
        <item m="1" x="3523"/>
        <item m="1" x="5976"/>
        <item m="1" x="3330"/>
        <item m="1" x="4481"/>
        <item m="1" x="7571"/>
        <item m="1" x="4717"/>
        <item m="1" x="6322"/>
        <item m="1" x="7901"/>
        <item m="1" x="6826"/>
        <item m="1" x="5898"/>
        <item m="1" x="6203"/>
        <item m="1" x="5712"/>
        <item m="1" x="5002"/>
        <item m="1" x="5053"/>
        <item m="1" x="3338"/>
        <item m="1" x="4103"/>
        <item m="1" x="3769"/>
        <item m="1" x="3774"/>
        <item m="1" x="4723"/>
        <item m="1" x="4728"/>
        <item m="1" x="3765"/>
        <item m="1" x="3767"/>
        <item m="1" x="3866"/>
        <item m="1" x="7235"/>
        <item m="1" x="7228"/>
        <item m="1" x="7120"/>
        <item m="1" x="7647"/>
        <item m="1" x="6084"/>
        <item m="1" x="5026"/>
        <item m="1" x="7388"/>
        <item m="1" x="3458"/>
        <item m="1" x="3473"/>
        <item m="1" x="5247"/>
        <item m="1" x="5306"/>
        <item m="1" x="5027"/>
        <item m="1" x="5072"/>
        <item m="1" x="5192"/>
        <item m="1" x="3290"/>
        <item m="1" x="3360"/>
        <item m="1" x="5992"/>
        <item m="1" x="7474"/>
        <item m="1" x="5639"/>
        <item m="1" x="6092"/>
        <item m="1" x="4704"/>
        <item m="1" x="7060"/>
        <item m="1" x="7217"/>
        <item m="1" x="6396"/>
        <item m="1" x="7817"/>
        <item m="1" x="7822"/>
        <item m="1" x="6403"/>
        <item m="1" x="6538"/>
        <item m="1" x="7638"/>
        <item m="1" x="3615"/>
        <item m="1" x="6425"/>
        <item m="1" x="6552"/>
        <item m="1" x="6664"/>
        <item m="1" x="6489"/>
        <item m="1" x="5439"/>
        <item m="1" x="5540"/>
        <item m="1" x="7288"/>
        <item m="1" x="5825"/>
        <item m="1" x="5828"/>
        <item m="1" x="7223"/>
        <item m="1" x="7229"/>
        <item m="1" x="6350"/>
        <item m="1" x="3771"/>
        <item m="1" x="4038"/>
        <item m="1" x="3522"/>
        <item m="1" x="3969"/>
        <item m="1" x="4040"/>
        <item m="1" x="3582"/>
        <item m="1" x="3655"/>
        <item m="1" x="3831"/>
        <item m="1" x="3887"/>
        <item m="1" x="5711"/>
        <item m="1" x="6461"/>
        <item m="1" x="6467"/>
        <item m="1" x="6062"/>
        <item m="1" x="5610"/>
        <item m="1" x="5604"/>
        <item m="1" x="5614"/>
        <item m="1" x="6204"/>
        <item m="1" x="6572"/>
        <item m="1" x="7234"/>
        <item m="1" x="7535"/>
        <item m="1" x="3834"/>
        <item m="1" x="5716"/>
        <item m="1" x="5841"/>
        <item m="1" x="4804"/>
        <item m="1" x="5836"/>
        <item m="1" x="7777"/>
        <item m="1" x="3812"/>
        <item m="1" x="5099"/>
        <item m="1" x="7549"/>
        <item m="1" x="3879"/>
        <item m="1" x="7230"/>
        <item m="1" x="7340"/>
        <item m="1" x="6508"/>
        <item m="1" x="4479"/>
        <item m="1" x="7916"/>
        <item m="1" x="7913"/>
        <item m="1" x="4097"/>
        <item m="1" x="4094"/>
        <item m="1" x="7938"/>
        <item m="1" x="3622"/>
        <item m="1" x="6866"/>
        <item m="1" x="6542"/>
        <item m="1" x="7943"/>
        <item m="1" x="4595"/>
        <item m="1" x="5441"/>
        <item m="1" x="7472"/>
        <item m="1" x="7266"/>
        <item m="1" x="6824"/>
        <item m="1" x="3759"/>
        <item m="1" x="6825"/>
        <item m="1" x="7834"/>
        <item m="1" x="6960"/>
        <item m="1" x="6951"/>
        <item m="1" x="6037"/>
        <item m="1" x="5953"/>
        <item m="1" x="6043"/>
        <item m="1" x="7764"/>
        <item m="1" x="7758"/>
        <item m="1" x="4256"/>
        <item m="1" x="4249"/>
        <item m="1" x="6357"/>
        <item m="1" x="7365"/>
        <item m="1" x="7369"/>
        <item m="1" x="4915"/>
        <item m="1" x="7726"/>
        <item m="1" x="6840"/>
        <item m="1" x="5943"/>
        <item m="1" x="3357"/>
        <item m="1" x="7966"/>
        <item m="1" x="7832"/>
        <item m="1" x="3254"/>
        <item m="1" x="3424"/>
        <item m="1" x="3223"/>
        <item m="1" x="7963"/>
        <item m="1" x="3202"/>
        <item m="1" x="7961"/>
        <item m="1" x="3389"/>
        <item m="1" x="7699"/>
        <item m="1" x="6252"/>
        <item m="1" x="3732"/>
        <item m="1" x="4568"/>
        <item m="1" x="4010"/>
        <item m="1" x="4417"/>
        <item m="1" x="5892"/>
        <item m="1" x="5454"/>
        <item m="1" x="7872"/>
        <item m="1" x="7945"/>
        <item m="1" x="4468"/>
        <item m="1" x="5113"/>
        <item m="1" x="5123"/>
        <item m="1" x="5155"/>
        <item m="1" x="5223"/>
        <item m="1" x="5238"/>
        <item m="1" x="5268"/>
        <item m="1" x="5276"/>
        <item m="1" x="5506"/>
        <item m="1" x="6145"/>
        <item m="1" x="7973"/>
        <item m="1" x="7018"/>
        <item m="1" x="5125"/>
        <item m="1" x="5055"/>
        <item m="1" x="3257"/>
        <item m="1" x="6534"/>
        <item m="1" x="4045"/>
        <item m="1" x="4110"/>
        <item m="1" x="5164"/>
        <item m="1" x="6640"/>
        <item m="1" x="4057"/>
        <item m="1" x="4295"/>
        <item m="1" x="5458"/>
        <item m="1" x="5207"/>
        <item m="1" x="5201"/>
        <item m="1" x="3690"/>
        <item m="1" x="4190"/>
        <item m="1" x="3418"/>
        <item m="1" x="6854"/>
        <item m="1" x="6633"/>
        <item m="1" x="7249"/>
        <item m="1" x="7247"/>
        <item m="1" x="5193"/>
        <item m="1" x="6292"/>
        <item m="1" x="5101"/>
        <item m="1" x="6209"/>
        <item m="1" x="5172"/>
        <item m="1" x="6935"/>
        <item m="1" x="3733"/>
        <item m="1" x="3345"/>
        <item m="1" x="4680"/>
        <item m="1" x="6610"/>
        <item m="1" x="7374"/>
        <item m="1" x="4782"/>
        <item m="1" x="4671"/>
        <item m="1" x="7349"/>
        <item m="1" x="4098"/>
        <item m="1" x="3248"/>
        <item m="1" x="4654"/>
        <item m="1" x="6394"/>
        <item m="1" x="6577"/>
        <item m="1" x="7563"/>
        <item m="1" x="4613"/>
        <item m="1" x="3265"/>
        <item m="1" x="6583"/>
        <item m="1" x="5355"/>
        <item m="1" x="7111"/>
        <item m="1" x="4101"/>
        <item m="1" x="7470"/>
        <item m="1" x="6666"/>
        <item m="1" x="3534"/>
        <item m="1" x="3540"/>
        <item m="1" x="3545"/>
        <item m="1" x="3645"/>
        <item m="1" x="3666"/>
        <item m="1" x="6791"/>
        <item m="1" x="4652"/>
        <item m="1" x="7278"/>
        <item m="1" x="7062"/>
        <item m="1" x="7036"/>
        <item m="1" x="7905"/>
        <item m="1" x="3750"/>
        <item m="1" x="3235"/>
        <item m="1" x="7997"/>
        <item m="1" x="4219"/>
        <item m="1" x="6766"/>
        <item m="1" x="4615"/>
        <item m="1" x="7271"/>
        <item m="1" x="3270"/>
        <item m="1" x="7920"/>
        <item m="1" x="6158"/>
        <item m="1" x="7385"/>
        <item m="1" x="7386"/>
        <item m="1" x="7389"/>
        <item m="1" x="7391"/>
        <item m="1" x="4254"/>
        <item m="1" x="5706"/>
        <item m="1" x="5707"/>
        <item m="1" x="4780"/>
        <item m="1" x="5982"/>
        <item m="1" x="4480"/>
        <item m="1" x="5233"/>
        <item m="1" x="3402"/>
        <item m="1" x="4879"/>
        <item m="1" x="3760"/>
        <item m="1" x="6516"/>
        <item m="1" x="5057"/>
        <item m="1" x="7761"/>
        <item m="1" x="4119"/>
        <item m="1" x="6088"/>
        <item m="1" x="6988"/>
        <item m="1" x="5390"/>
        <item m="1" x="6994"/>
        <item m="1" x="5399"/>
        <item m="1" x="6510"/>
        <item m="1" x="6115"/>
        <item m="1" x="4872"/>
        <item m="1" x="4971"/>
        <item m="1" x="6817"/>
        <item m="1" x="5009"/>
        <item m="1" x="6816"/>
        <item m="1" x="6822"/>
        <item m="1" x="3736"/>
        <item m="1" x="7821"/>
        <item m="1" x="5082"/>
        <item m="1" x="4960"/>
        <item m="1" x="4344"/>
        <item m="1" x="6475"/>
        <item m="1" x="3873"/>
        <item m="1" x="4875"/>
        <item m="1" x="5782"/>
        <item m="1" x="6849"/>
        <item m="1" x="6851"/>
        <item m="1" x="6856"/>
        <item m="1" x="3369"/>
        <item m="1" x="3410"/>
        <item m="1" x="4561"/>
        <item m="1" x="3459"/>
        <item m="1" x="4502"/>
        <item m="1" x="4379"/>
        <item m="1" x="4283"/>
        <item m="1" x="6354"/>
        <item m="1" x="7462"/>
        <item m="1" x="4247"/>
        <item m="1" x="7312"/>
        <item m="1" x="6932"/>
        <item m="1" x="4948"/>
        <item m="1" x="5158"/>
        <item m="1" x="4554"/>
        <item m="1" x="4679"/>
        <item m="1" x="6759"/>
        <item m="1" x="6961"/>
        <item m="1" x="6162"/>
        <item m="1" x="3201"/>
        <item m="1" x="4635"/>
        <item m="1" x="7896"/>
        <item m="1" x="6748"/>
        <item m="1" x="5421"/>
        <item m="1" x="7759"/>
        <item m="1" x="5406"/>
        <item m="1" x="7334"/>
        <item m="1" x="7447"/>
        <item m="1" x="3294"/>
        <item m="1" x="5121"/>
        <item m="1" x="3867"/>
        <item m="1" x="3408"/>
        <item m="1" x="7626"/>
        <item m="1" x="5959"/>
        <item m="1" x="6959"/>
        <item m="1" x="5031"/>
        <item m="1" x="5939"/>
        <item m="1" x="6245"/>
        <item m="1" x="7533"/>
        <item m="1" x="7846"/>
        <item m="1" x="5469"/>
        <item m="1" x="5246"/>
        <item m="1" x="3401"/>
        <item m="1" x="5594"/>
        <item m="1" x="5710"/>
        <item m="1" x="4933"/>
        <item m="1" x="5778"/>
        <item m="1" x="4718"/>
        <item m="1" x="7053"/>
        <item m="1" x="4936"/>
        <item m="1" x="5783"/>
        <item m="1" x="3773"/>
        <item m="1" x="4380"/>
        <item m="1" x="4725"/>
        <item m="1" x="4937"/>
        <item m="1" x="5785"/>
        <item m="1" x="4726"/>
        <item m="1" x="5012"/>
        <item m="1" x="4791"/>
        <item m="1" x="5019"/>
        <item m="1" x="4792"/>
        <item m="1" x="5020"/>
        <item m="1" x="4793"/>
        <item m="1" x="5816"/>
        <item m="1" x="7738"/>
        <item m="1" x="7543"/>
        <item m="1" x="4485"/>
        <item m="1" x="4486"/>
        <item m="1" x="4639"/>
        <item m="1" x="4778"/>
        <item m="1" x="4779"/>
        <item m="1" x="4709"/>
        <item m="1" x="4711"/>
        <item m="1" x="6248"/>
        <item m="1" x="4637"/>
        <item m="1" x="4638"/>
        <item m="1" x="4982"/>
        <item m="1" x="7919"/>
        <item m="1" x="7969"/>
        <item m="1" x="7427"/>
        <item m="1" x="7443"/>
        <item m="1" x="7074"/>
        <item m="1" x="7170"/>
        <item m="1" x="6820"/>
        <item m="1" x="5954"/>
        <item m="1" x="3761"/>
        <item m="1" x="7708"/>
        <item m="1" x="6507"/>
        <item m="1" x="4526"/>
        <item m="1" x="7200"/>
        <item m="1" x="3449"/>
        <item m="1" x="3579"/>
        <item m="1" x="4543"/>
        <item m="1" x="3797"/>
        <item m="1" x="7733"/>
        <item m="1" x="4890"/>
        <item m="1" x="4345"/>
        <item m="1" x="4211"/>
        <item m="1" x="7729"/>
        <item m="1" x="7751"/>
        <item m="1" x="7620"/>
        <item m="1" x="5619"/>
        <item m="1" x="5637"/>
        <item m="1" x="7737"/>
        <item m="1" x="7512"/>
        <item m="1" x="7193"/>
        <item m="1" x="7199"/>
        <item m="1" x="5552"/>
        <item m="1" x="3902"/>
        <item m="1" x="4687"/>
        <item m="1" x="7706"/>
        <item m="1" x="4291"/>
        <item m="1" x="4722"/>
        <item m="1" x="4376"/>
        <item m="1" x="7570"/>
        <item m="1" x="5749"/>
        <item m="1" x="5649"/>
        <item m="1" x="4321"/>
        <item m="1" x="6034"/>
        <item m="1" x="4713"/>
        <item m="1" x="4632"/>
        <item m="1" x="3372"/>
        <item m="1" x="5190"/>
        <item m="1" x="5196"/>
        <item m="1" x="3835"/>
        <item m="1" x="3741"/>
        <item m="1" x="5064"/>
        <item m="1" x="4941"/>
        <item m="1" x="5723"/>
        <item m="1" x="6573"/>
        <item m="1" x="3253"/>
        <item m="1" x="4319"/>
        <item m="1" x="3843"/>
        <item m="1" x="4774"/>
        <item m="1" x="4466"/>
        <item m="1" x="6688"/>
        <item m="1" x="6238"/>
        <item m="1" x="7870"/>
        <item m="1" x="3837"/>
        <item m="1" x="3766"/>
        <item m="1" x="4014"/>
        <item m="1" x="3610"/>
        <item m="1" x="7499"/>
        <item m="1" x="5221"/>
        <item m="1" x="4512"/>
        <item m="1" x="7145"/>
        <item m="1" x="3343"/>
        <item m="1" x="7596"/>
        <item m="1" x="4430"/>
        <item m="1" x="6140"/>
        <item m="1" x="5575"/>
        <item m="1" x="4773"/>
        <item m="1" x="7788"/>
        <item m="1" x="6950"/>
        <item m="1" x="3571"/>
        <item m="1" x="3704"/>
        <item m="1" x="5354"/>
        <item m="1" x="5360"/>
        <item m="1" x="3273"/>
        <item m="1" x="4456"/>
        <item m="1" x="4460"/>
        <item m="1" x="5676"/>
        <item m="1" x="4980"/>
        <item m="1" x="5245"/>
        <item m="1" x="7652"/>
        <item m="1" x="6420"/>
        <item m="1" x="6206"/>
        <item m="1" x="3274"/>
        <item m="1" x="7906"/>
        <item m="1" x="7482"/>
        <item m="1" x="7310"/>
        <item m="1" x="4904"/>
        <item m="1" x="4705"/>
        <item m="1" x="5826"/>
        <item m="1" x="5621"/>
        <item m="1" x="4891"/>
        <item m="1" x="3208"/>
        <item m="1" x="3490"/>
        <item m="1" x="4800"/>
        <item m="1" x="7248"/>
        <item m="1" x="5478"/>
        <item m="1" x="7836"/>
        <item m="1" x="3353"/>
        <item m="1" x="6559"/>
        <item m="1" x="6522"/>
        <item m="1" x="4697"/>
        <item m="1" x="5703"/>
        <item m="1" x="3493"/>
        <item m="1" x="4813"/>
        <item m="1" x="3546"/>
        <item m="1" x="5500"/>
        <item m="1" x="5607"/>
        <item m="1" x="6720"/>
        <item m="1" x="3605"/>
        <item m="1" x="7480"/>
        <item m="1" x="7578"/>
        <item m="1" x="7314"/>
        <item m="1" x="4696"/>
        <item m="1" x="5175"/>
        <item m="1" x="7382"/>
        <item m="1" x="4727"/>
        <item m="1" x="4801"/>
        <item m="1" x="5428"/>
        <item m="1" x="7793"/>
        <item m="1" x="5254"/>
        <item m="1" x="3792"/>
        <item m="1" x="4061"/>
        <item m="1" x="6195"/>
        <item m="1" x="6465"/>
        <item m="1" x="3554"/>
        <item m="1" x="4228"/>
        <item m="1" x="3478"/>
        <item m="1" x="4153"/>
        <item m="1" x="7918"/>
        <item m="1" x="3340"/>
        <item m="1" x="3640"/>
        <item m="1" x="3311"/>
        <item m="1" x="4525"/>
        <item m="1" x="5503"/>
        <item m="1" x="4947"/>
        <item m="1" x="7696"/>
        <item m="1" x="7390"/>
        <item m="1" x="7483"/>
        <item m="1" x="4750"/>
        <item m="1" x="5536"/>
        <item m="1" x="7298"/>
        <item m="1" x="5577"/>
        <item m="1" x="6556"/>
        <item m="1" x="4745"/>
        <item m="1" x="7478"/>
        <item m="1" x="7957"/>
        <item m="1" x="6808"/>
        <item m="1" x="6901"/>
        <item m="1" x="7492"/>
        <item m="1" x="4136"/>
        <item m="1" x="7500"/>
        <item m="1" x="5721"/>
        <item m="1" x="6367"/>
        <item m="1" x="7748"/>
        <item m="1" x="7698"/>
        <item m="1" x="4490"/>
        <item m="1" x="5481"/>
        <item m="1" x="5774"/>
        <item m="1" x="4990"/>
        <item m="1" x="7927"/>
        <item m="1" x="5382"/>
        <item m="1" x="3404"/>
        <item m="1" x="5161"/>
        <item m="1" x="4724"/>
        <item m="1" x="4327"/>
        <item m="1" x="7251"/>
        <item m="1" x="3762"/>
        <item m="1" x="5183"/>
        <item m="1" x="3943"/>
        <item m="1" x="3935"/>
        <item m="1" x="3952"/>
        <item m="1" x="5075"/>
        <item m="1" x="4130"/>
        <item m="1" x="4272"/>
        <item m="1" x="3317"/>
        <item m="1" x="4137"/>
        <item m="1" x="7990"/>
        <item m="1" x="3510"/>
        <item m="1" x="6299"/>
        <item m="1" x="7484"/>
        <item m="1" x="3957"/>
        <item m="1" x="6722"/>
        <item m="1" x="4440"/>
        <item m="1" x="7129"/>
        <item m="1" x="7376"/>
        <item m="1" x="4403"/>
        <item m="1" x="7467"/>
        <item m="1" x="4521"/>
        <item m="1" x="6957"/>
        <item m="1" x="6923"/>
        <item m="1" x="7048"/>
        <item m="1" x="7003"/>
        <item m="1" x="4036"/>
        <item m="1" x="6668"/>
        <item m="1" x="4653"/>
        <item m="1" x="7240"/>
        <item m="1" x="5087"/>
        <item m="1" x="4198"/>
        <item m="1" x="7169"/>
        <item m="1" x="4340"/>
        <item m="1" x="6300"/>
        <item m="1" x="3350"/>
        <item m="1" x="7197"/>
        <item m="1" x="4737"/>
        <item m="1" x="6571"/>
        <item m="1" x="4738"/>
        <item m="1" x="4743"/>
        <item m="1" x="5350"/>
        <item m="1" x="7106"/>
        <item m="1" x="4528"/>
        <item m="1" x="6313"/>
        <item m="1" x="7489"/>
        <item m="1" x="4529"/>
        <item m="1" x="4532"/>
        <item m="1" x="6909"/>
        <item m="1" x="3814"/>
        <item m="1" x="5665"/>
        <item m="1" x="7547"/>
        <item m="1" x="4592"/>
        <item m="1" x="6387"/>
        <item m="1" x="5658"/>
        <item m="1" x="6265"/>
        <item m="1" x="5120"/>
        <item m="1" x="7426"/>
        <item m="1" x="5732"/>
        <item m="1" x="4840"/>
        <item m="1" x="6926"/>
        <item m="1" x="7454"/>
        <item m="1" x="6983"/>
        <item m="1" x="7161"/>
        <item m="1" x="3276"/>
        <item m="1" x="5779"/>
        <item m="1" x="6155"/>
        <item m="1" x="4906"/>
        <item m="1" x="5920"/>
        <item m="1" x="5926"/>
        <item m="1" x="4899"/>
        <item m="1" x="4176"/>
        <item m="1" x="5595"/>
        <item m="1" x="5305"/>
        <item m="1" x="5915"/>
        <item m="1" x="6378"/>
        <item m="1" x="7473"/>
        <item m="1" x="7096"/>
        <item m="1" x="6027"/>
        <item m="1" x="7572"/>
        <item m="1" x="7196"/>
        <item m="1" x="5747"/>
        <item m="1" x="5762"/>
        <item m="1" x="5978"/>
        <item m="1" x="6028"/>
        <item m="1" x="6081"/>
        <item m="1" x="4241"/>
        <item m="1" x="3412"/>
        <item m="1" x="4972"/>
        <item m="1" x="7702"/>
        <item m="1" x="6700"/>
        <item m="1" x="3890"/>
        <item m="1" x="5934"/>
        <item m="1" x="5417"/>
        <item m="1" x="7825"/>
        <item m="1" x="5424"/>
        <item m="1" x="6894"/>
        <item m="1" x="5092"/>
        <item m="1" x="3891"/>
        <item m="1" x="6227"/>
        <item m="1" x="5942"/>
        <item m="1" x="4992"/>
        <item m="1" x="7326"/>
        <item m="1" x="4539"/>
        <item m="1" x="7086"/>
        <item m="1" x="7899"/>
        <item m="1" x="4649"/>
        <item m="1" x="3587"/>
        <item m="1" x="6963"/>
        <item m="1" x="6696"/>
        <item m="1" x="5413"/>
        <item m="1" x="6385"/>
        <item m="1" x="5971"/>
        <item m="1" x="6819"/>
        <item m="1" x="3219"/>
        <item m="1" x="7392"/>
        <item m="1" x="6262"/>
        <item m="1" x="4694"/>
        <item m="1" x="7947"/>
        <item m="1" x="4243"/>
        <item m="1" x="4640"/>
        <item m="1" x="6232"/>
        <item m="1" x="4623"/>
        <item m="1" x="5852"/>
        <item m="1" x="5117"/>
        <item m="1" x="4408"/>
        <item m="1" x="6353"/>
        <item m="1" x="4892"/>
        <item m="1" x="7152"/>
        <item m="1" x="4400"/>
        <item m="1" x="5544"/>
        <item m="1" x="7491"/>
        <item m="1" x="4112"/>
        <item m="1" x="7838"/>
        <item m="1" x="7693"/>
        <item m="1" x="3392"/>
        <item m="1" x="3924"/>
        <item m="1" x="7843"/>
        <item m="1" x="4246"/>
        <item m="1" x="7207"/>
        <item m="1" x="7464"/>
        <item m="1" x="4363"/>
        <item m="1" x="3436"/>
        <item m="1" x="6343"/>
        <item m="1" x="4232"/>
        <item m="1" x="4088"/>
        <item m="1" x="3251"/>
        <item m="1" x="4284"/>
        <item m="1" x="4378"/>
        <item m="1" x="4505"/>
        <item m="1" x="4765"/>
        <item m="1" x="3371"/>
        <item m="1" x="7073"/>
        <item m="1" x="3697"/>
        <item m="1" x="6479"/>
        <item m="1" x="5615"/>
        <item m="1" x="7413"/>
        <item m="1" x="7556"/>
        <item m="1" x="5967"/>
        <item m="1" x="5242"/>
        <item m="1" x="4111"/>
        <item m="1" x="6623"/>
        <item m="1" x="3266"/>
        <item m="1" x="6020"/>
        <item m="1" x="5446"/>
        <item m="1" x="6032"/>
        <item m="1" x="6655"/>
        <item m="1" x="7975"/>
        <item m="1" x="5620"/>
        <item m="1" x="4660"/>
        <item m="1" x="4861"/>
        <item m="1" x="5403"/>
        <item m="1" x="7873"/>
        <item m="1" x="7525"/>
        <item m="1" x="6769"/>
        <item m="1" x="7414"/>
        <item m="1" x="7529"/>
        <item m="1" x="6964"/>
        <item m="1" x="6590"/>
        <item m="1" x="7037"/>
        <item m="1" x="5960"/>
        <item m="1" x="7347"/>
        <item m="1" x="5770"/>
        <item m="1" x="7956"/>
        <item m="1" x="4692"/>
        <item m="1" x="5460"/>
        <item m="1" x="6366"/>
        <item m="1" x="6659"/>
        <item m="1" x="4916"/>
        <item m="1" x="6380"/>
        <item m="1" x="5517"/>
        <item m="1" x="7808"/>
        <item m="1" x="7007"/>
        <item m="1" x="3845"/>
        <item m="1" x="5200"/>
        <item m="1" x="6240"/>
        <item m="1" x="5593"/>
        <item m="1" x="6377"/>
        <item m="1" x="5512"/>
        <item m="1" x="6476"/>
        <item m="1" x="5599"/>
        <item m="1" x="7064"/>
        <item m="1" x="6205"/>
        <item m="1" x="3625"/>
        <item m="1" x="7569"/>
        <item m="1" x="5357"/>
        <item m="1" x="4483"/>
        <item m="1" x="7613"/>
        <item m="1" x="6967"/>
        <item m="1" x="7375"/>
        <item m="1" x="4381"/>
        <item m="1" x="4384"/>
        <item m="1" x="4055"/>
        <item m="1" x="6330"/>
        <item m="1" x="6530"/>
        <item m="1" x="6410"/>
        <item m="1" x="6411"/>
        <item m="1" x="6285"/>
        <item m="1" x="6287"/>
        <item m="1" x="6754"/>
        <item m="1" x="6521"/>
        <item m="1" x="6546"/>
        <item m="1" x="4053"/>
        <item m="1" x="4041"/>
        <item m="1" x="4042"/>
        <item m="1" x="4264"/>
        <item m="1" x="5073"/>
        <item m="1" x="3277"/>
        <item m="1" x="6533"/>
        <item m="1" x="6409"/>
        <item m="1" x="6289"/>
        <item m="1" x="6332"/>
        <item m="1" x="6291"/>
        <item m="1" x="6275"/>
        <item m="1" x="4253"/>
        <item m="1" x="4162"/>
        <item m="1" x="7661"/>
        <item m="1" x="4255"/>
        <item m="1" x="6408"/>
        <item m="1" x="3895"/>
        <item m="1" x="3700"/>
        <item m="1" x="4370"/>
        <item m="1" x="6535"/>
        <item m="1" x="6639"/>
        <item m="1" x="4160"/>
        <item m="1" x="6792"/>
        <item m="1" x="6316"/>
        <item m="1" x="4383"/>
        <item m="1" x="3897"/>
        <item m="1" x="3936"/>
        <item m="1" x="6755"/>
        <item m="1" x="3907"/>
        <item m="1" x="6436"/>
        <item m="1" x="6335"/>
        <item m="1" x="6455"/>
        <item m="1" x="6328"/>
        <item m="1" x="6418"/>
        <item m="1" x="3918"/>
        <item m="1" x="6419"/>
        <item m="1" x="6810"/>
        <item m="1" x="3919"/>
        <item m="1" x="4270"/>
        <item m="1" x="4240"/>
        <item m="1" x="4188"/>
        <item m="1" x="5720"/>
        <item m="1" x="5532"/>
        <item m="1" x="4333"/>
        <item m="1" x="4223"/>
        <item m="1" x="3984"/>
        <item m="1" x="6283"/>
        <item m="1" x="4178"/>
        <item m="1" x="6781"/>
        <item m="1" x="4070"/>
        <item m="1" x="3927"/>
        <item m="1" x="6229"/>
        <item m="1" x="4622"/>
        <item m="1" x="3416"/>
        <item m="1" x="7814"/>
        <item m="1" x="6697"/>
        <item m="1" x="3874"/>
        <item m="1" x="3227"/>
        <item m="1" x="5582"/>
        <item m="1" x="3970"/>
        <item m="1" x="6658"/>
        <item m="1" x="5410"/>
        <item m="1" x="5137"/>
        <item m="1" x="5346"/>
        <item m="1" x="6662"/>
        <item m="1" x="4407"/>
        <item m="1" x="4201"/>
        <item m="1" x="3967"/>
        <item m="1" x="3723"/>
        <item m="1" x="3487"/>
        <item m="1" x="3233"/>
        <item m="1" x="7862"/>
        <item m="1" x="7681"/>
        <item m="1" x="7295"/>
        <item m="1" x="6146"/>
        <item m="1" x="6941"/>
        <item m="1" x="6075"/>
        <item m="1" x="4170"/>
        <item m="1" x="7403"/>
        <item m="1" x="3430"/>
        <item m="1" x="6468"/>
        <item m="1" x="4171"/>
        <item m="1" x="7100"/>
        <item m="1" x="7841"/>
        <item m="1" x="6390"/>
        <item m="1" x="4011"/>
        <item m="1" x="6843"/>
        <item m="1" x="6718"/>
        <item m="1" x="7723"/>
        <item m="1" x="7606"/>
        <item m="1" x="7754"/>
        <item m="1" x="7646"/>
        <item m="1" x="7765"/>
        <item m="1" x="7659"/>
        <item m="1" x="5987"/>
        <item m="1" x="5860"/>
        <item m="1" x="3576"/>
        <item m="1" x="4753"/>
        <item m="1" x="5809"/>
        <item m="1" x="5843"/>
        <item m="1" x="6296"/>
        <item m="1" x="3326"/>
        <item m="1" x="4881"/>
        <item m="1" x="6176"/>
        <item m="1" x="6513"/>
        <item m="1" x="3297"/>
        <item m="1" x="7658"/>
        <item m="1" x="3986"/>
        <item m="1" x="3255"/>
        <item m="1" x="4895"/>
        <item m="1" x="4682"/>
        <item m="1" x="4497"/>
        <item m="1" x="4271"/>
        <item m="1" x="7585"/>
        <item m="1" x="7657"/>
        <item m="1" x="7655"/>
        <item m="1" x="7586"/>
        <item m="1" x="7584"/>
        <item m="1" x="7727"/>
        <item m="1" x="7722"/>
        <item m="1" x="7033"/>
        <item m="1" x="7031"/>
        <item m="1" x="6862"/>
        <item m="1" x="6859"/>
        <item m="1" x="6038"/>
        <item m="1" x="6234"/>
        <item m="1" x="6946"/>
        <item m="1" x="7125"/>
        <item m="1" x="3742"/>
        <item m="1" x="3740"/>
        <item m="1" x="3507"/>
        <item m="1" x="3504"/>
        <item m="1" x="7840"/>
        <item m="1" x="3210"/>
        <item m="1" x="7024"/>
        <item m="1" x="7222"/>
        <item m="1" x="7231"/>
        <item m="1" x="7035"/>
        <item m="1" x="7232"/>
        <item m="1" x="3220"/>
        <item m="1" x="6657"/>
        <item m="1" x="6598"/>
        <item m="1" x="7935"/>
        <item m="1" x="7662"/>
        <item m="1" x="4357"/>
        <item m="1" x="7275"/>
        <item m="1" x="7383"/>
        <item m="1" x="7381"/>
        <item m="1" x="5370"/>
        <item m="1" x="6470"/>
        <item m="1" x="3264"/>
        <item m="1" x="7703"/>
        <item m="1" x="6277"/>
        <item m="1" x="6086"/>
        <item m="1" x="5884"/>
        <item m="1" x="5465"/>
        <item m="1" x="5237"/>
        <item m="1" x="4605"/>
        <item m="1" x="7882"/>
        <item m="1" x="6742"/>
        <item m="1" x="6526"/>
        <item m="1" x="6281"/>
        <item m="1" x="4273"/>
        <item m="1" x="4063"/>
        <item m="1" x="7926"/>
        <item m="1" x="7548"/>
        <item m="1" x="3802"/>
        <item m="1" x="7504"/>
        <item m="1" x="5177"/>
        <item m="1" x="4950"/>
        <item m="1" x="4733"/>
        <item m="1" x="4548"/>
        <item m="1" x="4330"/>
        <item m="1" x="3387"/>
        <item m="1" x="7974"/>
        <item m="1" x="5232"/>
        <item m="1" x="5409"/>
        <item m="1" x="5180"/>
        <item m="1" x="7367"/>
        <item m="1" x="3632"/>
        <item m="1" x="3856"/>
        <item m="1" x="5815"/>
        <item m="1" x="5600"/>
        <item m="1" x="5023"/>
        <item m="1" x="4789"/>
        <item m="1" x="4593"/>
        <item m="1" x="7406"/>
        <item m="1" x="7216"/>
        <item m="1" x="4375"/>
        <item m="1" x="4167"/>
        <item m="1" x="7593"/>
        <item m="1" x="7012"/>
        <item m="1" x="6841"/>
        <item m="1" x="5873"/>
        <item m="1" x="5457"/>
        <item m="1" x="5653"/>
        <item m="1" x="7320"/>
        <item m="1" x="7119"/>
        <item m="1" x="7771"/>
        <item m="1" x="4673"/>
        <item m="1" x="7624"/>
        <item m="1" x="6848"/>
        <item m="1" x="3840"/>
        <item m="1" x="3846"/>
        <item m="1" x="7090"/>
        <item m="1" x="7588"/>
        <item m="1" x="3394"/>
        <item m="1" x="7668"/>
        <item m="1" x="3482"/>
        <item m="1" x="5672"/>
        <item m="1" x="5243"/>
        <item m="1" x="5039"/>
        <item m="1" x="4803"/>
        <item m="1" x="4610"/>
        <item m="1" x="7179"/>
        <item m="1" x="7553"/>
        <item m="1" x="7953"/>
        <item m="1" x="5608"/>
        <item m="1" x="5700"/>
        <item m="1" x="6924"/>
        <item m="1" x="3356"/>
        <item m="1" x="5767"/>
        <item m="1" x="6732"/>
        <item m="1" x="6910"/>
        <item m="1" x="6469"/>
        <item m="1" x="7757"/>
        <item m="1" x="7982"/>
        <item m="1" x="4887"/>
        <item m="1" x="4929"/>
        <item m="1" x="4776"/>
        <item m="1" x="4823"/>
        <item m="1" x="5136"/>
        <item m="1" x="5184"/>
        <item m="1" x="4135"/>
        <item m="1" x="7981"/>
        <item m="1" x="6443"/>
        <item m="1" x="3192"/>
        <item m="1" x="6061"/>
        <item m="1" x="5684"/>
        <item m="1" x="4230"/>
        <item m="1" x="5361"/>
        <item m="1" x="6509"/>
        <item m="1" x="4574"/>
        <item m="1" x="5138"/>
        <item m="1" x="5256"/>
        <item m="1" x="5467"/>
        <item m="1" x="4336"/>
        <item m="1" x="4611"/>
        <item m="1" x="5510"/>
        <item m="1" x="6402"/>
        <item m="1" x="7263"/>
        <item m="1" x="5797"/>
        <item m="1" x="3591"/>
        <item m="1" x="3855"/>
        <item m="1" x="7562"/>
        <item m="1" x="3654"/>
        <item m="1" x="3262"/>
        <item m="1" x="3206"/>
        <item m="1" x="4216"/>
        <item m="1" x="7995"/>
        <item m="1" x="7270"/>
        <item m="1" x="5229"/>
        <item m="1" x="5001"/>
        <item m="1" x="5866"/>
        <item m="1" x="5728"/>
        <item m="1" x="5251"/>
        <item m="1" x="3454"/>
        <item m="1" x="6547"/>
        <item m="1" x="7146"/>
        <item m="1" x="7112"/>
        <item m="1" x="4907"/>
        <item m="1" x="6730"/>
        <item m="1" x="4507"/>
        <item m="1" x="7264"/>
        <item m="1" x="7735"/>
        <item m="1" x="7534"/>
        <item m="1" x="3566"/>
        <item m="1" x="3327"/>
        <item m="1" x="7755"/>
        <item m="1" x="7167"/>
        <item m="1" x="4117"/>
        <item m="1" x="7043"/>
        <item m="1" x="6818"/>
        <item m="1" x="5311"/>
        <item m="1" x="6838"/>
        <item m="1" x="3347"/>
        <item m="1" x="5062"/>
        <item m="1" x="3990"/>
        <item m="1" x="5513"/>
        <item m="1" x="3258"/>
        <item m="1" x="6918"/>
        <item m="1" x="7291"/>
        <item m="1" x="6925"/>
        <item m="1" x="6717"/>
        <item m="1" x="6503"/>
        <item m="1" x="6066"/>
        <item m="1" x="5862"/>
        <item m="1" x="5646"/>
        <item m="1" x="5451"/>
        <item m="1" x="3288"/>
        <item m="1" x="7910"/>
        <item m="1" x="7728"/>
        <item m="1" x="5515"/>
        <item m="1" x="5086"/>
        <item m="1" x="4865"/>
        <item m="1" x="4658"/>
        <item m="1" x="4464"/>
        <item m="1" x="4242"/>
        <item m="1" x="7034"/>
        <item m="1" x="7042"/>
        <item m="1" x="6867"/>
        <item m="1" x="6645"/>
        <item m="1" x="4612"/>
        <item m="1" x="4392"/>
        <item m="1" x="4186"/>
        <item m="1" x="3942"/>
        <item m="1" x="3712"/>
        <item m="1" x="3477"/>
        <item m="1" x="3222"/>
        <item m="1" x="7852"/>
        <item m="1" x="7675"/>
        <item m="1" x="7469"/>
        <item m="1" x="5511"/>
        <item m="1" x="5302"/>
        <item m="1" x="5083"/>
        <item m="1" x="4655"/>
        <item m="1" x="3637"/>
        <item m="1" x="7688"/>
        <item m="1" x="5272"/>
        <item m="1" x="5824"/>
        <item m="1" x="7432"/>
        <item m="1" x="3992"/>
        <item m="1" x="6506"/>
        <item m="1" x="6636"/>
        <item m="1" x="6898"/>
        <item m="1" x="7734"/>
        <item m="1" x="4121"/>
        <item m="1" x="7176"/>
        <item m="1" x="4524"/>
        <item m="1" x="6414"/>
        <item m="1" x="7844"/>
        <item m="1" x="5842"/>
        <item m="1" x="5851"/>
        <item m="1" x="3355"/>
        <item m="1" x="7163"/>
        <item m="1" x="7171"/>
        <item m="1" x="4805"/>
        <item m="1" x="4841"/>
        <item m="1" x="5108"/>
        <item m="1" x="6601"/>
        <item m="1" x="7323"/>
        <item m="1" x="6356"/>
        <item m="1" x="3739"/>
        <item m="1" x="7076"/>
        <item m="1" x="5372"/>
        <item m="1" x="3783"/>
        <item m="1" x="3221"/>
        <item m="1" x="6093"/>
        <item m="1" x="3619"/>
        <item m="1" x="5253"/>
        <item m="1" x="7944"/>
        <item m="1" x="5550"/>
        <item m="1" x="7790"/>
        <item m="1" x="3601"/>
        <item m="1" x="7885"/>
        <item m="1" x="5810"/>
        <item m="1" x="7075"/>
        <item m="1" x="4777"/>
        <item m="1" x="4205"/>
        <item m="1" x="3777"/>
        <item m="1" x="3737"/>
        <item m="1" x="3790"/>
        <item m="1" x="4068"/>
        <item m="1" x="3503"/>
        <item m="1" x="3557"/>
        <item m="1" x="3626"/>
        <item m="1" x="3689"/>
        <item m="1" x="4551"/>
        <item m="1" x="4856"/>
        <item m="1" x="5029"/>
        <item m="1" x="7377"/>
        <item m="1" x="6827"/>
        <item m="1" x="7674"/>
        <item m="1" x="6806"/>
        <item m="1" x="6886"/>
        <item m="1" x="7800"/>
        <item m="1" x="3828"/>
        <item m="1" x="6446"/>
        <item m="1" x="6483"/>
        <item m="1" x="5757"/>
        <item m="1" x="6045"/>
        <item m="1" x="5364"/>
        <item m="1" x="5397"/>
        <item m="1" x="5766"/>
        <item m="1" x="7274"/>
        <item m="1" x="5945"/>
        <item m="1" x="3998"/>
        <item m="1" x="5199"/>
        <item m="1" x="6799"/>
        <item m="1" x="6582"/>
        <item m="1" x="6338"/>
        <item m="1" x="6347"/>
        <item m="1" x="5100"/>
        <item m="1" x="5106"/>
        <item m="1" x="7937"/>
        <item m="1" x="7928"/>
        <item m="1" x="7933"/>
        <item m="1" x="6797"/>
        <item m="1" x="6788"/>
        <item m="1" x="6795"/>
        <item m="1" x="3801"/>
        <item m="1" x="3795"/>
        <item m="1" x="3800"/>
        <item m="1" x="7095"/>
        <item m="1" x="7092"/>
        <item m="1" x="7094"/>
        <item m="1" x="6051"/>
        <item m="1" x="6044"/>
        <item m="1" x="6046"/>
        <item m="1" x="5282"/>
        <item m="1" x="6993"/>
        <item m="1" x="7770"/>
        <item m="1" x="7299"/>
        <item m="1" x="6106"/>
        <item m="1" x="4863"/>
        <item m="1" x="6193"/>
        <item m="1" x="5378"/>
        <item m="1" x="3883"/>
        <item m="1" x="6558"/>
        <item m="1" x="7025"/>
        <item m="1" x="4298"/>
        <item m="1" x="4404"/>
        <item m="1" x="3234"/>
        <item m="1" x="4517"/>
        <item m="1" x="5486"/>
        <item m="1" x="7172"/>
        <item m="1" x="5281"/>
        <item m="1" x="5285"/>
        <item m="1" x="5287"/>
        <item m="1" x="5288"/>
        <item m="1" x="5290"/>
        <item m="1" x="5167"/>
        <item m="1" x="5169"/>
        <item m="1" x="5181"/>
        <item m="1" x="5063"/>
        <item m="1" x="5065"/>
        <item m="1" x="7366"/>
        <item m="1" x="7368"/>
        <item m="1" x="7155"/>
        <item m="1" x="7212"/>
        <item m="1" x="7044"/>
        <item m="1" x="6882"/>
        <item m="1" x="5134"/>
        <item m="1" x="5479"/>
        <item m="1" x="5499"/>
        <item m="1" x="7936"/>
        <item m="1" x="5609"/>
        <item m="1" x="6304"/>
        <item m="1" x="4360"/>
        <item m="1" x="5209"/>
        <item m="1" x="4451"/>
        <item m="1" x="7909"/>
        <item m="1" x="6063"/>
        <item m="1" x="5119"/>
        <item m="1" x="7338"/>
        <item m="1" x="7046"/>
        <item m="1" x="6242"/>
        <item m="1" x="7273"/>
        <item m="1" x="7261"/>
        <item m="1" x="7331"/>
        <item m="1" x="6979"/>
        <item m="1" x="6968"/>
        <item m="1" x="6775"/>
        <item m="1" x="6952"/>
        <item m="1" x="7066"/>
        <item m="1" x="3844"/>
        <item m="1" x="7000"/>
        <item m="1" x="7026"/>
        <item m="1" x="7059"/>
        <item m="1" x="7091"/>
        <item m="1" x="7435"/>
        <item m="1" x="7458"/>
        <item m="1" x="7485"/>
        <item m="1" x="7513"/>
        <item m="1" x="4147"/>
        <item m="1" x="4175"/>
        <item m="1" x="4203"/>
        <item m="1" x="4237"/>
        <item m="1" x="5116"/>
        <item m="1" x="6301"/>
        <item m="1" x="6899"/>
        <item m="1" x="3798"/>
        <item m="1" x="4108"/>
      </items>
      <autoSortScope>
        <pivotArea dataOnly="0" outline="0" fieldPosition="0">
          <references count="1">
            <reference field="4294967294" count="1" selected="0">
              <x v="1"/>
            </reference>
          </references>
        </pivotArea>
      </autoSortScope>
    </pivotField>
    <pivotField axis="axisPage" compact="0" outline="0" showAll="0" sortType="descending" defaultSubtotal="0">
      <items count="9">
        <item x="2"/>
        <item x="1"/>
        <item x="0"/>
        <item x="3"/>
        <item x="5"/>
        <item x="6"/>
        <item x="7"/>
        <item x="4"/>
        <item m="1" x="8"/>
      </items>
      <autoSortScope>
        <pivotArea dataOnly="0" outline="0" fieldPosition="0">
          <references count="1">
            <reference field="4294967294" count="1" selected="0">
              <x v="0"/>
            </reference>
          </references>
        </pivotArea>
      </autoSortScope>
    </pivotField>
    <pivotField axis="axisRow" compact="0" outline="0" showAll="0" sortType="descending" defaultSubtotal="0">
      <items count="175">
        <item x="4"/>
        <item x="21"/>
        <item x="0"/>
        <item x="70"/>
        <item x="3"/>
        <item x="6"/>
        <item x="2"/>
        <item x="69"/>
        <item x="7"/>
        <item x="43"/>
        <item x="9"/>
        <item x="71"/>
        <item x="5"/>
        <item x="42"/>
        <item x="15"/>
        <item x="17"/>
        <item x="16"/>
        <item x="68"/>
        <item x="8"/>
        <item x="20"/>
        <item x="65"/>
        <item x="45"/>
        <item x="102"/>
        <item x="22"/>
        <item x="29"/>
        <item x="1"/>
        <item x="40"/>
        <item x="38"/>
        <item x="23"/>
        <item x="33"/>
        <item x="35"/>
        <item x="85"/>
        <item x="28"/>
        <item x="24"/>
        <item x="34"/>
        <item x="30"/>
        <item x="25"/>
        <item x="31"/>
        <item x="26"/>
        <item x="41"/>
        <item x="79"/>
        <item x="80"/>
        <item x="37"/>
        <item x="86"/>
        <item x="122"/>
        <item x="73"/>
        <item x="109"/>
        <item x="19"/>
        <item x="91"/>
        <item x="14"/>
        <item x="124"/>
        <item x="55"/>
        <item x="54"/>
        <item x="44"/>
        <item x="107"/>
        <item x="63"/>
        <item x="59"/>
        <item x="83"/>
        <item x="46"/>
        <item x="81"/>
        <item x="57"/>
        <item x="53"/>
        <item x="89"/>
        <item x="88"/>
        <item m="1" x="163"/>
        <item x="47"/>
        <item x="11"/>
        <item x="64"/>
        <item x="106"/>
        <item x="48"/>
        <item x="90"/>
        <item x="62"/>
        <item x="60"/>
        <item m="1" x="161"/>
        <item x="103"/>
        <item x="112"/>
        <item x="84"/>
        <item x="61"/>
        <item x="39"/>
        <item x="87"/>
        <item x="92"/>
        <item x="105"/>
        <item x="50"/>
        <item x="12"/>
        <item x="56"/>
        <item x="143"/>
        <item x="82"/>
        <item x="142"/>
        <item m="1" x="172"/>
        <item x="128"/>
        <item x="51"/>
        <item x="76"/>
        <item x="52"/>
        <item x="125"/>
        <item x="49"/>
        <item x="67"/>
        <item x="72"/>
        <item x="78"/>
        <item x="36"/>
        <item x="148"/>
        <item x="111"/>
        <item x="131"/>
        <item x="123"/>
        <item x="118"/>
        <item x="27"/>
        <item x="32"/>
        <item x="10"/>
        <item x="129"/>
        <item x="13"/>
        <item x="144"/>
        <item m="1" x="174"/>
        <item x="58"/>
        <item x="130"/>
        <item x="110"/>
        <item x="95"/>
        <item x="75"/>
        <item x="119"/>
        <item x="127"/>
        <item x="139"/>
        <item x="74"/>
        <item x="77"/>
        <item x="138"/>
        <item x="108"/>
        <item m="1" x="169"/>
        <item m="1" x="160"/>
        <item x="120"/>
        <item x="115"/>
        <item x="18"/>
        <item m="1" x="162"/>
        <item m="1" x="170"/>
        <item x="113"/>
        <item x="114"/>
        <item x="133"/>
        <item x="151"/>
        <item x="150"/>
        <item x="66"/>
        <item x="126"/>
        <item x="132"/>
        <item x="137"/>
        <item x="140"/>
        <item x="93"/>
        <item x="96"/>
        <item x="97"/>
        <item x="98"/>
        <item x="99"/>
        <item x="100"/>
        <item x="101"/>
        <item x="116"/>
        <item x="117"/>
        <item x="121"/>
        <item x="134"/>
        <item x="135"/>
        <item x="136"/>
        <item x="141"/>
        <item x="145"/>
        <item x="146"/>
        <item x="147"/>
        <item x="152"/>
        <item x="153"/>
        <item x="154"/>
        <item x="155"/>
        <item x="156"/>
        <item x="157"/>
        <item m="1" x="159"/>
        <item x="104"/>
        <item x="158"/>
        <item x="94"/>
        <item m="1" x="164"/>
        <item m="1" x="165"/>
        <item x="149"/>
        <item m="1" x="166"/>
        <item m="1" x="171"/>
        <item m="1" x="173"/>
        <item m="1" x="167"/>
        <item m="1" x="168"/>
      </items>
      <autoSortScope>
        <pivotArea dataOnly="0" outline="0" fieldPosition="0">
          <references count="1">
            <reference field="4294967294" count="1" selected="0">
              <x v="1"/>
            </reference>
          </references>
        </pivotArea>
      </autoSortScope>
    </pivotField>
    <pivotField compact="0" outline="0" showAll="0" defaultSubtotal="0"/>
    <pivotField compact="0" outline="0" showAll="0" defaultSubtotal="0"/>
    <pivotField axis="axisRow" compact="0" outline="0" showAll="0" sortType="descending" defaultSubtotal="0">
      <items count="77">
        <item x="19"/>
        <item x="21"/>
        <item sd="0" x="49"/>
        <item x="51"/>
        <item x="11"/>
        <item x="0"/>
        <item x="22"/>
        <item x="45"/>
        <item x="24"/>
        <item x="12"/>
        <item x="20"/>
        <item x="14"/>
        <item m="1" x="58"/>
        <item x="15"/>
        <item x="5"/>
        <item sd="0" x="13"/>
        <item sd="0" x="10"/>
        <item sd="0" x="29"/>
        <item x="25"/>
        <item x="4"/>
        <item x="43"/>
        <item sd="0" x="2"/>
        <item sd="0" x="8"/>
        <item x="7"/>
        <item x="52"/>
        <item x="17"/>
        <item sd="0" x="26"/>
        <item sd="0" m="1" x="61"/>
        <item x="40"/>
        <item sd="0" x="9"/>
        <item x="36"/>
        <item x="3"/>
        <item x="23"/>
        <item sd="0" x="28"/>
        <item sd="0" x="27"/>
        <item x="30"/>
        <item x="42"/>
        <item m="1" x="76"/>
        <item m="1" x="70"/>
        <item m="1" x="63"/>
        <item m="1" x="68"/>
        <item x="18"/>
        <item x="16"/>
        <item x="32"/>
        <item x="6"/>
        <item x="41"/>
        <item m="1" x="74"/>
        <item m="1" x="56"/>
        <item x="1"/>
        <item x="31"/>
        <item x="33"/>
        <item x="44"/>
        <item x="46"/>
        <item x="50"/>
        <item m="1" x="65"/>
        <item m="1" x="57"/>
        <item m="1" x="71"/>
        <item x="34"/>
        <item x="35"/>
        <item x="37"/>
        <item x="38"/>
        <item m="1" x="73"/>
        <item x="39"/>
        <item m="1" x="72"/>
        <item x="55"/>
        <item x="47"/>
        <item m="1" x="60"/>
        <item m="1" x="75"/>
        <item m="1" x="62"/>
        <item x="53"/>
        <item x="54"/>
        <item m="1" x="64"/>
        <item m="1" x="66"/>
        <item m="1" x="69"/>
        <item x="48"/>
        <item m="1" x="67"/>
        <item m="1" x="59"/>
      </items>
      <autoSortScope>
        <pivotArea dataOnly="0" outline="0" fieldPosition="0">
          <references count="1">
            <reference field="4294967294" count="1" selected="0">
              <x v="0"/>
            </reference>
          </references>
        </pivotArea>
      </autoSortScope>
    </pivotField>
    <pivotField axis="axisRow" compact="0" outline="0" showAll="0" sortType="descending" defaultSubtotal="0">
      <items count="36">
        <item x="0"/>
        <item x="11"/>
        <item x="12"/>
        <item x="13"/>
        <item x="20"/>
        <item x="27"/>
        <item x="16"/>
        <item x="24"/>
        <item x="25"/>
        <item sd="0" x="14"/>
        <item x="5"/>
        <item x="2"/>
        <item x="22"/>
        <item x="3"/>
        <item sd="0" x="19"/>
        <item x="17"/>
        <item x="4"/>
        <item x="8"/>
        <item x="21"/>
        <item x="7"/>
        <item x="6"/>
        <item x="15"/>
        <item x="9"/>
        <item x="30"/>
        <item x="26"/>
        <item m="1" x="31"/>
        <item x="10"/>
        <item x="23"/>
        <item x="1"/>
        <item x="29"/>
        <item x="18"/>
        <item m="1" x="32"/>
        <item m="1" x="34"/>
        <item x="28"/>
        <item m="1" x="35"/>
        <item m="1" x="33"/>
      </items>
      <autoSortScope>
        <pivotArea dataOnly="0" outline="0" fieldPosition="0">
          <references count="1">
            <reference field="4294967294" count="1" selected="0">
              <x v="1"/>
            </reference>
          </references>
        </pivotArea>
      </autoSortScope>
    </pivotField>
    <pivotField compact="0" outline="0" showAll="0" sortType="descending" defaultSubtotal="0">
      <autoSortScope>
        <pivotArea dataOnly="0" outline="0" fieldPosition="0">
          <references count="1">
            <reference field="4294967294" count="1" selected="0">
              <x v="0"/>
            </reference>
          </references>
        </pivotArea>
      </autoSortScope>
    </pivotField>
    <pivotField dataField="1" compact="0" outline="0" showAll="0" defaultSubtotal="0"/>
  </pivotFields>
  <rowFields count="6">
    <field x="1"/>
    <field x="10"/>
    <field x="11"/>
    <field x="5"/>
    <field x="4"/>
    <field x="7"/>
  </rowFields>
  <rowItems count="218">
    <i>
      <x/>
    </i>
    <i>
      <x v="1"/>
      <x v="5"/>
      <x v="17"/>
      <x v="3081"/>
      <x v="75"/>
      <x v="16"/>
    </i>
    <i r="3">
      <x v="5257"/>
      <x v="39"/>
      <x v="16"/>
    </i>
    <i r="3">
      <x v="2452"/>
      <x v="75"/>
      <x v="28"/>
    </i>
    <i r="3">
      <x v="124"/>
      <x v="25"/>
      <x v="28"/>
    </i>
    <i r="3">
      <x v="5260"/>
      <x v="39"/>
      <x v="24"/>
    </i>
    <i r="3">
      <x v="618"/>
      <x v="42"/>
      <x v="98"/>
    </i>
    <i r="3">
      <x v="5256"/>
      <x v="39"/>
      <x v="15"/>
    </i>
    <i r="3">
      <x v="1701"/>
      <x v="42"/>
      <x v="98"/>
    </i>
    <i r="3">
      <x v="5340"/>
      <x v="39"/>
      <x v="15"/>
    </i>
    <i r="3">
      <x v="1296"/>
      <x v="42"/>
      <x v="16"/>
    </i>
    <i r="3">
      <x v="1999"/>
      <x v="42"/>
      <x v="28"/>
    </i>
    <i r="3">
      <x v="123"/>
      <x v="25"/>
      <x v="16"/>
    </i>
    <i r="3">
      <x v="5259"/>
      <x v="39"/>
      <x v="24"/>
    </i>
    <i r="3">
      <x v="5258"/>
      <x v="39"/>
      <x v="15"/>
    </i>
    <i r="3">
      <x v="2081"/>
      <x v="31"/>
      <x v="24"/>
    </i>
    <i r="3">
      <x v="1700"/>
      <x v="42"/>
      <x v="28"/>
    </i>
    <i r="3">
      <x v="5339"/>
      <x v="39"/>
      <x v="41"/>
    </i>
    <i r="3">
      <x v="5677"/>
      <x v="39"/>
      <x v="16"/>
    </i>
    <i r="3">
      <x v="2085"/>
      <x v="31"/>
      <x v="41"/>
    </i>
    <i r="3">
      <x v="1393"/>
      <x v="25"/>
      <x v="26"/>
    </i>
    <i r="3">
      <x v="2103"/>
      <x v="6"/>
      <x v="28"/>
    </i>
    <i r="3">
      <x v="2320"/>
      <x v="6"/>
      <x v="16"/>
    </i>
    <i r="3">
      <x v="5528"/>
      <x v="39"/>
      <x v="24"/>
    </i>
    <i r="3">
      <x v="2794"/>
      <x v="42"/>
      <x v="16"/>
    </i>
    <i r="3">
      <x v="2083"/>
      <x v="31"/>
      <x v="5"/>
    </i>
    <i r="3">
      <x v="429"/>
      <x v="6"/>
      <x v="24"/>
    </i>
    <i r="3">
      <x v="2086"/>
      <x v="31"/>
      <x v="40"/>
    </i>
    <i r="3">
      <x v="982"/>
      <x v="6"/>
      <x v="45"/>
    </i>
    <i r="3">
      <x v="1668"/>
      <x v="42"/>
      <x v="21"/>
    </i>
    <i r="3">
      <x v="983"/>
      <x v="6"/>
      <x v="16"/>
    </i>
    <i r="3">
      <x v="169"/>
      <x v="25"/>
      <x v="26"/>
    </i>
    <i r="3">
      <x v="994"/>
      <x v="6"/>
      <x v="41"/>
    </i>
    <i r="3">
      <x v="2453"/>
      <x v="75"/>
      <x v="28"/>
    </i>
    <i r="3">
      <x v="2456"/>
      <x v="75"/>
      <x v="39"/>
    </i>
    <i r="3">
      <x v="2078"/>
      <x v="31"/>
      <x v="42"/>
    </i>
    <i r="3">
      <x v="1965"/>
      <x v="75"/>
      <x v="29"/>
    </i>
    <i r="3">
      <x v="2321"/>
      <x v="6"/>
      <x v="28"/>
    </i>
    <i r="3">
      <x v="5526"/>
      <x v="39"/>
      <x v="40"/>
    </i>
    <i r="3">
      <x v="991"/>
      <x v="6"/>
      <x v="28"/>
    </i>
    <i r="3">
      <x v="2454"/>
      <x v="75"/>
      <x v="42"/>
    </i>
    <i r="3">
      <x v="2446"/>
      <x v="25"/>
      <x v="39"/>
    </i>
    <i r="3">
      <x v="2080"/>
      <x v="31"/>
      <x v="24"/>
    </i>
    <i r="3">
      <x v="2084"/>
      <x v="31"/>
      <x v="41"/>
    </i>
    <i r="3">
      <x v="2181"/>
      <x v="6"/>
      <x v="24"/>
    </i>
    <i r="3">
      <x v="2082"/>
      <x v="31"/>
      <x v="5"/>
    </i>
    <i r="3">
      <x v="2450"/>
      <x v="25"/>
      <x v="28"/>
    </i>
    <i r="3">
      <x v="5409"/>
      <x v="44"/>
      <x v="78"/>
    </i>
    <i r="3">
      <x v="2105"/>
      <x v="6"/>
      <x v="39"/>
    </i>
    <i r="3">
      <x v="2107"/>
      <x v="6"/>
      <x v="41"/>
    </i>
    <i r="3">
      <x v="985"/>
      <x v="6"/>
      <x v="16"/>
    </i>
    <i r="3">
      <x v="2448"/>
      <x v="25"/>
      <x v="40"/>
    </i>
    <i r="3">
      <x v="2449"/>
      <x v="25"/>
      <x v="40"/>
    </i>
    <i r="3">
      <x v="2118"/>
      <x v="25"/>
      <x v="8"/>
    </i>
    <i r="3">
      <x v="2532"/>
      <x v="6"/>
      <x v="5"/>
    </i>
    <i r="3">
      <x v="2530"/>
      <x v="6"/>
      <x v="26"/>
    </i>
    <i r="3">
      <x v="986"/>
      <x v="6"/>
      <x v="29"/>
    </i>
    <i r="3">
      <x v="968"/>
      <x v="6"/>
      <x v="24"/>
    </i>
    <i r="3">
      <x v="2322"/>
      <x v="6"/>
      <x v="26"/>
    </i>
    <i r="3">
      <x v="5504"/>
      <x v="44"/>
      <x v="41"/>
    </i>
    <i r="3">
      <x v="2956"/>
      <x v="44"/>
      <x v="4"/>
    </i>
    <i r="3">
      <x v="2079"/>
      <x v="31"/>
      <x v="42"/>
    </i>
    <i r="3">
      <x v="2906"/>
      <x v="44"/>
      <x v="41"/>
    </i>
    <i r="2">
      <x v="22"/>
      <x v="2120"/>
      <x v="25"/>
      <x v="16"/>
    </i>
    <i r="3">
      <x v="679"/>
      <x v="42"/>
      <x v="26"/>
    </i>
    <i r="3">
      <x v="2447"/>
      <x v="25"/>
      <x v="40"/>
    </i>
    <i r="3">
      <x v="680"/>
      <x v="42"/>
      <x v="36"/>
    </i>
    <i r="3">
      <x v="5255"/>
      <x v="44"/>
      <x v="98"/>
    </i>
    <i r="3">
      <x v="3240"/>
      <x v="44"/>
      <x v="46"/>
    </i>
    <i r="2">
      <x v="9"/>
    </i>
    <i r="2">
      <x v="29"/>
      <x v="2529"/>
      <x v="6"/>
      <x v="29"/>
    </i>
    <i r="1">
      <x v="10"/>
      <x v="22"/>
      <x v="1676"/>
      <x v="42"/>
      <x v="26"/>
    </i>
    <i r="3">
      <x v="5263"/>
      <x v="39"/>
      <x v="26"/>
    </i>
    <i r="3">
      <x v="5522"/>
      <x v="56"/>
      <x v="26"/>
    </i>
    <i r="3">
      <x v="2088"/>
      <x v="31"/>
      <x v="26"/>
    </i>
    <i r="3">
      <x v="5523"/>
      <x v="56"/>
      <x v="39"/>
    </i>
    <i r="3">
      <x v="5261"/>
      <x v="39"/>
      <x v="39"/>
    </i>
    <i r="3">
      <x v="5264"/>
      <x v="39"/>
      <x v="26"/>
    </i>
    <i r="3">
      <x v="801"/>
      <x v="6"/>
      <x v="26"/>
    </i>
    <i r="3">
      <x v="2273"/>
      <x v="42"/>
      <x v="39"/>
    </i>
    <i r="3">
      <x v="829"/>
      <x v="6"/>
      <x v="39"/>
    </i>
    <i r="3">
      <x v="5262"/>
      <x v="39"/>
      <x v="39"/>
    </i>
    <i r="3">
      <x v="2625"/>
      <x v="72"/>
      <x v="26"/>
    </i>
    <i r="3">
      <x v="2087"/>
      <x v="31"/>
      <x v="39"/>
    </i>
    <i r="3">
      <x v="1956"/>
      <x v="75"/>
      <x v="26"/>
    </i>
    <i r="3">
      <x v="2624"/>
      <x v="72"/>
      <x v="39"/>
    </i>
    <i r="3">
      <x v="1957"/>
      <x v="75"/>
      <x v="39"/>
    </i>
    <i r="3">
      <x v="675"/>
      <x v="42"/>
      <x v="39"/>
    </i>
    <i r="3">
      <x v="3278"/>
      <x v="44"/>
      <x v="26"/>
    </i>
    <i r="2">
      <x v="28"/>
      <x v="1418"/>
      <x v="42"/>
      <x v="26"/>
    </i>
    <i r="3">
      <x v="2877"/>
      <x v="44"/>
      <x v="26"/>
    </i>
    <i r="3">
      <x v="5418"/>
      <x v="44"/>
      <x v="39"/>
    </i>
    <i r="3">
      <x v="1128"/>
      <x v="42"/>
      <x v="39"/>
    </i>
    <i r="3">
      <x v="1325"/>
      <x v="42"/>
      <x v="39"/>
    </i>
    <i r="3">
      <x v="1343"/>
      <x v="42"/>
      <x v="26"/>
    </i>
    <i r="3">
      <x v="2900"/>
      <x v="44"/>
      <x v="26"/>
    </i>
    <i r="3">
      <x v="2962"/>
      <x v="44"/>
      <x v="39"/>
    </i>
    <i r="2">
      <x v="16"/>
      <x v="167"/>
      <x v="25"/>
      <x v="26"/>
    </i>
    <i r="3">
      <x v="2354"/>
      <x v="25"/>
      <x v="39"/>
    </i>
    <i r="3">
      <x v="2355"/>
      <x v="25"/>
      <x v="39"/>
    </i>
    <i r="3">
      <x v="168"/>
      <x v="25"/>
      <x v="26"/>
    </i>
    <i r="1">
      <x v="4"/>
      <x v="17"/>
      <x v="2451"/>
      <x v="75"/>
      <x v="26"/>
    </i>
    <i r="3">
      <x v="1669"/>
      <x v="42"/>
      <x v="28"/>
    </i>
    <i r="3">
      <x v="1964"/>
      <x v="75"/>
      <x v="29"/>
    </i>
    <i r="3">
      <x v="2455"/>
      <x v="75"/>
      <x v="39"/>
    </i>
    <i r="3">
      <x v="5219"/>
      <x v="39"/>
      <x v="16"/>
    </i>
    <i r="3">
      <x v="1699"/>
      <x v="42"/>
      <x v="21"/>
    </i>
    <i r="3">
      <x v="2106"/>
      <x v="6"/>
      <x v="29"/>
    </i>
    <i r="3">
      <x v="2531"/>
      <x v="6"/>
      <x v="28"/>
    </i>
    <i r="2">
      <x v="2"/>
      <x v="1961"/>
      <x v="75"/>
      <x v="21"/>
    </i>
    <i r="3">
      <x v="1960"/>
      <x v="75"/>
      <x v="21"/>
    </i>
    <i r="2">
      <x v="3"/>
      <x v="1959"/>
      <x v="75"/>
      <x v="21"/>
    </i>
    <i r="3">
      <x v="1958"/>
      <x v="75"/>
      <x v="21"/>
    </i>
    <i r="1">
      <x v="1"/>
      <x v="22"/>
      <x v="5521"/>
      <x v="56"/>
      <x v="26"/>
    </i>
    <i r="3">
      <x v="998"/>
      <x v="6"/>
      <x v="26"/>
    </i>
    <i r="3">
      <x v="2901"/>
      <x v="44"/>
      <x v="26"/>
    </i>
    <i r="3">
      <x v="663"/>
      <x v="42"/>
      <x v="26"/>
    </i>
    <i r="3">
      <x v="999"/>
      <x v="6"/>
      <x v="39"/>
    </i>
    <i r="3">
      <x v="1677"/>
      <x v="42"/>
      <x v="26"/>
    </i>
    <i r="2">
      <x v="28"/>
      <x v="1226"/>
      <x v="42"/>
      <x v="39"/>
    </i>
    <i r="3">
      <x v="1303"/>
      <x v="42"/>
      <x v="39"/>
    </i>
    <i r="3">
      <x v="2996"/>
      <x v="44"/>
      <x v="39"/>
    </i>
    <i r="3">
      <x v="1129"/>
      <x v="42"/>
      <x v="26"/>
    </i>
    <i r="3">
      <x v="1394"/>
      <x v="42"/>
      <x v="39"/>
    </i>
    <i r="3">
      <x v="2961"/>
      <x v="44"/>
      <x v="26"/>
    </i>
    <i r="1">
      <x v="11"/>
      <x v="22"/>
      <x v="670"/>
      <x v="42"/>
      <x v="42"/>
    </i>
    <i r="3">
      <x v="1682"/>
      <x v="42"/>
      <x v="32"/>
    </i>
    <i r="3">
      <x v="673"/>
      <x v="42"/>
      <x v="29"/>
    </i>
    <i r="3">
      <x v="1328"/>
      <x v="42"/>
      <x v="32"/>
    </i>
    <i r="3">
      <x v="5265"/>
      <x v="39"/>
      <x v="32"/>
    </i>
    <i r="3">
      <x v="2959"/>
      <x v="44"/>
      <x v="29"/>
    </i>
    <i r="3">
      <x v="5266"/>
      <x v="39"/>
      <x v="42"/>
    </i>
    <i r="3">
      <x v="1362"/>
      <x v="42"/>
      <x v="42"/>
    </i>
    <i r="3">
      <x v="1475"/>
      <x v="42"/>
      <x v="29"/>
    </i>
    <i r="3">
      <x v="4034"/>
      <x v="44"/>
      <x v="42"/>
    </i>
    <i r="3">
      <x v="2595"/>
      <x v="42"/>
      <x v="29"/>
    </i>
    <i r="2">
      <x v="28"/>
      <x v="1139"/>
      <x v="42"/>
      <x v="78"/>
    </i>
    <i r="3">
      <x v="1140"/>
      <x v="42"/>
      <x v="17"/>
    </i>
    <i r="3">
      <x v="2893"/>
      <x v="44"/>
      <x v="32"/>
    </i>
    <i r="3">
      <x v="2895"/>
      <x v="44"/>
      <x v="42"/>
    </i>
    <i r="3">
      <x v="1137"/>
      <x v="42"/>
      <x v="42"/>
    </i>
    <i r="3">
      <x v="1455"/>
      <x v="42"/>
      <x v="17"/>
    </i>
    <i r="3">
      <x v="2896"/>
      <x v="44"/>
      <x v="32"/>
    </i>
    <i r="3">
      <x v="2897"/>
      <x v="44"/>
      <x v="42"/>
    </i>
    <i r="3">
      <x v="1131"/>
      <x v="42"/>
      <x v="29"/>
    </i>
    <i r="3">
      <x v="1136"/>
      <x v="42"/>
      <x v="42"/>
    </i>
    <i r="3">
      <x v="3097"/>
      <x v="44"/>
      <x v="29"/>
    </i>
    <i r="3">
      <x v="1135"/>
      <x v="42"/>
      <x v="32"/>
    </i>
    <i r="3">
      <x v="2997"/>
      <x v="44"/>
      <x v="17"/>
    </i>
    <i r="3">
      <x v="1474"/>
      <x v="42"/>
      <x v="19"/>
    </i>
    <i r="3">
      <x v="2904"/>
      <x v="44"/>
      <x v="78"/>
    </i>
    <i r="3">
      <x v="2000"/>
      <x v="42"/>
      <x v="42"/>
    </i>
    <i r="2">
      <x v="17"/>
      <x v="1138"/>
      <x v="42"/>
      <x v="78"/>
    </i>
    <i r="1">
      <x v="13"/>
      <x v="22"/>
      <x v="664"/>
      <x v="42"/>
      <x v="32"/>
    </i>
    <i r="3">
      <x v="662"/>
      <x v="42"/>
      <x v="42"/>
    </i>
    <i r="3">
      <x v="5267"/>
      <x v="39"/>
      <x v="32"/>
    </i>
    <i r="3">
      <x v="5268"/>
      <x v="39"/>
      <x v="42"/>
    </i>
    <i r="3">
      <x v="1715"/>
      <x v="42"/>
      <x v="32"/>
    </i>
    <i r="2">
      <x v="28"/>
      <x v="1134"/>
      <x v="42"/>
      <x v="42"/>
    </i>
    <i r="3">
      <x v="1133"/>
      <x v="42"/>
      <x v="32"/>
    </i>
    <i r="3">
      <x v="2894"/>
      <x v="44"/>
      <x v="32"/>
    </i>
    <i r="3">
      <x v="2898"/>
      <x v="44"/>
      <x v="42"/>
    </i>
    <i r="3">
      <x v="1132"/>
      <x v="42"/>
      <x v="29"/>
    </i>
    <i r="3">
      <x v="2899"/>
      <x v="44"/>
      <x v="32"/>
    </i>
    <i r="3">
      <x v="3228"/>
      <x v="44"/>
      <x v="42"/>
    </i>
    <i r="3">
      <x v="2958"/>
      <x v="44"/>
      <x v="29"/>
    </i>
    <i r="3">
      <x v="1395"/>
      <x v="42"/>
      <x v="32"/>
    </i>
    <i r="3">
      <x v="2712"/>
      <x v="42"/>
      <x v="29"/>
    </i>
    <i r="3">
      <x v="3008"/>
      <x v="44"/>
      <x v="29"/>
    </i>
    <i r="3">
      <x v="1529"/>
      <x v="42"/>
      <x v="29"/>
    </i>
    <i r="1">
      <x/>
      <x v="28"/>
      <x v="2903"/>
      <x v="44"/>
      <x v="32"/>
    </i>
    <i r="3">
      <x v="1326"/>
      <x v="42"/>
      <x v="33"/>
    </i>
    <i r="3">
      <x v="1126"/>
      <x v="42"/>
      <x v="37"/>
    </i>
    <i r="3">
      <x v="2905"/>
      <x v="44"/>
      <x v="33"/>
    </i>
    <i r="3">
      <x v="1127"/>
      <x v="42"/>
      <x v="33"/>
    </i>
    <i r="3">
      <x v="1466"/>
      <x v="42"/>
      <x v="37"/>
    </i>
    <i r="3">
      <x v="2955"/>
      <x v="44"/>
      <x v="40"/>
    </i>
    <i r="3">
      <x v="1224"/>
      <x v="42"/>
      <x v="37"/>
    </i>
    <i r="3">
      <x v="1324"/>
      <x v="42"/>
      <x v="66"/>
    </i>
    <i r="3">
      <x v="1378"/>
      <x v="42"/>
      <x v="40"/>
    </i>
    <i r="3">
      <x v="3098"/>
      <x v="44"/>
      <x v="33"/>
    </i>
    <i r="3">
      <x v="2960"/>
      <x v="44"/>
      <x v="32"/>
    </i>
    <i r="3">
      <x v="2902"/>
      <x v="44"/>
      <x v="37"/>
    </i>
    <i r="3">
      <x v="3099"/>
      <x v="44"/>
      <x v="40"/>
    </i>
    <i r="3">
      <x v="2211"/>
      <x v="42"/>
      <x v="40"/>
    </i>
    <i r="3">
      <x v="2301"/>
      <x v="42"/>
      <x v="66"/>
    </i>
    <i r="2">
      <x v="22"/>
      <x v="671"/>
      <x v="42"/>
      <x v="32"/>
    </i>
    <i r="3">
      <x v="1125"/>
      <x v="42"/>
      <x v="32"/>
    </i>
    <i r="3">
      <x v="1225"/>
      <x v="42"/>
      <x v="40"/>
    </i>
    <i r="3">
      <x v="1342"/>
      <x v="42"/>
      <x v="2"/>
    </i>
    <i r="3">
      <x v="2779"/>
      <x v="42"/>
      <x v="2"/>
    </i>
    <i r="1">
      <x v="48"/>
      <x v="28"/>
      <x v="2748"/>
      <x v="25"/>
      <x/>
    </i>
    <i r="3">
      <x v="1228"/>
      <x v="42"/>
      <x v="2"/>
    </i>
    <i r="3">
      <x v="1229"/>
      <x v="42"/>
      <x v="40"/>
    </i>
    <i r="3">
      <x v="1227"/>
      <x v="42"/>
      <x v="27"/>
    </i>
    <i r="3">
      <x v="2835"/>
      <x v="42"/>
      <x/>
    </i>
    <i r="1">
      <x v="41"/>
      <x v="26"/>
      <x v="1217"/>
      <x v="42"/>
      <x v="78"/>
    </i>
    <i r="3">
      <x v="1216"/>
      <x v="42"/>
      <x v="27"/>
    </i>
    <i r="3">
      <x v="1834"/>
      <x v="42"/>
      <x v="27"/>
    </i>
    <i r="3">
      <x v="2757"/>
      <x v="42"/>
      <x v="78"/>
    </i>
    <i r="2">
      <x v="28"/>
      <x v="1141"/>
      <x v="42"/>
      <x v="2"/>
    </i>
    <i r="1">
      <x v="6"/>
      <x v="17"/>
      <x v="5527"/>
      <x v="39"/>
      <x v="44"/>
    </i>
    <i r="3">
      <x v="2104"/>
      <x v="6"/>
      <x v="43"/>
    </i>
    <i r="3">
      <x v="2119"/>
      <x v="25"/>
      <x v="48"/>
    </i>
    <i r="3">
      <x v="5505"/>
      <x v="44"/>
      <x v="6"/>
    </i>
    <i r="2">
      <x v="22"/>
      <x v="2352"/>
      <x v="25"/>
      <x v="44"/>
    </i>
    <i r="3">
      <x v="2353"/>
      <x v="25"/>
      <x v="47"/>
    </i>
    <i r="1">
      <x v="28"/>
      <x v="22"/>
      <x v="1000"/>
      <x v="6"/>
      <x v="46"/>
    </i>
    <i r="1">
      <x v="42"/>
      <x v="22"/>
      <x v="1214"/>
      <x v="42"/>
      <x v="33"/>
    </i>
    <i r="3">
      <x v="1804"/>
      <x v="42"/>
      <x v="37"/>
    </i>
    <i r="3">
      <x v="2528"/>
      <x v="42"/>
      <x v="32"/>
    </i>
    <i r="2">
      <x v="28"/>
      <x v="2001"/>
      <x v="42"/>
      <x v="32"/>
    </i>
    <i r="1">
      <x v="25"/>
      <x v="28"/>
      <x v="1528"/>
      <x v="42"/>
      <x v="32"/>
    </i>
    <i r="3">
      <x v="2690"/>
      <x v="42"/>
      <x v="42"/>
    </i>
    <i r="3">
      <x v="1215"/>
      <x v="42"/>
      <x v="42"/>
    </i>
    <i r="2">
      <x v="22"/>
      <x v="650"/>
      <x v="42"/>
      <x v="32"/>
    </i>
    <i r="3">
      <x v="2379"/>
      <x v="42"/>
      <x v="29"/>
    </i>
    <i r="1">
      <x v="64"/>
      <x v="22"/>
      <x v="3301"/>
      <x v="44"/>
      <x v="29"/>
    </i>
  </rowItems>
  <colFields count="1">
    <field x="-2"/>
  </colFields>
  <colItems count="2">
    <i>
      <x/>
    </i>
    <i i="1">
      <x v="1"/>
    </i>
  </colItems>
  <pageFields count="1">
    <pageField fld="6" item="7" hier="-1"/>
  </pageFields>
  <dataFields count="2">
    <dataField name=" Количество" fld="13" baseField="6" baseItem="95"/>
    <dataField name="Доля" fld="13" showDataAs="percentOfTotal" baseField="9" baseItem="2" numFmtId="10"/>
  </dataFields>
  <formats count="2">
    <format dxfId="23">
      <pivotArea outline="0" collapsedLevelsAreSubtotals="1" fieldPosition="0"/>
    </format>
    <format dxfId="22">
      <pivotArea outline="0" fieldPosition="0">
        <references count="1">
          <reference field="4294967294" count="1">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00000000-0007-0000-0F00-000000000000}" name="Сводная таблица2" cacheId="0" applyNumberFormats="0" applyBorderFormats="0" applyFontFormats="0" applyPatternFormats="0" applyAlignmentFormats="0" applyWidthHeightFormats="1" dataCaption="Значения" updatedVersion="6" minRefreshableVersion="3" rowGrandTotals="0" colGrandTotals="0" itemPrintTitles="1" createdVersion="4" indent="0" compact="0" compactData="0" multipleFieldFilters="0">
  <location ref="C3:I136" firstHeaderRow="0" firstDataRow="1" firstDataCol="5"/>
  <pivotFields count="14">
    <pivotField compact="0" outline="0" showAll="0" defaultSubtotal="0"/>
    <pivotField axis="axisRow" compact="0" outline="0" showAll="0" defaultSubtotal="0">
      <items count="2">
        <item sd="0" x="1"/>
        <item x="0"/>
      </items>
    </pivotField>
    <pivotField compact="0" outline="0" showAll="0" defaultSubtotal="0"/>
    <pivotField compact="0" outline="0" showAll="0" defaultSubtotal="0"/>
    <pivotField compact="0" outline="0" multipleItemSelectionAllowed="1" showAll="0" sortType="descending" defaultSubtotal="0">
      <autoSortScope>
        <pivotArea dataOnly="0" outline="0" fieldPosition="0">
          <references count="1">
            <reference field="4294967294" count="1" selected="0">
              <x v="1"/>
            </reference>
          </references>
        </pivotArea>
      </autoSortScope>
    </pivotField>
    <pivotField compact="0" outline="0" showAll="0" sortType="descending" defaultSubtotal="0">
      <autoSortScope>
        <pivotArea dataOnly="0" outline="0" fieldPosition="0">
          <references count="1">
            <reference field="4294967294" count="1" selected="0">
              <x v="1"/>
            </reference>
          </references>
        </pivotArea>
      </autoSortScope>
    </pivotField>
    <pivotField axis="axisRow" compact="0" outline="0" multipleItemSelectionAllowed="1" showAll="0" sortType="descending" defaultSubtotal="0">
      <items count="9">
        <item x="2"/>
        <item h="1" x="1"/>
        <item h="1" x="0"/>
        <item h="1" x="3"/>
        <item h="1" x="5"/>
        <item h="1" x="6"/>
        <item h="1" x="7"/>
        <item h="1" x="4"/>
        <item h="1" m="1" x="8"/>
      </items>
      <autoSortScope>
        <pivotArea dataOnly="0" outline="0" fieldPosition="0">
          <references count="1">
            <reference field="4294967294" count="1" selected="0">
              <x v="0"/>
            </reference>
          </references>
        </pivotArea>
      </autoSortScope>
    </pivotField>
    <pivotField axis="axisRow" compact="0" outline="0" showAll="0" includeNewItemsInFilter="1" sortType="descending" defaultSubtotal="0">
      <items count="175">
        <item x="4"/>
        <item x="21"/>
        <item x="0"/>
        <item x="70"/>
        <item x="3"/>
        <item x="5"/>
        <item x="42"/>
        <item x="9"/>
        <item x="69"/>
        <item x="6"/>
        <item x="2"/>
        <item x="71"/>
        <item x="7"/>
        <item x="43"/>
        <item x="15"/>
        <item x="17"/>
        <item x="16"/>
        <item x="68"/>
        <item x="8"/>
        <item x="72"/>
        <item x="76"/>
        <item x="26"/>
        <item x="112"/>
        <item x="20"/>
        <item x="45"/>
        <item x="65"/>
        <item x="22"/>
        <item x="102"/>
        <item x="85"/>
        <item x="40"/>
        <item x="29"/>
        <item x="1"/>
        <item x="38"/>
        <item x="23"/>
        <item x="33"/>
        <item x="35"/>
        <item x="28"/>
        <item x="24"/>
        <item x="34"/>
        <item x="30"/>
        <item x="25"/>
        <item x="31"/>
        <item x="41"/>
        <item x="37"/>
        <item x="80"/>
        <item x="79"/>
        <item x="78"/>
        <item x="86"/>
        <item x="122"/>
        <item x="73"/>
        <item x="109"/>
        <item x="19"/>
        <item x="36"/>
        <item x="44"/>
        <item x="91"/>
        <item x="14"/>
        <item x="12"/>
        <item x="124"/>
        <item x="55"/>
        <item x="54"/>
        <item x="107"/>
        <item x="63"/>
        <item x="59"/>
        <item x="83"/>
        <item x="46"/>
        <item x="81"/>
        <item x="57"/>
        <item x="53"/>
        <item x="88"/>
        <item m="1" x="163"/>
        <item x="47"/>
        <item x="11"/>
        <item x="48"/>
        <item x="106"/>
        <item x="64"/>
        <item x="89"/>
        <item x="90"/>
        <item x="62"/>
        <item x="60"/>
        <item x="111"/>
        <item m="1" x="161"/>
        <item x="56"/>
        <item x="142"/>
        <item x="52"/>
        <item x="82"/>
        <item x="103"/>
        <item x="125"/>
        <item x="143"/>
        <item x="67"/>
        <item x="118"/>
        <item x="84"/>
        <item x="105"/>
        <item x="87"/>
        <item x="39"/>
        <item x="131"/>
        <item x="128"/>
        <item x="148"/>
        <item x="92"/>
        <item x="123"/>
        <item x="51"/>
        <item x="49"/>
        <item x="50"/>
        <item x="61"/>
        <item m="1" x="172"/>
        <item x="27"/>
        <item x="32"/>
        <item x="10"/>
        <item x="129"/>
        <item x="13"/>
        <item x="144"/>
        <item m="1" x="174"/>
        <item x="58"/>
        <item x="130"/>
        <item x="110"/>
        <item x="95"/>
        <item x="75"/>
        <item x="119"/>
        <item x="127"/>
        <item x="139"/>
        <item x="74"/>
        <item x="77"/>
        <item x="138"/>
        <item x="108"/>
        <item m="1" x="169"/>
        <item m="1" x="160"/>
        <item x="120"/>
        <item x="115"/>
        <item x="18"/>
        <item m="1" x="162"/>
        <item m="1" x="170"/>
        <item x="113"/>
        <item x="114"/>
        <item x="133"/>
        <item x="151"/>
        <item x="150"/>
        <item x="66"/>
        <item x="126"/>
        <item x="132"/>
        <item x="137"/>
        <item x="140"/>
        <item x="93"/>
        <item x="96"/>
        <item x="97"/>
        <item x="98"/>
        <item x="99"/>
        <item x="100"/>
        <item x="101"/>
        <item x="116"/>
        <item x="117"/>
        <item x="121"/>
        <item x="134"/>
        <item x="135"/>
        <item x="136"/>
        <item x="141"/>
        <item x="145"/>
        <item x="146"/>
        <item x="147"/>
        <item x="152"/>
        <item x="153"/>
        <item x="154"/>
        <item x="155"/>
        <item x="156"/>
        <item x="157"/>
        <item m="1" x="159"/>
        <item x="104"/>
        <item x="158"/>
        <item x="94"/>
        <item m="1" x="164"/>
        <item m="1" x="165"/>
        <item x="149"/>
        <item m="1" x="166"/>
        <item m="1" x="171"/>
        <item m="1" x="173"/>
        <item m="1" x="167"/>
        <item m="1" x="168"/>
      </items>
      <autoSortScope>
        <pivotArea dataOnly="0" outline="0" fieldPosition="0">
          <references count="1">
            <reference field="4294967294" count="1" selected="0">
              <x v="1"/>
            </reference>
          </references>
        </pivotArea>
      </autoSortScope>
    </pivotField>
    <pivotField compact="0" outline="0" showAll="0" defaultSubtotal="0"/>
    <pivotField compact="0" outline="0" showAll="0" defaultSubtotal="0"/>
    <pivotField axis="axisRow" compact="0" outline="0" showAll="0" sortType="descending" defaultSubtotal="0">
      <items count="77">
        <item x="19"/>
        <item x="21"/>
        <item x="49"/>
        <item x="51"/>
        <item x="11"/>
        <item x="0"/>
        <item x="22"/>
        <item x="45"/>
        <item x="24"/>
        <item x="12"/>
        <item x="20"/>
        <item x="14"/>
        <item m="1" x="58"/>
        <item x="15"/>
        <item x="5"/>
        <item x="13"/>
        <item x="10"/>
        <item x="29"/>
        <item x="25"/>
        <item x="4"/>
        <item x="43"/>
        <item x="2"/>
        <item x="8"/>
        <item x="7"/>
        <item x="52"/>
        <item x="17"/>
        <item x="26"/>
        <item m="1" x="61"/>
        <item x="40"/>
        <item x="9"/>
        <item x="36"/>
        <item x="3"/>
        <item x="23"/>
        <item x="28"/>
        <item x="27"/>
        <item x="30"/>
        <item x="42"/>
        <item m="1" x="76"/>
        <item m="1" x="70"/>
        <item m="1" x="63"/>
        <item m="1" x="68"/>
        <item x="18"/>
        <item x="16"/>
        <item x="32"/>
        <item x="6"/>
        <item x="41"/>
        <item m="1" x="74"/>
        <item m="1" x="56"/>
        <item x="1"/>
        <item x="31"/>
        <item x="33"/>
        <item x="44"/>
        <item x="46"/>
        <item x="50"/>
        <item m="1" x="65"/>
        <item m="1" x="57"/>
        <item m="1" x="71"/>
        <item x="34"/>
        <item x="35"/>
        <item x="37"/>
        <item x="38"/>
        <item m="1" x="73"/>
        <item x="39"/>
        <item m="1" x="72"/>
        <item x="55"/>
        <item x="47"/>
        <item m="1" x="60"/>
        <item m="1" x="75"/>
        <item m="1" x="62"/>
        <item x="53"/>
        <item x="54"/>
        <item m="1" x="64"/>
        <item m="1" x="66"/>
        <item m="1" x="69"/>
        <item x="48"/>
        <item m="1" x="67"/>
        <item m="1" x="59"/>
      </items>
      <autoSortScope>
        <pivotArea dataOnly="0" outline="0" fieldPosition="0">
          <references count="1">
            <reference field="4294967294" count="1" selected="0">
              <x v="0"/>
            </reference>
          </references>
        </pivotArea>
      </autoSortScope>
    </pivotField>
    <pivotField axis="axisRow" compact="0" outline="0" showAll="0" sortType="descending" defaultSubtotal="0">
      <items count="36">
        <item x="0"/>
        <item x="11"/>
        <item x="12"/>
        <item x="13"/>
        <item x="20"/>
        <item x="27"/>
        <item x="16"/>
        <item x="24"/>
        <item x="25"/>
        <item x="14"/>
        <item x="5"/>
        <item x="2"/>
        <item x="22"/>
        <item x="3"/>
        <item x="19"/>
        <item x="17"/>
        <item x="4"/>
        <item x="8"/>
        <item x="21"/>
        <item x="7"/>
        <item x="6"/>
        <item x="15"/>
        <item x="9"/>
        <item x="30"/>
        <item x="26"/>
        <item m="1" x="31"/>
        <item x="10"/>
        <item x="23"/>
        <item x="1"/>
        <item x="29"/>
        <item x="18"/>
        <item m="1" x="32"/>
        <item m="1" x="34"/>
        <item x="28"/>
        <item m="1" x="35"/>
        <item m="1" x="33"/>
      </items>
      <autoSortScope>
        <pivotArea dataOnly="0" outline="0" fieldPosition="0">
          <references count="1">
            <reference field="4294967294" count="1" selected="0">
              <x v="1"/>
            </reference>
          </references>
        </pivotArea>
      </autoSortScope>
    </pivotField>
    <pivotField compact="0" outline="0" showAll="0" sortType="descending" defaultSubtotal="0">
      <autoSortScope>
        <pivotArea dataOnly="0" outline="0" fieldPosition="0">
          <references count="1">
            <reference field="4294967294" count="1" selected="0">
              <x v="0"/>
            </reference>
          </references>
        </pivotArea>
      </autoSortScope>
    </pivotField>
    <pivotField dataField="1" compact="0" outline="0" showAll="0" defaultSubtotal="0"/>
  </pivotFields>
  <rowFields count="5">
    <field x="1"/>
    <field x="6"/>
    <field x="10"/>
    <field x="11"/>
    <field x="7"/>
  </rowFields>
  <rowItems count="133">
    <i>
      <x/>
    </i>
    <i>
      <x v="1"/>
      <x/>
      <x v="14"/>
      <x v="10"/>
      <x v="16"/>
    </i>
    <i r="4">
      <x v="9"/>
    </i>
    <i r="4">
      <x v="23"/>
    </i>
    <i r="4">
      <x v="24"/>
    </i>
    <i r="4">
      <x v="2"/>
    </i>
    <i r="4">
      <x v="26"/>
    </i>
    <i r="3">
      <x v="28"/>
      <x v="16"/>
    </i>
    <i r="4">
      <x v="26"/>
    </i>
    <i r="2">
      <x v="31"/>
      <x v="16"/>
      <x v="6"/>
    </i>
    <i r="4">
      <x v="7"/>
    </i>
    <i r="4">
      <x v="13"/>
    </i>
    <i r="4">
      <x v="8"/>
    </i>
    <i r="4">
      <x v="12"/>
    </i>
    <i r="4">
      <x v="14"/>
    </i>
    <i r="4">
      <x/>
    </i>
    <i r="4">
      <x v="5"/>
    </i>
    <i r="4">
      <x v="19"/>
    </i>
    <i r="4">
      <x v="71"/>
    </i>
    <i r="3">
      <x v="28"/>
      <x v="55"/>
    </i>
    <i r="4">
      <x v="71"/>
    </i>
    <i r="4">
      <x v="56"/>
    </i>
    <i r="4">
      <x v="111"/>
    </i>
    <i r="4">
      <x v="108"/>
    </i>
    <i r="4">
      <x v="106"/>
    </i>
    <i r="4">
      <x v="13"/>
    </i>
    <i r="4">
      <x v="118"/>
    </i>
    <i r="4">
      <x v="121"/>
    </i>
    <i r="2">
      <x v="23"/>
      <x v="11"/>
      <x v="9"/>
    </i>
    <i r="4">
      <x v="1"/>
    </i>
    <i r="4">
      <x v="10"/>
    </i>
    <i r="4">
      <x v="16"/>
    </i>
    <i r="4">
      <x v="25"/>
    </i>
    <i r="3">
      <x v="28"/>
      <x v="9"/>
    </i>
    <i r="4">
      <x v="1"/>
    </i>
    <i r="4">
      <x v="16"/>
    </i>
    <i r="3">
      <x v="13"/>
      <x v="9"/>
    </i>
    <i r="4">
      <x v="1"/>
    </i>
    <i r="2">
      <x v="19"/>
      <x v="10"/>
      <x v="2"/>
    </i>
    <i r="4">
      <x v="4"/>
    </i>
    <i r="4">
      <x v="15"/>
    </i>
    <i r="4">
      <x v="10"/>
    </i>
    <i r="4">
      <x v="16"/>
    </i>
    <i r="4">
      <x v="127"/>
    </i>
    <i r="3">
      <x v="28"/>
      <x v="106"/>
    </i>
    <i r="4">
      <x v="4"/>
    </i>
    <i r="3">
      <x v="16"/>
      <x v="134"/>
    </i>
    <i r="4">
      <x v="17"/>
    </i>
    <i r="2">
      <x v="17"/>
      <x v="10"/>
      <x v="9"/>
    </i>
    <i r="4">
      <x v="1"/>
    </i>
    <i r="4">
      <x v="16"/>
    </i>
    <i r="3">
      <x v="28"/>
      <x v="7"/>
    </i>
    <i r="4">
      <x v="12"/>
    </i>
    <i r="4">
      <x v="30"/>
    </i>
    <i r="4">
      <x v="2"/>
    </i>
    <i r="4">
      <x v="51"/>
    </i>
    <i r="4">
      <x v="71"/>
    </i>
    <i r="2">
      <x v="21"/>
      <x v="11"/>
      <x v="1"/>
    </i>
    <i r="4">
      <x v="9"/>
    </i>
    <i r="4">
      <x v="16"/>
    </i>
    <i r="3">
      <x v="13"/>
      <x v="9"/>
    </i>
    <i r="4">
      <x v="1"/>
    </i>
    <i r="3">
      <x v="14"/>
      <x v="9"/>
    </i>
    <i r="4">
      <x v="16"/>
    </i>
    <i r="2">
      <x v="4"/>
      <x v="2"/>
      <x v="17"/>
    </i>
    <i r="4">
      <x v="22"/>
    </i>
    <i r="3">
      <x v="16"/>
      <x v="33"/>
    </i>
    <i r="4">
      <x v="15"/>
    </i>
    <i r="3">
      <x v="1"/>
      <x v="30"/>
    </i>
    <i r="3">
      <x v="28"/>
      <x v="22"/>
    </i>
    <i r="3">
      <x v="9"/>
      <x v="22"/>
    </i>
    <i r="3">
      <x v="14"/>
      <x v="30"/>
    </i>
    <i r="2">
      <x v="5"/>
      <x/>
      <x v="18"/>
    </i>
    <i r="4">
      <x v="134"/>
    </i>
    <i r="4">
      <x v="11"/>
    </i>
    <i r="4">
      <x v="3"/>
    </i>
    <i r="4">
      <x v="22"/>
    </i>
    <i r="4">
      <x v="130"/>
    </i>
    <i r="3">
      <x v="28"/>
      <x v="131"/>
    </i>
    <i r="4">
      <x v="10"/>
    </i>
    <i r="4">
      <x v="7"/>
    </i>
    <i r="4">
      <x v="18"/>
    </i>
    <i r="4">
      <x v="12"/>
    </i>
    <i r="4">
      <x v="113"/>
    </i>
    <i r="3">
      <x v="13"/>
      <x v="12"/>
    </i>
    <i r="2">
      <x v="35"/>
      <x v="10"/>
      <x v="2"/>
    </i>
    <i r="2">
      <x v="29"/>
      <x v="10"/>
      <x v="1"/>
    </i>
    <i r="4">
      <x v="9"/>
    </i>
    <i r="4">
      <x v="7"/>
    </i>
    <i r="4">
      <x v="10"/>
    </i>
    <i r="4">
      <x v="27"/>
    </i>
    <i r="4">
      <x v="12"/>
    </i>
    <i r="4">
      <x v="15"/>
    </i>
    <i r="3">
      <x v="28"/>
      <x v="1"/>
    </i>
    <i r="4">
      <x v="9"/>
    </i>
    <i r="4">
      <x v="12"/>
    </i>
    <i r="2">
      <x v="8"/>
      <x v="10"/>
      <x v="4"/>
    </i>
    <i r="2">
      <x v="22"/>
      <x v="11"/>
      <x v="16"/>
    </i>
    <i r="4">
      <x v="9"/>
    </i>
    <i r="3">
      <x v="14"/>
      <x v="24"/>
    </i>
    <i r="3">
      <x v="28"/>
      <x v="16"/>
    </i>
    <i r="4">
      <x v="9"/>
    </i>
    <i r="4">
      <x v="23"/>
    </i>
    <i r="2">
      <x v="48"/>
      <x v="28"/>
      <x v="13"/>
    </i>
    <i r="4">
      <x v="51"/>
    </i>
    <i r="4">
      <x v="5"/>
    </i>
    <i r="4">
      <x v="20"/>
    </i>
    <i r="4">
      <x/>
    </i>
    <i r="4">
      <x v="7"/>
    </i>
    <i r="4">
      <x v="115"/>
    </i>
    <i r="4">
      <x v="119"/>
    </i>
    <i r="4">
      <x v="16"/>
    </i>
    <i r="4">
      <x v="120"/>
    </i>
    <i r="2">
      <x v="16"/>
      <x v="28"/>
      <x v="1"/>
    </i>
    <i r="4">
      <x v="9"/>
    </i>
    <i r="4">
      <x v="10"/>
    </i>
    <i r="3">
      <x v="27"/>
      <x v="12"/>
    </i>
    <i r="4">
      <x v="10"/>
    </i>
    <i r="2">
      <x v="52"/>
      <x v="10"/>
      <x v="9"/>
    </i>
    <i r="2">
      <x v="44"/>
      <x v="28"/>
      <x v="8"/>
    </i>
    <i r="4">
      <x v="6"/>
    </i>
    <i r="4">
      <x v="51"/>
    </i>
    <i r="3">
      <x v="10"/>
      <x v="7"/>
    </i>
    <i r="2">
      <x v="49"/>
      <x v="11"/>
      <x v="16"/>
    </i>
    <i r="2">
      <x v="36"/>
      <x v="28"/>
      <x v="10"/>
    </i>
    <i r="2">
      <x v="43"/>
      <x v="28"/>
      <x v="5"/>
    </i>
    <i r="4">
      <x v="109"/>
    </i>
    <i r="2">
      <x v="50"/>
      <x v="11"/>
      <x v="12"/>
    </i>
    <i r="2">
      <x v="45"/>
      <x v="28"/>
      <x v="18"/>
    </i>
    <i r="4">
      <x v="7"/>
    </i>
    <i r="4">
      <x v="12"/>
    </i>
    <i r="4">
      <x v="4"/>
    </i>
    <i r="2">
      <x v="3"/>
      <x v="27"/>
      <x v="1"/>
    </i>
  </rowItems>
  <colFields count="1">
    <field x="-2"/>
  </colFields>
  <colItems count="2">
    <i>
      <x/>
    </i>
    <i i="1">
      <x v="1"/>
    </i>
  </colItems>
  <dataFields count="2">
    <dataField name=" Количество" fld="13" baseField="6" baseItem="95"/>
    <dataField name="Доля" fld="13" showDataAs="percentOfTotal" baseField="9" baseItem="2" numFmtId="10"/>
  </dataFields>
  <formats count="2">
    <format dxfId="18">
      <pivotArea outline="0" collapsedLevelsAreSubtotals="1" fieldPosition="0"/>
    </format>
    <format dxfId="17">
      <pivotArea outline="0" fieldPosition="0">
        <references count="1">
          <reference field="4294967294" count="1">
            <x v="1"/>
          </reference>
        </references>
      </pivotArea>
    </format>
  </formats>
  <conditionalFormats count="2">
    <conditionalFormat type="all" priority="2">
      <pivotAreas count="1">
        <pivotArea type="data" outline="0" collapsedLevelsAreSubtotals="1" fieldPosition="0">
          <references count="2">
            <reference field="4294967294" count="1" selected="0">
              <x v="0"/>
            </reference>
            <reference field="1" count="1" selected="0">
              <x v="1"/>
            </reference>
          </references>
        </pivotArea>
      </pivotAreas>
    </conditionalFormat>
    <conditionalFormat type="all" priority="3">
      <pivotAreas count="1">
        <pivotArea type="data" outline="0" collapsedLevelsAreSubtotals="1" fieldPosition="0">
          <references count="2">
            <reference field="4294967294" count="1" selected="0">
              <x v="0"/>
            </reference>
            <reference field="1" count="1" selected="0">
              <x v="1"/>
            </reference>
          </references>
        </pivotArea>
      </pivotAreas>
    </conditionalFormat>
  </conditional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B000000}" name="Модели" displayName="Модели" ref="A1:N60" totalsRowShown="0">
  <autoFilter ref="A1:N60" xr:uid="{00000000-0009-0000-0100-000001000000}"/>
  <tableColumns count="14">
    <tableColumn id="1" xr3:uid="{00000000-0010-0000-0B00-000001000000}" name="ID" dataDxfId="16"/>
    <tableColumn id="2" xr3:uid="{00000000-0010-0000-0B00-000002000000}" name="Бренды для анализа" dataDxfId="15"/>
    <tableColumn id="3" xr3:uid="{00000000-0010-0000-0B00-000003000000}" name="Квартал" dataDxfId="14"/>
    <tableColumn id="4" xr3:uid="{00000000-0010-0000-0B00-000004000000}" name="Дата выпуска" dataDxfId="13"/>
    <tableColumn id="5" xr3:uid="{00000000-0010-0000-0B00-000005000000}" name="Бренд" dataDxfId="12"/>
    <tableColumn id="6" xr3:uid="{00000000-0010-0000-0B00-000006000000}" name="Базовый артикул" dataDxfId="11"/>
    <tableColumn id="7" xr3:uid="{00000000-0010-0000-0B00-000007000000}" name="Тип источника света" dataDxfId="10"/>
    <tableColumn id="8" xr3:uid="{00000000-0010-0000-0B00-000008000000}" name="Мощность, Вт" dataDxfId="9"/>
    <tableColumn id="9" xr3:uid="{00000000-0010-0000-0B00-000009000000}" name="Световой поток, Лм" dataDxfId="8"/>
    <tableColumn id="10" xr3:uid="{00000000-0010-0000-0B00-00000A000000}" name="Цветовая температура, K" dataDxfId="7"/>
    <tableColumn id="11" xr3:uid="{00000000-0010-0000-0B00-00000B000000}" name="Цоколь" dataDxfId="6"/>
    <tableColumn id="12" xr3:uid="{00000000-0010-0000-0B00-00000C000000}" name="Тип колбы" dataDxfId="5"/>
    <tableColumn id="13" xr3:uid="{00000000-0010-0000-0B00-00000D000000}" name="Филамент" dataDxfId="4"/>
    <tableColumn id="14" xr3:uid="{00000000-0010-0000-0B00-00000E000000}" name="Количество" dataDxfId="3"/>
  </tableColumns>
  <tableStyleInfo name="TableStyleMedium7"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7000000}" name="Таблица38" displayName="Таблица38" ref="A3:C14" totalsRowCount="1" headerRowDxfId="81" tableBorderDxfId="80">
  <autoFilter ref="A3:C13" xr:uid="{00000000-0009-0000-0100-000007000000}"/>
  <tableColumns count="3">
    <tableColumn id="1" xr3:uid="{00000000-0010-0000-0700-000001000000}" name="Бренд" totalsRowLabel="Итого ТОП-брендов" dataDxfId="79" totalsRowDxfId="78"/>
    <tableColumn id="2" xr3:uid="{00000000-0010-0000-0700-000002000000}" name="Количество, штук" totalsRowFunction="sum" dataDxfId="77" totalsRowDxfId="76"/>
    <tableColumn id="3" xr3:uid="{00000000-0010-0000-0700-000003000000}" name="Доля в общем объеме светодиодных ламп" totalsRowFunction="sum" dataDxfId="75" totalsRowDxfId="74"/>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8000000}" name="Таблица5" displayName="Таблица5" ref="A21:G40" totalsRowCount="1" headerRowDxfId="73" tableBorderDxfId="72">
  <autoFilter ref="A21:G39" xr:uid="{00000000-0009-0000-0100-000005000000}"/>
  <tableColumns count="7">
    <tableColumn id="2" xr3:uid="{00000000-0010-0000-0800-000002000000}" name="Цоколь" totalsRowLabel="Итого" dataDxfId="71"/>
    <tableColumn id="3" xr3:uid="{00000000-0010-0000-0800-000003000000}" name="Колба" dataDxfId="70"/>
    <tableColumn id="4" xr3:uid="{00000000-0010-0000-0800-000004000000}" name="Мощность" dataDxfId="69"/>
    <tableColumn id="5" xr3:uid="{00000000-0010-0000-0800-000005000000}" name="Артикул" dataDxfId="68"/>
    <tableColumn id="6" xr3:uid="{00000000-0010-0000-0800-000006000000}" name="Бренд" dataDxfId="67"/>
    <tableColumn id="7" xr3:uid="{00000000-0010-0000-0800-000007000000}" name="Количество" totalsRowFunction="sum" dataDxfId="66" totalsRowDxfId="65"/>
    <tableColumn id="8" xr3:uid="{00000000-0010-0000-0800-000008000000}" name="Доля в филаменте" totalsRowFunction="sum" dataDxfId="64" totalsRowDxfId="63"/>
  </tableColumns>
  <tableStyleInfo name="TableStyleLight9"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9000000}" name="Таблица310" displayName="Таблица310" ref="A3:C18" totalsRowCount="1" headerRowDxfId="62" tableBorderDxfId="61">
  <autoFilter ref="A3:C17" xr:uid="{00000000-0009-0000-0100-000009000000}"/>
  <tableColumns count="3">
    <tableColumn id="1" xr3:uid="{00000000-0010-0000-0900-000001000000}" name="Бренд" totalsRowLabel="Итого" dataDxfId="60" totalsRowDxfId="59"/>
    <tableColumn id="2" xr3:uid="{00000000-0010-0000-0900-000002000000}" name="Количество, штук" totalsRowFunction="sum" dataDxfId="58" totalsRowDxfId="57"/>
    <tableColumn id="3" xr3:uid="{00000000-0010-0000-0900-000003000000}" name="Доля" totalsRowFunction="sum" dataDxfId="56" totalsRowDxfId="55"/>
  </tableColumns>
  <tableStyleInfo name="TableStyleMedium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0A000000}" name="Таблица714" displayName="Таблица714" ref="A5:C23" totalsRowCount="1">
  <autoFilter ref="A5:C22" xr:uid="{00000000-0009-0000-0100-00000D000000}"/>
  <sortState ref="A6:C22">
    <sortCondition ref="A5:A22"/>
  </sortState>
  <tableColumns count="3">
    <tableColumn id="1" xr3:uid="{00000000-0010-0000-0A00-000001000000}" name="Цветовая температура" totalsRowLabel="Итого:" dataDxfId="54"/>
    <tableColumn id="2" xr3:uid="{00000000-0010-0000-0A00-000002000000}" name="Количество" totalsRowFunction="sum" dataDxfId="53" totalsRowDxfId="52" dataCellStyle="Финансовый"/>
    <tableColumn id="3" xr3:uid="{00000000-0010-0000-0A00-000003000000}" name="Доля" totalsRowFunction="sum" dataDxfId="51" totalsRowDxfId="50" dataCellStyle="Процентный"/>
  </tableColumns>
  <tableStyleInfo name="TableStyleLight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C000000}" name="ГТД" displayName="ГТД" ref="A1:C30" totalsRowShown="0">
  <autoFilter ref="A1:C30" xr:uid="{00000000-0009-0000-0100-000004000000}"/>
  <tableColumns count="3">
    <tableColumn id="1" xr3:uid="{00000000-0010-0000-0C00-000001000000}" name="Квартал" dataDxfId="2"/>
    <tableColumn id="2" xr3:uid="{00000000-0010-0000-0C00-000002000000}" name="Бренд" dataDxfId="1"/>
    <tableColumn id="3" xr3:uid="{00000000-0010-0000-0C00-000003000000}" name="Средняя таможенная цена" dataDxfId="0"/>
  </tableColumns>
  <tableStyleInfo name="TableStyleMedium7"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0000000}" name="Таблица8" displayName="Таблица8" ref="A48:G55" totalsRowCount="1" headerRowDxfId="174" tableBorderDxfId="173">
  <autoFilter ref="A48:G54" xr:uid="{00000000-0009-0000-0100-000008000000}"/>
  <sortState ref="A47:G53">
    <sortCondition descending="1" ref="F41:F48"/>
  </sortState>
  <tableColumns count="7">
    <tableColumn id="2" xr3:uid="{00000000-0010-0000-0000-000002000000}" name="Цоколь" totalsRowLabel="Итог" dataDxfId="172" totalsRowDxfId="171"/>
    <tableColumn id="3" xr3:uid="{00000000-0010-0000-0000-000003000000}" name="Колба" dataDxfId="170"/>
    <tableColumn id="4" xr3:uid="{00000000-0010-0000-0000-000004000000}" name="Мощность" dataDxfId="169" dataCellStyle="Финансовый"/>
    <tableColumn id="5" xr3:uid="{00000000-0010-0000-0000-000005000000}" name="Артикул" dataDxfId="168"/>
    <tableColumn id="6" xr3:uid="{00000000-0010-0000-0000-000006000000}" name="Бренд" dataDxfId="167"/>
    <tableColumn id="7" xr3:uid="{00000000-0010-0000-0000-000007000000}" name="Количество" totalsRowFunction="sum" dataDxfId="166" totalsRowDxfId="165"/>
    <tableColumn id="8" xr3:uid="{00000000-0010-0000-0000-000008000000}" name="Доля в объеме цоколя" totalsRowFunction="sum" dataDxfId="164" totalsRowDxfId="163"/>
  </tableColumns>
  <tableStyleInfo name="TableStyleLight9"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1000000}" name="Таблица11" displayName="Таблица11" ref="A21:G33" totalsRowCount="1" headerRowDxfId="162" dataDxfId="161" tableBorderDxfId="160">
  <autoFilter ref="A21:G32" xr:uid="{00000000-0009-0000-0100-00000B000000}"/>
  <sortState ref="A43:G83">
    <sortCondition descending="1" ref="F24:F65"/>
  </sortState>
  <tableColumns count="7">
    <tableColumn id="2" xr3:uid="{00000000-0010-0000-0100-000002000000}" name="Цоколь" totalsRowLabel="Итог" dataDxfId="159" totalsRowDxfId="158"/>
    <tableColumn id="3" xr3:uid="{00000000-0010-0000-0100-000003000000}" name="Колба" dataDxfId="157" totalsRowDxfId="156"/>
    <tableColumn id="4" xr3:uid="{00000000-0010-0000-0100-000004000000}" name="Мощность" dataDxfId="155" totalsRowDxfId="154"/>
    <tableColumn id="5" xr3:uid="{00000000-0010-0000-0100-000005000000}" name="Артикул" dataDxfId="153" totalsRowDxfId="152"/>
    <tableColumn id="6" xr3:uid="{00000000-0010-0000-0100-000006000000}" name="Бренд" dataDxfId="151" totalsRowDxfId="150"/>
    <tableColumn id="7" xr3:uid="{00000000-0010-0000-0100-000007000000}" name="Количество" totalsRowFunction="sum" dataDxfId="149" totalsRowDxfId="148"/>
    <tableColumn id="8" xr3:uid="{00000000-0010-0000-0100-000008000000}" name="Доля в объеме цоколя" totalsRowFunction="sum" dataDxfId="147" totalsRowDxfId="146"/>
  </tableColumns>
  <tableStyleInfo name="TableStyleLight9"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2000000}" name="Таблица12" displayName="Таблица12" ref="A36:G45" totalsRowCount="1" headerRowDxfId="145" dataDxfId="144" tableBorderDxfId="143">
  <autoFilter ref="A36:G44" xr:uid="{00000000-0009-0000-0100-00000C000000}"/>
  <sortState ref="A52:G62">
    <sortCondition descending="1" ref="F42:F53"/>
  </sortState>
  <tableColumns count="7">
    <tableColumn id="2" xr3:uid="{00000000-0010-0000-0200-000002000000}" name="Цоколь" totalsRowLabel="Итог" dataDxfId="142" totalsRowDxfId="141"/>
    <tableColumn id="3" xr3:uid="{00000000-0010-0000-0200-000003000000}" name="Колба" dataDxfId="140" totalsRowDxfId="139"/>
    <tableColumn id="4" xr3:uid="{00000000-0010-0000-0200-000004000000}" name="Мощность" dataDxfId="138" totalsRowDxfId="137" dataCellStyle="Финансовый"/>
    <tableColumn id="5" xr3:uid="{00000000-0010-0000-0200-000005000000}" name="Артикул" dataDxfId="136" totalsRowDxfId="135"/>
    <tableColumn id="6" xr3:uid="{00000000-0010-0000-0200-000006000000}" name="Бренд" dataDxfId="134" totalsRowDxfId="133"/>
    <tableColumn id="7" xr3:uid="{00000000-0010-0000-0200-000007000000}" name="Количество" totalsRowFunction="sum" dataDxfId="132" totalsRowDxfId="131"/>
    <tableColumn id="8" xr3:uid="{00000000-0010-0000-0200-000008000000}" name="Доля в объеме цоколя" totalsRowFunction="sum" dataDxfId="130" totalsRowDxfId="129"/>
  </tableColumns>
  <tableStyleInfo name="TableStyleLight9"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3000000}" name="Таблица2" displayName="Таблица2" ref="A3:B12" totalsRowCount="1" headerRowDxfId="128" headerRowBorderDxfId="127" tableBorderDxfId="126">
  <autoFilter ref="A3:B11" xr:uid="{00000000-0009-0000-0100-000002000000}"/>
  <tableColumns count="2">
    <tableColumn id="1" xr3:uid="{00000000-0010-0000-0300-000001000000}" name="Цоколь" totalsRowLabel="Итого"/>
    <tableColumn id="2" xr3:uid="{00000000-0010-0000-0300-000002000000}" name="Доля" totalsRowFunction="custom" dataDxfId="125" totalsRowDxfId="124" dataCellStyle="Процентный">
      <totalsRowFormula>SUM(Таблица2[Доля])</totalsRowFormula>
    </tableColumn>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04000000}" name="Таблица1122" displayName="Таблица1122" ref="A20:G35" totalsRowCount="1" headerRowDxfId="123" dataDxfId="122" tableBorderDxfId="121">
  <autoFilter ref="A20:G34" xr:uid="{00000000-0009-0000-0100-000015000000}"/>
  <sortState ref="A23:G35">
    <sortCondition descending="1" ref="F22:F35"/>
  </sortState>
  <tableColumns count="7">
    <tableColumn id="2" xr3:uid="{00000000-0010-0000-0400-000002000000}" name="Цоколь" totalsRowLabel="Итог" dataDxfId="120" totalsRowDxfId="119"/>
    <tableColumn id="3" xr3:uid="{00000000-0010-0000-0400-000003000000}" name="Колба" dataDxfId="118" totalsRowDxfId="117"/>
    <tableColumn id="4" xr3:uid="{00000000-0010-0000-0400-000004000000}" name="Мощность" dataDxfId="116" totalsRowDxfId="115"/>
    <tableColumn id="5" xr3:uid="{00000000-0010-0000-0400-000005000000}" name="Артикул" dataDxfId="114" totalsRowDxfId="113"/>
    <tableColumn id="6" xr3:uid="{00000000-0010-0000-0400-000006000000}" name="Бренд" dataDxfId="112" totalsRowDxfId="111"/>
    <tableColumn id="7" xr3:uid="{00000000-0010-0000-0400-000007000000}" name="Количество" totalsRowFunction="sum" dataDxfId="110" totalsRowDxfId="109"/>
    <tableColumn id="8" xr3:uid="{00000000-0010-0000-0400-000008000000}" name="Доля" totalsRowFunction="sum" dataDxfId="108" totalsRowDxfId="107"/>
  </tableColumns>
  <tableStyleInfo name="TableStyleLight9"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5000000}" name="Таблица37" displayName="Таблица37" ref="A3:C16" totalsRowCount="1" headerRowDxfId="106" tableBorderDxfId="105">
  <autoFilter ref="A3:C15" xr:uid="{00000000-0009-0000-0100-000006000000}"/>
  <tableColumns count="3">
    <tableColumn id="1" xr3:uid="{00000000-0010-0000-0500-000001000000}" name="Бренд" totalsRowLabel="Итого ТОП-брендов" dataDxfId="104" totalsRowDxfId="103"/>
    <tableColumn id="2" xr3:uid="{00000000-0010-0000-0500-000002000000}" name="Количество, штук" totalsRowFunction="sum" dataDxfId="102" totalsRowDxfId="101"/>
    <tableColumn id="3" xr3:uid="{00000000-0010-0000-0500-000003000000}" name="Доля" totalsRowFunction="sum" dataDxfId="100" totalsRowDxfId="99"/>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00000000-000C-0000-FFFF-FFFF06000000}" name="Таблица112225" displayName="Таблица112225" ref="A18:G29" totalsRowCount="1" headerRowDxfId="98" dataDxfId="97" tableBorderDxfId="96">
  <autoFilter ref="A18:G28" xr:uid="{00000000-0009-0000-0100-000018000000}"/>
  <sortState ref="A23:G32">
    <sortCondition descending="1" ref="F22:F32"/>
  </sortState>
  <tableColumns count="7">
    <tableColumn id="2" xr3:uid="{00000000-0010-0000-0600-000002000000}" name="Цоколь" totalsRowLabel="Итог" dataDxfId="95" totalsRowDxfId="94"/>
    <tableColumn id="3" xr3:uid="{00000000-0010-0000-0600-000003000000}" name="Колба" dataDxfId="93" totalsRowDxfId="92"/>
    <tableColumn id="4" xr3:uid="{00000000-0010-0000-0600-000004000000}" name="Мощность" dataDxfId="91" totalsRowDxfId="90"/>
    <tableColumn id="5" xr3:uid="{00000000-0010-0000-0600-000005000000}" name="Артикул" dataDxfId="89" totalsRowDxfId="88"/>
    <tableColumn id="6" xr3:uid="{00000000-0010-0000-0600-000006000000}" name="Бренд" dataDxfId="87" totalsRowDxfId="86"/>
    <tableColumn id="7" xr3:uid="{00000000-0010-0000-0600-000007000000}" name="Количество" totalsRowFunction="sum" dataDxfId="85" totalsRowDxfId="84"/>
    <tableColumn id="8" xr3:uid="{00000000-0010-0000-0600-000008000000}" name="Доля" totalsRowFunction="sum" dataDxfId="83" totalsRowDxfId="82"/>
  </tableColumns>
  <tableStyleInfo name="TableStyleLight9" showFirstColumn="0" showLastColumn="0" showRowStripes="1" showColumnStripes="0"/>
</table>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info@lbconsulting.ru" TargetMode="External"/><Relationship Id="rId1" Type="http://schemas.openxmlformats.org/officeDocument/2006/relationships/hyperlink" Target="http://www.lbconsulting.ru/"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12.xml"/><Relationship Id="rId1" Type="http://schemas.openxmlformats.org/officeDocument/2006/relationships/table" Target="../tables/table11.xml"/></Relationships>
</file>

<file path=xl/worksheets/_rels/sheet11.xml.rels><?xml version="1.0" encoding="UTF-8" standalone="yes"?>
<Relationships xmlns="http://schemas.openxmlformats.org/package/2006/relationships"><Relationship Id="rId2" Type="http://schemas.openxmlformats.org/officeDocument/2006/relationships/table" Target="../tables/table13.xml"/><Relationship Id="rId1" Type="http://schemas.openxmlformats.org/officeDocument/2006/relationships/drawing" Target="../drawings/drawing5.xml"/></Relationships>
</file>

<file path=xl/worksheets/_rels/sheet12.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13.xml.rels><?xml version="1.0" encoding="UTF-8" standalone="yes"?>
<Relationships xmlns="http://schemas.openxmlformats.org/package/2006/relationships"><Relationship Id="rId1" Type="http://schemas.openxmlformats.org/officeDocument/2006/relationships/pivotTable" Target="../pivotTables/pivotTable2.xml"/></Relationships>
</file>

<file path=xl/worksheets/_rels/sheet14.xml.rels><?xml version="1.0" encoding="UTF-8" standalone="yes"?>
<Relationships xmlns="http://schemas.openxmlformats.org/package/2006/relationships"><Relationship Id="rId1" Type="http://schemas.openxmlformats.org/officeDocument/2006/relationships/pivotTable" Target="../pivotTables/pivotTable3.xml"/></Relationships>
</file>

<file path=xl/worksheets/_rels/sheet15.xml.rels><?xml version="1.0" encoding="UTF-8" standalone="yes"?>
<Relationships xmlns="http://schemas.openxmlformats.org/package/2006/relationships"><Relationship Id="rId1" Type="http://schemas.openxmlformats.org/officeDocument/2006/relationships/pivotTable" Target="../pivotTables/pivotTable4.xml"/></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pivotTable" Target="../pivotTables/pivotTable5.xml"/></Relationships>
</file>

<file path=xl/worksheets/_rels/sheet17.xml.rels><?xml version="1.0" encoding="UTF-8" standalone="yes"?>
<Relationships xmlns="http://schemas.openxmlformats.org/package/2006/relationships"><Relationship Id="rId1" Type="http://schemas.openxmlformats.org/officeDocument/2006/relationships/pivotTable" Target="../pivotTables/pivotTable6.xml"/></Relationships>
</file>

<file path=xl/worksheets/_rels/sheet18.xml.rels><?xml version="1.0" encoding="UTF-8" standalone="yes"?>
<Relationships xmlns="http://schemas.openxmlformats.org/package/2006/relationships"><Relationship Id="rId1" Type="http://schemas.openxmlformats.org/officeDocument/2006/relationships/pivotTable" Target="../pivotTables/pivotTable7.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table" Target="../tables/table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drawing" Target="../drawings/drawing4.xml"/><Relationship Id="rId1" Type="http://schemas.openxmlformats.org/officeDocument/2006/relationships/printerSettings" Target="../printerSettings/printerSettings4.bin"/><Relationship Id="rId6" Type="http://schemas.openxmlformats.org/officeDocument/2006/relationships/table" Target="../tables/table6.xml"/><Relationship Id="rId5" Type="http://schemas.openxmlformats.org/officeDocument/2006/relationships/table" Target="../tables/table5.xml"/><Relationship Id="rId4" Type="http://schemas.openxmlformats.org/officeDocument/2006/relationships/table" Target="../tables/table4.xml"/></Relationships>
</file>

<file path=xl/worksheets/_rels/sheet8.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table" Target="../tables/table7.x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0.xml"/><Relationship Id="rId2" Type="http://schemas.openxmlformats.org/officeDocument/2006/relationships/table" Target="../tables/table9.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Лист2">
    <tabColor theme="8" tint="0.39997558519241921"/>
  </sheetPr>
  <dimension ref="A1:V57"/>
  <sheetViews>
    <sheetView tabSelected="1" topLeftCell="A7" workbookViewId="0">
      <selection activeCell="F8" sqref="F8"/>
    </sheetView>
  </sheetViews>
  <sheetFormatPr baseColWidth="10" defaultColWidth="0" defaultRowHeight="15" zeroHeight="1" x14ac:dyDescent="0.2"/>
  <cols>
    <col min="1" max="1" width="11.5" style="11" customWidth="1"/>
    <col min="2" max="2" width="4" style="11" customWidth="1"/>
    <col min="3" max="3" width="18.33203125" style="11" customWidth="1"/>
    <col min="4" max="4" width="8.6640625" style="11" customWidth="1"/>
    <col min="5" max="5" width="11.5" style="11" customWidth="1"/>
    <col min="6" max="6" width="9" style="11" customWidth="1"/>
    <col min="7" max="9" width="11.5" style="11" customWidth="1"/>
    <col min="10" max="10" width="3.6640625" style="11" customWidth="1"/>
    <col min="11" max="11" width="20.83203125" style="11" customWidth="1"/>
    <col min="12" max="12" width="32.5" style="11" customWidth="1"/>
    <col min="13" max="13" width="25.1640625" style="11" customWidth="1"/>
    <col min="14" max="14" width="17.83203125" style="11" customWidth="1"/>
    <col min="15" max="15" width="9.83203125" style="11" bestFit="1" customWidth="1"/>
    <col min="16" max="16" width="10.6640625" style="11" bestFit="1" customWidth="1"/>
    <col min="17" max="17" width="10.5" style="11" bestFit="1" customWidth="1"/>
    <col min="18" max="18" width="11.5" style="11" customWidth="1"/>
    <col min="19" max="22" width="0" style="11" hidden="1" customWidth="1"/>
    <col min="23" max="16384" width="11.5" style="11" hidden="1"/>
  </cols>
  <sheetData>
    <row r="1" spans="1:22" ht="104" customHeight="1" thickBot="1" x14ac:dyDescent="0.25">
      <c r="B1" s="13"/>
      <c r="C1" s="13"/>
      <c r="D1" s="150" t="s">
        <v>1955</v>
      </c>
      <c r="E1" s="151"/>
      <c r="F1" s="151"/>
      <c r="G1" s="151"/>
      <c r="H1" s="151"/>
      <c r="I1" s="151"/>
      <c r="J1" s="151"/>
      <c r="K1" s="151"/>
      <c r="L1" s="151"/>
      <c r="M1" s="151"/>
      <c r="N1" s="151"/>
      <c r="O1" s="151"/>
      <c r="P1" s="151"/>
      <c r="Q1" s="151"/>
    </row>
    <row r="2" spans="1:22" x14ac:dyDescent="0.2"/>
    <row r="3" spans="1:22" ht="21" x14ac:dyDescent="0.25">
      <c r="B3" s="22" t="s">
        <v>260</v>
      </c>
      <c r="C3" s="17"/>
      <c r="D3" s="17"/>
      <c r="E3" s="17"/>
      <c r="F3" s="17"/>
      <c r="G3" s="17"/>
      <c r="H3" s="17"/>
      <c r="I3" s="17"/>
      <c r="J3" s="17"/>
      <c r="K3" s="17"/>
      <c r="L3" s="17"/>
      <c r="M3" s="17"/>
      <c r="N3" s="17"/>
      <c r="O3" s="17"/>
      <c r="P3" s="17"/>
      <c r="Q3" s="17"/>
      <c r="R3" s="17"/>
      <c r="S3" s="17"/>
    </row>
    <row r="4" spans="1:22" ht="15" customHeight="1" x14ac:dyDescent="0.25">
      <c r="A4" s="17"/>
      <c r="B4" s="26" t="s">
        <v>259</v>
      </c>
      <c r="C4" s="146" t="s">
        <v>305</v>
      </c>
      <c r="D4" s="147"/>
      <c r="E4" s="147"/>
      <c r="F4" s="147"/>
      <c r="G4" s="147"/>
      <c r="H4" s="147"/>
      <c r="I4" s="147"/>
      <c r="J4" s="147"/>
      <c r="K4" s="147"/>
      <c r="L4" s="147"/>
      <c r="M4" s="147"/>
      <c r="N4" s="147"/>
      <c r="O4" s="147"/>
      <c r="P4" s="147"/>
      <c r="Q4" s="147"/>
      <c r="R4" s="24"/>
      <c r="S4" s="24"/>
      <c r="T4" s="23"/>
      <c r="U4" s="23"/>
      <c r="V4" s="23"/>
    </row>
    <row r="5" spans="1:22" ht="19" x14ac:dyDescent="0.25">
      <c r="A5" s="17"/>
      <c r="B5" s="26"/>
      <c r="C5" s="88" t="s">
        <v>628</v>
      </c>
      <c r="D5" s="88"/>
      <c r="E5" s="88" t="s">
        <v>631</v>
      </c>
      <c r="F5" s="88"/>
      <c r="G5" s="88" t="s">
        <v>634</v>
      </c>
      <c r="H5" s="88"/>
      <c r="I5" s="88" t="s">
        <v>637</v>
      </c>
      <c r="J5" s="89"/>
      <c r="K5" s="89" t="s">
        <v>640</v>
      </c>
      <c r="L5" s="25"/>
      <c r="M5" s="25"/>
      <c r="N5" s="25"/>
      <c r="O5" s="25"/>
      <c r="P5" s="25"/>
      <c r="Q5" s="25"/>
      <c r="R5" s="24"/>
      <c r="S5" s="24"/>
      <c r="T5" s="23"/>
      <c r="U5" s="23"/>
      <c r="V5" s="23"/>
    </row>
    <row r="6" spans="1:22" ht="19" x14ac:dyDescent="0.25">
      <c r="A6" s="17"/>
      <c r="B6" s="26"/>
      <c r="C6" s="88" t="s">
        <v>629</v>
      </c>
      <c r="D6" s="88"/>
      <c r="E6" s="88" t="s">
        <v>632</v>
      </c>
      <c r="F6" s="88"/>
      <c r="G6" s="88" t="s">
        <v>635</v>
      </c>
      <c r="H6" s="88"/>
      <c r="I6" s="88" t="s">
        <v>638</v>
      </c>
      <c r="J6" s="89"/>
      <c r="K6" s="89"/>
      <c r="L6" s="25"/>
      <c r="M6" s="25"/>
      <c r="N6" s="25"/>
      <c r="O6" s="25"/>
      <c r="P6" s="25"/>
      <c r="Q6" s="25"/>
      <c r="R6" s="24"/>
      <c r="S6" s="24"/>
      <c r="T6" s="23"/>
      <c r="U6" s="23"/>
      <c r="V6" s="23"/>
    </row>
    <row r="7" spans="1:22" ht="19" x14ac:dyDescent="0.25">
      <c r="A7" s="17"/>
      <c r="B7" s="26"/>
      <c r="C7" s="88" t="s">
        <v>630</v>
      </c>
      <c r="D7" s="88"/>
      <c r="E7" s="88" t="s">
        <v>633</v>
      </c>
      <c r="F7" s="88"/>
      <c r="G7" s="88" t="s">
        <v>636</v>
      </c>
      <c r="H7" s="88"/>
      <c r="I7" s="88" t="s">
        <v>639</v>
      </c>
      <c r="J7" s="89"/>
      <c r="K7" s="89"/>
      <c r="L7" s="25"/>
      <c r="M7" s="25"/>
      <c r="N7" s="25"/>
      <c r="O7" s="25"/>
      <c r="P7" s="25"/>
      <c r="Q7" s="25"/>
      <c r="R7" s="24"/>
      <c r="S7" s="24"/>
      <c r="T7" s="23"/>
      <c r="U7" s="23"/>
      <c r="V7" s="23"/>
    </row>
    <row r="8" spans="1:22" ht="19" x14ac:dyDescent="0.25">
      <c r="A8" s="17"/>
      <c r="B8" s="26"/>
      <c r="C8" s="17"/>
      <c r="D8" s="17"/>
      <c r="E8" s="17"/>
      <c r="F8" s="17"/>
      <c r="G8" s="17"/>
      <c r="H8" s="17"/>
      <c r="I8" s="17"/>
      <c r="J8" s="56"/>
      <c r="K8" s="56"/>
      <c r="L8" s="56"/>
      <c r="M8" s="56"/>
      <c r="N8" s="56"/>
      <c r="O8" s="56"/>
      <c r="P8" s="56"/>
      <c r="Q8" s="56"/>
      <c r="R8" s="24"/>
      <c r="S8" s="24"/>
      <c r="T8" s="23"/>
      <c r="U8" s="23"/>
      <c r="V8" s="23"/>
    </row>
    <row r="9" spans="1:22" x14ac:dyDescent="0.2">
      <c r="A9" s="17"/>
      <c r="B9" s="69" t="s">
        <v>323</v>
      </c>
      <c r="C9" s="148" t="s">
        <v>1954</v>
      </c>
      <c r="D9" s="149"/>
      <c r="E9" s="149"/>
      <c r="F9" s="149"/>
      <c r="G9" s="149"/>
      <c r="H9" s="149"/>
      <c r="I9" s="149"/>
      <c r="J9" s="149"/>
      <c r="K9" s="149"/>
      <c r="L9" s="149"/>
      <c r="M9" s="149"/>
      <c r="N9" s="149"/>
      <c r="O9" s="149"/>
      <c r="P9" s="149"/>
      <c r="Q9" s="149"/>
      <c r="R9" s="17"/>
      <c r="S9" s="17"/>
    </row>
    <row r="10" spans="1:22" x14ac:dyDescent="0.2">
      <c r="C10" s="17"/>
      <c r="D10" s="17"/>
      <c r="E10" s="17"/>
      <c r="F10" s="17"/>
      <c r="G10" s="17"/>
      <c r="H10" s="17"/>
      <c r="I10" s="17"/>
      <c r="J10" s="17"/>
      <c r="K10" s="17"/>
      <c r="L10" s="17"/>
      <c r="M10" s="17"/>
      <c r="N10" s="17"/>
      <c r="O10" s="17"/>
      <c r="P10" s="17"/>
      <c r="Q10" s="17"/>
      <c r="R10" s="17"/>
      <c r="S10" s="17"/>
    </row>
    <row r="11" spans="1:22" ht="21" customHeight="1" x14ac:dyDescent="0.25">
      <c r="B11" s="22" t="s">
        <v>329</v>
      </c>
      <c r="C11" s="17"/>
      <c r="D11" s="17"/>
      <c r="E11" s="17"/>
      <c r="F11" s="17"/>
      <c r="G11" s="17"/>
      <c r="H11" s="17"/>
      <c r="I11" s="17"/>
      <c r="J11" s="17"/>
      <c r="K11" s="152"/>
      <c r="L11" s="152"/>
      <c r="M11" s="152"/>
      <c r="N11" s="152"/>
      <c r="O11" s="152"/>
      <c r="P11" s="152"/>
      <c r="Q11" s="152"/>
      <c r="R11" s="17"/>
      <c r="S11" s="17"/>
    </row>
    <row r="12" spans="1:22" ht="15" customHeight="1" x14ac:dyDescent="0.2">
      <c r="B12" s="21">
        <v>1</v>
      </c>
      <c r="C12" s="69" t="s">
        <v>11</v>
      </c>
      <c r="D12" s="20">
        <v>11</v>
      </c>
      <c r="E12" s="17" t="s">
        <v>55</v>
      </c>
      <c r="F12" s="20">
        <v>21</v>
      </c>
      <c r="G12" s="11" t="s">
        <v>71</v>
      </c>
      <c r="H12" s="20">
        <v>31</v>
      </c>
      <c r="I12" s="17" t="s">
        <v>77</v>
      </c>
      <c r="J12" s="17"/>
      <c r="K12" s="152" t="s">
        <v>1538</v>
      </c>
      <c r="L12" s="152"/>
      <c r="M12" s="152"/>
      <c r="N12" s="108"/>
      <c r="O12" s="108"/>
      <c r="P12" s="108"/>
      <c r="Q12" s="108"/>
    </row>
    <row r="13" spans="1:22" ht="15" customHeight="1" x14ac:dyDescent="0.2">
      <c r="B13" s="21">
        <v>2</v>
      </c>
      <c r="C13" s="17" t="s">
        <v>31</v>
      </c>
      <c r="D13" s="20">
        <v>12</v>
      </c>
      <c r="E13" s="36" t="s">
        <v>57</v>
      </c>
      <c r="F13" s="20">
        <v>22</v>
      </c>
      <c r="G13" s="17" t="s">
        <v>1504</v>
      </c>
      <c r="H13" s="20">
        <v>32</v>
      </c>
      <c r="I13" s="17" t="s">
        <v>79</v>
      </c>
      <c r="J13" s="17"/>
      <c r="K13" s="154" t="s">
        <v>1956</v>
      </c>
      <c r="L13" s="154"/>
      <c r="M13" s="154"/>
      <c r="N13" s="108"/>
      <c r="O13" s="108"/>
      <c r="P13" s="108"/>
      <c r="Q13" s="108"/>
    </row>
    <row r="14" spans="1:22" ht="15" customHeight="1" x14ac:dyDescent="0.2">
      <c r="B14" s="21">
        <v>3</v>
      </c>
      <c r="C14" s="37" t="s">
        <v>34</v>
      </c>
      <c r="D14" s="20">
        <v>13</v>
      </c>
      <c r="E14" s="36" t="s">
        <v>58</v>
      </c>
      <c r="F14" s="20">
        <v>23</v>
      </c>
      <c r="G14" s="11" t="s">
        <v>72</v>
      </c>
      <c r="H14" s="20">
        <v>33</v>
      </c>
      <c r="I14" s="17" t="s">
        <v>80</v>
      </c>
      <c r="J14" s="17"/>
      <c r="K14" s="153"/>
      <c r="L14" s="153" t="s">
        <v>301</v>
      </c>
      <c r="M14" s="153" t="s">
        <v>1539</v>
      </c>
      <c r="N14" s="17"/>
      <c r="O14" s="17"/>
      <c r="P14" s="17"/>
      <c r="Q14" s="17"/>
    </row>
    <row r="15" spans="1:22" x14ac:dyDescent="0.2">
      <c r="A15" s="36"/>
      <c r="B15" s="21">
        <v>4</v>
      </c>
      <c r="C15" s="17" t="s">
        <v>47</v>
      </c>
      <c r="D15" s="20">
        <v>14</v>
      </c>
      <c r="E15" s="36" t="s">
        <v>60</v>
      </c>
      <c r="F15" s="20">
        <v>24</v>
      </c>
      <c r="G15" s="17" t="s">
        <v>73</v>
      </c>
      <c r="H15" s="20"/>
      <c r="I15" s="17"/>
      <c r="J15" s="17"/>
      <c r="K15" s="153"/>
      <c r="L15" s="153"/>
      <c r="M15" s="153"/>
      <c r="N15" s="17"/>
      <c r="O15" s="17"/>
      <c r="P15" s="17"/>
      <c r="Q15" s="17"/>
    </row>
    <row r="16" spans="1:22" x14ac:dyDescent="0.2">
      <c r="A16" s="36"/>
      <c r="B16" s="21">
        <v>5</v>
      </c>
      <c r="C16" s="92" t="s">
        <v>50</v>
      </c>
      <c r="D16" s="20">
        <v>15</v>
      </c>
      <c r="E16" s="87" t="s">
        <v>61</v>
      </c>
      <c r="F16" s="20">
        <v>25</v>
      </c>
      <c r="G16" s="17" t="s">
        <v>74</v>
      </c>
      <c r="H16" s="20"/>
      <c r="I16" s="17"/>
      <c r="J16" s="17"/>
      <c r="K16" s="19" t="s">
        <v>70</v>
      </c>
      <c r="L16" s="98">
        <v>8.1845990761770376E-2</v>
      </c>
      <c r="M16" s="99">
        <v>1</v>
      </c>
      <c r="N16" s="17"/>
      <c r="O16" s="17"/>
      <c r="P16" s="17"/>
      <c r="Q16" s="17"/>
    </row>
    <row r="17" spans="1:17" x14ac:dyDescent="0.2">
      <c r="A17" s="36"/>
      <c r="B17" s="21">
        <v>6</v>
      </c>
      <c r="C17" s="36" t="s">
        <v>626</v>
      </c>
      <c r="D17" s="20">
        <v>16</v>
      </c>
      <c r="E17" s="36" t="s">
        <v>627</v>
      </c>
      <c r="F17" s="20">
        <v>26</v>
      </c>
      <c r="G17" s="17" t="s">
        <v>389</v>
      </c>
      <c r="H17" s="20"/>
      <c r="I17" s="17"/>
      <c r="J17" s="17"/>
      <c r="K17" s="19" t="s">
        <v>77</v>
      </c>
      <c r="L17" s="98">
        <v>7.4873828658039043E-2</v>
      </c>
      <c r="M17" s="99">
        <v>1</v>
      </c>
      <c r="N17" s="17"/>
      <c r="O17" s="17"/>
      <c r="P17" s="17"/>
      <c r="Q17" s="17"/>
    </row>
    <row r="18" spans="1:17" x14ac:dyDescent="0.2">
      <c r="B18" s="21">
        <v>7</v>
      </c>
      <c r="C18" s="36" t="s">
        <v>1493</v>
      </c>
      <c r="D18" s="20">
        <v>17</v>
      </c>
      <c r="E18" s="92" t="s">
        <v>62</v>
      </c>
      <c r="F18" s="20">
        <v>27</v>
      </c>
      <c r="G18" s="17" t="s">
        <v>1188</v>
      </c>
      <c r="H18" s="20"/>
      <c r="I18" s="17"/>
      <c r="J18" s="17"/>
      <c r="K18" s="19" t="s">
        <v>11</v>
      </c>
      <c r="L18" s="98">
        <v>6.5440419927981788E-2</v>
      </c>
      <c r="M18" s="99">
        <v>1</v>
      </c>
      <c r="N18" s="17"/>
      <c r="O18" s="17"/>
      <c r="P18" s="17"/>
      <c r="Q18" s="17"/>
    </row>
    <row r="19" spans="1:17" x14ac:dyDescent="0.2">
      <c r="B19" s="21">
        <v>8</v>
      </c>
      <c r="C19" s="36" t="s">
        <v>51</v>
      </c>
      <c r="D19" s="20">
        <v>18</v>
      </c>
      <c r="E19" s="36" t="s">
        <v>653</v>
      </c>
      <c r="F19" s="20">
        <v>28</v>
      </c>
      <c r="G19" s="17" t="s">
        <v>75</v>
      </c>
      <c r="H19" s="20"/>
      <c r="I19" s="17"/>
      <c r="J19" s="17"/>
      <c r="K19" s="19" t="s">
        <v>80</v>
      </c>
      <c r="L19" s="98">
        <v>6.134230035172223E-2</v>
      </c>
      <c r="M19" s="99">
        <v>0.89798221555645397</v>
      </c>
      <c r="N19" s="17"/>
      <c r="O19" s="17"/>
      <c r="P19" s="17"/>
      <c r="Q19" s="17"/>
    </row>
    <row r="20" spans="1:17" x14ac:dyDescent="0.2">
      <c r="B20" s="21">
        <v>9</v>
      </c>
      <c r="C20" s="130" t="s">
        <v>1488</v>
      </c>
      <c r="D20" s="20">
        <v>19</v>
      </c>
      <c r="E20" s="95" t="s">
        <v>65</v>
      </c>
      <c r="F20" s="20">
        <v>29</v>
      </c>
      <c r="G20" s="17" t="s">
        <v>76</v>
      </c>
      <c r="H20" s="20"/>
      <c r="I20" s="17"/>
      <c r="J20" s="17"/>
      <c r="K20" s="19" t="s">
        <v>51</v>
      </c>
      <c r="L20" s="98">
        <v>5.3198329028823557E-2</v>
      </c>
      <c r="M20" s="99">
        <v>0.65250928672758302</v>
      </c>
      <c r="N20" s="17"/>
      <c r="O20" s="17"/>
      <c r="P20" s="17"/>
      <c r="Q20" s="17"/>
    </row>
    <row r="21" spans="1:17" x14ac:dyDescent="0.2">
      <c r="B21" s="21">
        <v>10</v>
      </c>
      <c r="C21" s="36" t="s">
        <v>339</v>
      </c>
      <c r="D21" s="20">
        <v>20</v>
      </c>
      <c r="E21" s="36" t="s">
        <v>70</v>
      </c>
      <c r="F21" s="20">
        <v>30</v>
      </c>
      <c r="G21" s="11" t="s">
        <v>345</v>
      </c>
      <c r="H21" s="20"/>
      <c r="I21" s="17"/>
      <c r="J21" s="17"/>
      <c r="K21" s="19" t="s">
        <v>62</v>
      </c>
      <c r="L21" s="98">
        <v>4.9436905030348539E-2</v>
      </c>
      <c r="M21" s="99">
        <v>0.93559740553847259</v>
      </c>
      <c r="N21" s="17"/>
      <c r="O21" s="17"/>
      <c r="P21" s="17"/>
      <c r="Q21" s="17"/>
    </row>
    <row r="22" spans="1:17" ht="15" customHeight="1" x14ac:dyDescent="0.2">
      <c r="C22" s="82"/>
      <c r="D22" s="82"/>
      <c r="E22" s="82"/>
      <c r="F22" s="82"/>
      <c r="G22" s="82"/>
      <c r="H22" s="82"/>
      <c r="I22" s="82"/>
      <c r="J22" s="17"/>
      <c r="K22" s="19" t="s">
        <v>47</v>
      </c>
      <c r="L22" s="98">
        <v>4.8763402290727599E-2</v>
      </c>
      <c r="M22" s="99">
        <v>0.55874630014610638</v>
      </c>
      <c r="N22" s="17"/>
      <c r="O22" s="17"/>
      <c r="P22" s="17"/>
      <c r="Q22" s="17"/>
    </row>
    <row r="23" spans="1:17" x14ac:dyDescent="0.2">
      <c r="B23" s="144" t="s">
        <v>330</v>
      </c>
      <c r="C23" s="144"/>
      <c r="D23" s="144"/>
      <c r="E23" s="144"/>
      <c r="F23" s="144"/>
      <c r="G23" s="144"/>
      <c r="H23" s="144"/>
      <c r="I23" s="144"/>
      <c r="J23" s="145"/>
      <c r="K23" s="86" t="s">
        <v>34</v>
      </c>
      <c r="L23" s="98">
        <v>3.8286106158277329E-2</v>
      </c>
      <c r="M23" s="99">
        <v>1</v>
      </c>
      <c r="N23" s="17"/>
      <c r="O23" s="17"/>
      <c r="P23" s="17"/>
      <c r="Q23" s="17"/>
    </row>
    <row r="24" spans="1:17" x14ac:dyDescent="0.2">
      <c r="B24" s="144"/>
      <c r="C24" s="144"/>
      <c r="D24" s="144"/>
      <c r="E24" s="144"/>
      <c r="F24" s="144"/>
      <c r="G24" s="144"/>
      <c r="H24" s="144"/>
      <c r="I24" s="144"/>
      <c r="J24" s="145"/>
      <c r="K24" s="19" t="s">
        <v>55</v>
      </c>
      <c r="L24" s="98">
        <v>3.624842329410069E-2</v>
      </c>
      <c r="M24" s="99">
        <v>0.99786313659225956</v>
      </c>
      <c r="N24" s="17"/>
      <c r="O24" s="17"/>
      <c r="P24" s="17"/>
      <c r="Q24" s="17"/>
    </row>
    <row r="25" spans="1:17" x14ac:dyDescent="0.2">
      <c r="K25" s="19" t="s">
        <v>65</v>
      </c>
      <c r="L25" s="98">
        <v>3.253994592822821E-2</v>
      </c>
      <c r="M25" s="99">
        <v>0.99957050013159332</v>
      </c>
      <c r="N25" s="17"/>
      <c r="O25" s="17"/>
      <c r="P25" s="17"/>
      <c r="Q25" s="17"/>
    </row>
    <row r="26" spans="1:17" x14ac:dyDescent="0.2">
      <c r="K26" s="19" t="s">
        <v>60</v>
      </c>
      <c r="L26" s="98">
        <v>3.116228273074071E-2</v>
      </c>
      <c r="M26" s="99">
        <v>0.93255675026303519</v>
      </c>
    </row>
    <row r="27" spans="1:17" x14ac:dyDescent="0.2">
      <c r="K27" s="19" t="s">
        <v>31</v>
      </c>
      <c r="L27" s="98">
        <v>2.9762535189658018E-2</v>
      </c>
      <c r="M27" s="99">
        <v>1</v>
      </c>
    </row>
    <row r="28" spans="1:17" x14ac:dyDescent="0.2">
      <c r="K28" s="19" t="s">
        <v>72</v>
      </c>
      <c r="L28" s="98">
        <v>2.6235605076144492E-2</v>
      </c>
      <c r="M28" s="99">
        <v>0.6024719327321264</v>
      </c>
    </row>
    <row r="29" spans="1:17" x14ac:dyDescent="0.2">
      <c r="K29" s="19" t="s">
        <v>1488</v>
      </c>
      <c r="L29" s="98">
        <v>2.3983559949694189E-2</v>
      </c>
      <c r="M29" s="99">
        <v>0.65553886678509921</v>
      </c>
    </row>
    <row r="30" spans="1:17" x14ac:dyDescent="0.2">
      <c r="K30" s="19" t="s">
        <v>73</v>
      </c>
      <c r="L30" s="98">
        <v>2.3441763585939478E-2</v>
      </c>
      <c r="M30" s="99">
        <v>1</v>
      </c>
    </row>
    <row r="31" spans="1:17" x14ac:dyDescent="0.2">
      <c r="K31" s="19" t="s">
        <v>79</v>
      </c>
      <c r="L31" s="98">
        <v>2.2769655646966657E-2</v>
      </c>
      <c r="M31" s="99">
        <v>0.96682321231673951</v>
      </c>
    </row>
    <row r="32" spans="1:17" x14ac:dyDescent="0.2">
      <c r="K32" s="19" t="s">
        <v>627</v>
      </c>
      <c r="L32" s="98">
        <v>1.9787516069265799E-2</v>
      </c>
      <c r="M32" s="99">
        <v>0.45220334267859774</v>
      </c>
    </row>
    <row r="33" spans="11:13" x14ac:dyDescent="0.2">
      <c r="K33" s="19" t="s">
        <v>76</v>
      </c>
      <c r="L33" s="98">
        <v>1.9284513760870727E-2</v>
      </c>
      <c r="M33" s="99">
        <v>1</v>
      </c>
    </row>
    <row r="34" spans="11:13" x14ac:dyDescent="0.2">
      <c r="K34" s="19" t="s">
        <v>61</v>
      </c>
      <c r="L34" s="98">
        <v>1.7751051330988518E-2</v>
      </c>
      <c r="M34" s="99">
        <v>1</v>
      </c>
    </row>
    <row r="35" spans="11:13" x14ac:dyDescent="0.2">
      <c r="K35" s="19" t="s">
        <v>71</v>
      </c>
      <c r="L35" s="98">
        <v>1.4599006437004991E-2</v>
      </c>
      <c r="M35" s="99">
        <v>0.95931236106776385</v>
      </c>
    </row>
    <row r="36" spans="11:13" x14ac:dyDescent="0.2">
      <c r="K36" s="19" t="s">
        <v>50</v>
      </c>
      <c r="L36" s="98">
        <v>1.3603025787539316E-2</v>
      </c>
      <c r="M36" s="99">
        <v>1</v>
      </c>
    </row>
    <row r="37" spans="11:13" x14ac:dyDescent="0.2">
      <c r="K37" s="19" t="s">
        <v>75</v>
      </c>
      <c r="L37" s="98">
        <v>1.2296841473932339E-2</v>
      </c>
      <c r="M37" s="99">
        <v>1</v>
      </c>
    </row>
    <row r="38" spans="11:13" x14ac:dyDescent="0.2">
      <c r="K38" s="19" t="s">
        <v>339</v>
      </c>
      <c r="L38" s="98">
        <v>1.0834811434575714E-2</v>
      </c>
      <c r="M38" s="99">
        <v>1</v>
      </c>
    </row>
    <row r="39" spans="11:13" x14ac:dyDescent="0.2">
      <c r="K39" s="19" t="s">
        <v>1188</v>
      </c>
      <c r="L39" s="98">
        <v>8.8018429965897125E-3</v>
      </c>
      <c r="M39" s="99">
        <v>1</v>
      </c>
    </row>
    <row r="40" spans="11:13" x14ac:dyDescent="0.2">
      <c r="K40" s="19" t="s">
        <v>58</v>
      </c>
      <c r="L40" s="98">
        <v>6.7215257259356205E-3</v>
      </c>
      <c r="M40" s="99">
        <v>1</v>
      </c>
    </row>
    <row r="41" spans="11:13" x14ac:dyDescent="0.2">
      <c r="K41" s="19" t="s">
        <v>57</v>
      </c>
      <c r="L41" s="98">
        <v>1.5919324730512892E-3</v>
      </c>
      <c r="M41" s="99">
        <v>1</v>
      </c>
    </row>
    <row r="42" spans="11:13" x14ac:dyDescent="0.2">
      <c r="K42" s="19" t="s">
        <v>389</v>
      </c>
      <c r="L42" s="98">
        <v>1.3998963198184899E-3</v>
      </c>
      <c r="M42" s="99">
        <v>1</v>
      </c>
    </row>
    <row r="43" spans="11:13" x14ac:dyDescent="0.2">
      <c r="K43" s="19" t="s">
        <v>653</v>
      </c>
      <c r="L43" s="98">
        <v>1.783485095392741E-4</v>
      </c>
      <c r="M43" s="99">
        <v>1</v>
      </c>
    </row>
    <row r="44" spans="11:13" x14ac:dyDescent="0.2">
      <c r="K44" s="19" t="s">
        <v>74</v>
      </c>
      <c r="L44" s="98">
        <v>5.5792025924694714E-5</v>
      </c>
      <c r="M44" s="99">
        <v>0</v>
      </c>
    </row>
    <row r="45" spans="11:13" x14ac:dyDescent="0.2">
      <c r="K45" s="19" t="s">
        <v>345</v>
      </c>
      <c r="L45" s="98">
        <v>3.2545348456071918E-6</v>
      </c>
      <c r="M45" s="99">
        <v>1</v>
      </c>
    </row>
    <row r="46" spans="11:13" x14ac:dyDescent="0.2">
      <c r="K46" s="19" t="s">
        <v>626</v>
      </c>
      <c r="L46" s="98">
        <v>0</v>
      </c>
      <c r="M46" s="99">
        <v>0</v>
      </c>
    </row>
    <row r="47" spans="11:13" x14ac:dyDescent="0.2">
      <c r="K47" s="19" t="s">
        <v>1493</v>
      </c>
      <c r="L47" s="98">
        <v>0</v>
      </c>
      <c r="M47" s="99">
        <v>0</v>
      </c>
    </row>
    <row r="48" spans="11:13" x14ac:dyDescent="0.2">
      <c r="K48" s="19" t="s">
        <v>1504</v>
      </c>
      <c r="L48" s="98">
        <v>0</v>
      </c>
      <c r="M48" s="99">
        <v>0</v>
      </c>
    </row>
    <row r="49" spans="3:17" x14ac:dyDescent="0.2">
      <c r="K49" s="18" t="s">
        <v>256</v>
      </c>
      <c r="L49" s="74">
        <v>0.82624041248904501</v>
      </c>
      <c r="M49" s="74">
        <v>0.91742650911618462</v>
      </c>
    </row>
    <row r="50" spans="3:17" x14ac:dyDescent="0.2"/>
    <row r="51" spans="3:17" x14ac:dyDescent="0.2">
      <c r="K51" s="97" t="s">
        <v>1540</v>
      </c>
    </row>
    <row r="52" spans="3:17" x14ac:dyDescent="0.2"/>
    <row r="53" spans="3:17" ht="16" thickBot="1" x14ac:dyDescent="0.25">
      <c r="C53" s="16" t="s">
        <v>255</v>
      </c>
      <c r="D53" s="15"/>
      <c r="E53" s="16" t="s">
        <v>254</v>
      </c>
      <c r="F53" s="15"/>
      <c r="G53" s="14"/>
      <c r="H53" s="14" t="s">
        <v>253</v>
      </c>
      <c r="I53" s="13"/>
      <c r="J53" s="13"/>
      <c r="K53" s="13"/>
      <c r="L53" s="13"/>
      <c r="M53" s="13"/>
      <c r="N53" s="13"/>
      <c r="O53" s="13"/>
      <c r="P53" s="13"/>
      <c r="Q53" s="13"/>
    </row>
    <row r="54" spans="3:17" x14ac:dyDescent="0.2"/>
    <row r="55" spans="3:17" ht="21" x14ac:dyDescent="0.25">
      <c r="D55" s="12"/>
    </row>
    <row r="56" spans="3:17" x14ac:dyDescent="0.2"/>
    <row r="57" spans="3:17" hidden="1" x14ac:dyDescent="0.2"/>
  </sheetData>
  <sheetProtection insertHyperlinks="0"/>
  <sortState ref="K16:M48">
    <sortCondition descending="1" ref="L16:L48"/>
    <sortCondition ref="K16:K48"/>
  </sortState>
  <mergeCells count="10">
    <mergeCell ref="B23:J24"/>
    <mergeCell ref="C4:Q4"/>
    <mergeCell ref="C9:Q9"/>
    <mergeCell ref="D1:Q1"/>
    <mergeCell ref="K11:Q11"/>
    <mergeCell ref="L14:L15"/>
    <mergeCell ref="K14:K15"/>
    <mergeCell ref="M14:M15"/>
    <mergeCell ref="K12:M12"/>
    <mergeCell ref="K13:M13"/>
  </mergeCells>
  <hyperlinks>
    <hyperlink ref="C53" r:id="rId1" xr:uid="{00000000-0004-0000-0000-000000000000}"/>
    <hyperlink ref="E53" r:id="rId2" xr:uid="{00000000-0004-0000-0000-000001000000}"/>
  </hyperlinks>
  <pageMargins left="0.7" right="0.7" top="0.75" bottom="0.75" header="0.3" footer="0.3"/>
  <pageSetup paperSize="9" orientation="portrait" verticalDpi="0" r:id="rId3"/>
  <ignoredErrors>
    <ignoredError sqref="I5" numberStoredAsText="1"/>
  </ignoredErrors>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Лист11">
    <tabColor theme="9"/>
  </sheetPr>
  <dimension ref="A1:L66"/>
  <sheetViews>
    <sheetView workbookViewId="0">
      <selection activeCell="A41" sqref="A41"/>
    </sheetView>
  </sheetViews>
  <sheetFormatPr baseColWidth="10" defaultColWidth="0" defaultRowHeight="15" zeroHeight="1" x14ac:dyDescent="0.2"/>
  <cols>
    <col min="1" max="1" width="34.6640625" bestFit="1" customWidth="1"/>
    <col min="2" max="2" width="19.5" bestFit="1" customWidth="1"/>
    <col min="3" max="3" width="13" bestFit="1" customWidth="1"/>
    <col min="4" max="4" width="11.5" bestFit="1" customWidth="1"/>
    <col min="5" max="5" width="9.5" bestFit="1" customWidth="1"/>
    <col min="6" max="6" width="13.83203125" bestFit="1" customWidth="1"/>
    <col min="7" max="7" width="12.6640625" customWidth="1"/>
    <col min="8" max="8" width="21.33203125" customWidth="1"/>
    <col min="9" max="9" width="13" customWidth="1"/>
    <col min="10" max="10" width="12" hidden="1" customWidth="1"/>
    <col min="11" max="11" width="19.33203125" hidden="1" customWidth="1"/>
    <col min="12" max="12" width="44.5" hidden="1" customWidth="1"/>
    <col min="13" max="13" width="8.83203125" hidden="1" customWidth="1"/>
    <col min="14" max="16384" width="8.83203125" hidden="1"/>
  </cols>
  <sheetData>
    <row r="1" spans="1:8" ht="72" customHeight="1" x14ac:dyDescent="0.2">
      <c r="A1" s="166" t="s">
        <v>2018</v>
      </c>
      <c r="B1" s="166"/>
      <c r="C1" s="166"/>
      <c r="D1" s="166"/>
      <c r="E1" s="166"/>
      <c r="F1" s="166"/>
      <c r="G1" s="166"/>
      <c r="H1" s="166"/>
    </row>
    <row r="2" spans="1:8" ht="19" x14ac:dyDescent="0.25">
      <c r="A2" s="156" t="s">
        <v>1543</v>
      </c>
      <c r="B2" s="156"/>
      <c r="C2" s="156"/>
      <c r="D2" s="156"/>
      <c r="E2" s="156"/>
      <c r="F2" s="156"/>
      <c r="G2" s="156"/>
      <c r="H2" s="156"/>
    </row>
    <row r="3" spans="1:8" x14ac:dyDescent="0.2">
      <c r="A3" s="8" t="s">
        <v>0</v>
      </c>
      <c r="B3" s="109" t="s">
        <v>300</v>
      </c>
      <c r="C3" s="109" t="s">
        <v>243</v>
      </c>
    </row>
    <row r="4" spans="1:8" x14ac:dyDescent="0.2">
      <c r="A4" s="102" t="s">
        <v>73</v>
      </c>
      <c r="B4" s="100">
        <v>576000</v>
      </c>
      <c r="C4" s="104">
        <v>0.21485754869917928</v>
      </c>
    </row>
    <row r="5" spans="1:8" x14ac:dyDescent="0.2">
      <c r="A5" s="103" t="s">
        <v>80</v>
      </c>
      <c r="B5" s="101">
        <v>473350</v>
      </c>
      <c r="C5" s="105">
        <v>0.17656739700825785</v>
      </c>
    </row>
    <row r="6" spans="1:8" x14ac:dyDescent="0.2">
      <c r="A6" s="102" t="s">
        <v>62</v>
      </c>
      <c r="B6" s="100">
        <v>370000</v>
      </c>
      <c r="C6" s="104">
        <v>0.13801613371301447</v>
      </c>
    </row>
    <row r="7" spans="1:8" x14ac:dyDescent="0.2">
      <c r="A7" s="103" t="s">
        <v>51</v>
      </c>
      <c r="B7" s="101">
        <v>233906</v>
      </c>
      <c r="C7" s="105">
        <v>8.7250815600746934E-2</v>
      </c>
    </row>
    <row r="8" spans="1:8" x14ac:dyDescent="0.2">
      <c r="A8" s="102" t="s">
        <v>1488</v>
      </c>
      <c r="B8" s="100">
        <v>216880</v>
      </c>
      <c r="C8" s="104">
        <v>8.0899835350482646E-2</v>
      </c>
    </row>
    <row r="9" spans="1:8" x14ac:dyDescent="0.2">
      <c r="A9" s="103" t="s">
        <v>65</v>
      </c>
      <c r="B9" s="101">
        <v>207248</v>
      </c>
      <c r="C9" s="105">
        <v>7.7306939675013037E-2</v>
      </c>
    </row>
    <row r="10" spans="1:8" x14ac:dyDescent="0.2">
      <c r="A10" s="102" t="s">
        <v>72</v>
      </c>
      <c r="B10" s="100">
        <v>181000</v>
      </c>
      <c r="C10" s="104">
        <v>6.7516000546096272E-2</v>
      </c>
    </row>
    <row r="11" spans="1:8" x14ac:dyDescent="0.2">
      <c r="A11" s="103" t="s">
        <v>57</v>
      </c>
      <c r="B11" s="101">
        <v>171200</v>
      </c>
      <c r="C11" s="105">
        <v>6.3860438085589402E-2</v>
      </c>
    </row>
    <row r="12" spans="1:8" x14ac:dyDescent="0.2">
      <c r="A12" s="102" t="s">
        <v>75</v>
      </c>
      <c r="B12" s="100">
        <v>110000</v>
      </c>
      <c r="C12" s="104">
        <v>4.1031823536301602E-2</v>
      </c>
    </row>
    <row r="13" spans="1:8" x14ac:dyDescent="0.2">
      <c r="A13" s="103" t="s">
        <v>34</v>
      </c>
      <c r="B13" s="101">
        <v>58980</v>
      </c>
      <c r="C13" s="105">
        <v>2.2000517747009712E-2</v>
      </c>
    </row>
    <row r="14" spans="1:8" x14ac:dyDescent="0.2">
      <c r="A14" s="102" t="s">
        <v>71</v>
      </c>
      <c r="B14" s="100">
        <v>57000</v>
      </c>
      <c r="C14" s="104">
        <v>2.1261944923356285E-2</v>
      </c>
    </row>
    <row r="15" spans="1:8" x14ac:dyDescent="0.2">
      <c r="A15" s="103" t="s">
        <v>61</v>
      </c>
      <c r="B15" s="101">
        <v>10500</v>
      </c>
      <c r="C15" s="105">
        <v>3.9166740648287892E-3</v>
      </c>
    </row>
    <row r="16" spans="1:8" x14ac:dyDescent="0.2">
      <c r="A16" s="102" t="s">
        <v>627</v>
      </c>
      <c r="B16" s="100">
        <v>8184</v>
      </c>
      <c r="C16" s="104">
        <v>3.052767671100839E-3</v>
      </c>
    </row>
    <row r="17" spans="1:8" x14ac:dyDescent="0.2">
      <c r="A17" s="103" t="s">
        <v>70</v>
      </c>
      <c r="B17" s="101">
        <v>6598</v>
      </c>
      <c r="C17" s="105">
        <v>2.4611633790228905E-3</v>
      </c>
    </row>
    <row r="18" spans="1:8" x14ac:dyDescent="0.2">
      <c r="A18" s="139" t="s">
        <v>256</v>
      </c>
      <c r="B18" s="140">
        <f>SUBTOTAL(109,Таблица310[Количество, штук])</f>
        <v>2680846</v>
      </c>
      <c r="C18" s="141">
        <f>SUBTOTAL(109,Таблица310[Доля])</f>
        <v>1</v>
      </c>
    </row>
    <row r="19" spans="1:8" x14ac:dyDescent="0.2">
      <c r="A19" s="46"/>
      <c r="B19" s="46"/>
      <c r="C19" s="51"/>
      <c r="D19" s="38"/>
      <c r="E19" s="38"/>
    </row>
    <row r="20" spans="1:8" ht="19" x14ac:dyDescent="0.25">
      <c r="A20" s="156" t="s">
        <v>303</v>
      </c>
      <c r="B20" s="156"/>
      <c r="C20" s="156"/>
      <c r="D20" s="156"/>
      <c r="E20" s="156"/>
      <c r="F20" s="156"/>
      <c r="G20" s="156"/>
      <c r="H20" s="156"/>
    </row>
    <row r="21" spans="1:8" x14ac:dyDescent="0.2">
      <c r="A21" s="8" t="s">
        <v>4</v>
      </c>
      <c r="B21" s="50" t="s">
        <v>250</v>
      </c>
      <c r="C21" s="50" t="s">
        <v>251</v>
      </c>
      <c r="D21" s="50" t="s">
        <v>82</v>
      </c>
      <c r="E21" s="50" t="s">
        <v>0</v>
      </c>
      <c r="F21" s="50" t="s">
        <v>7</v>
      </c>
      <c r="G21" s="50" t="s">
        <v>302</v>
      </c>
    </row>
    <row r="22" spans="1:8" x14ac:dyDescent="0.2">
      <c r="A22" s="67" t="s">
        <v>17</v>
      </c>
      <c r="B22" s="67" t="s">
        <v>20</v>
      </c>
      <c r="C22" s="67">
        <v>6</v>
      </c>
      <c r="D22" s="67" t="s">
        <v>1570</v>
      </c>
      <c r="E22" s="67" t="s">
        <v>73</v>
      </c>
      <c r="F22" s="43">
        <v>100000</v>
      </c>
      <c r="G22" s="44">
        <v>3.7301657760274179E-2</v>
      </c>
    </row>
    <row r="23" spans="1:8" x14ac:dyDescent="0.2">
      <c r="A23" s="75" t="s">
        <v>17</v>
      </c>
      <c r="B23" s="75" t="s">
        <v>30</v>
      </c>
      <c r="C23" s="75">
        <v>6</v>
      </c>
      <c r="D23" s="75" t="s">
        <v>1571</v>
      </c>
      <c r="E23" s="75" t="s">
        <v>73</v>
      </c>
      <c r="F23" s="43">
        <v>100000</v>
      </c>
      <c r="G23" s="44">
        <v>3.7301657760274179E-2</v>
      </c>
    </row>
    <row r="24" spans="1:8" x14ac:dyDescent="0.2">
      <c r="A24" s="75" t="s">
        <v>19</v>
      </c>
      <c r="B24" s="75" t="s">
        <v>18</v>
      </c>
      <c r="C24" s="75">
        <v>6</v>
      </c>
      <c r="D24" s="75" t="s">
        <v>1573</v>
      </c>
      <c r="E24" s="75" t="s">
        <v>73</v>
      </c>
      <c r="F24" s="43">
        <v>90000</v>
      </c>
      <c r="G24" s="44">
        <v>3.3571491984246762E-2</v>
      </c>
    </row>
    <row r="25" spans="1:8" x14ac:dyDescent="0.2">
      <c r="A25" s="75" t="s">
        <v>17</v>
      </c>
      <c r="B25" s="75" t="s">
        <v>18</v>
      </c>
      <c r="C25" s="75">
        <v>6</v>
      </c>
      <c r="D25" s="75" t="s">
        <v>1572</v>
      </c>
      <c r="E25" s="75" t="s">
        <v>73</v>
      </c>
      <c r="F25" s="43">
        <v>80000</v>
      </c>
      <c r="G25" s="44">
        <v>2.9841326208219346E-2</v>
      </c>
    </row>
    <row r="26" spans="1:8" x14ac:dyDescent="0.2">
      <c r="A26" s="75" t="s">
        <v>19</v>
      </c>
      <c r="B26" s="75" t="s">
        <v>21</v>
      </c>
      <c r="C26" s="75">
        <v>8</v>
      </c>
      <c r="D26" s="75" t="s">
        <v>1648</v>
      </c>
      <c r="E26" s="75" t="s">
        <v>62</v>
      </c>
      <c r="F26" s="43">
        <v>38000</v>
      </c>
      <c r="G26" s="44">
        <v>1.4174629948904189E-2</v>
      </c>
    </row>
    <row r="27" spans="1:8" x14ac:dyDescent="0.2">
      <c r="A27" s="75" t="s">
        <v>19</v>
      </c>
      <c r="B27" s="75" t="s">
        <v>21</v>
      </c>
      <c r="C27" s="75">
        <v>6</v>
      </c>
      <c r="D27" s="75" t="s">
        <v>1687</v>
      </c>
      <c r="E27" s="75" t="s">
        <v>62</v>
      </c>
      <c r="F27" s="43">
        <v>38000</v>
      </c>
      <c r="G27" s="44">
        <v>1.4174629948904189E-2</v>
      </c>
    </row>
    <row r="28" spans="1:8" x14ac:dyDescent="0.2">
      <c r="A28" s="75" t="s">
        <v>19</v>
      </c>
      <c r="B28" s="75" t="s">
        <v>21</v>
      </c>
      <c r="C28" s="75">
        <v>6</v>
      </c>
      <c r="D28" s="75" t="s">
        <v>1646</v>
      </c>
      <c r="E28" s="75" t="s">
        <v>62</v>
      </c>
      <c r="F28" s="43">
        <v>38000</v>
      </c>
      <c r="G28" s="44">
        <v>1.4174629948904189E-2</v>
      </c>
    </row>
    <row r="29" spans="1:8" x14ac:dyDescent="0.2">
      <c r="A29" s="75" t="s">
        <v>19</v>
      </c>
      <c r="B29" s="75" t="s">
        <v>21</v>
      </c>
      <c r="C29" s="75">
        <v>8</v>
      </c>
      <c r="D29" s="75" t="s">
        <v>1647</v>
      </c>
      <c r="E29" s="75" t="s">
        <v>62</v>
      </c>
      <c r="F29" s="43">
        <v>37500</v>
      </c>
      <c r="G29" s="44">
        <v>1.3988121660102819E-2</v>
      </c>
    </row>
    <row r="30" spans="1:8" x14ac:dyDescent="0.2">
      <c r="A30" s="75" t="s">
        <v>17</v>
      </c>
      <c r="B30" s="75" t="s">
        <v>20</v>
      </c>
      <c r="C30" s="75">
        <v>6</v>
      </c>
      <c r="D30" s="75" t="s">
        <v>1651</v>
      </c>
      <c r="E30" s="75" t="s">
        <v>62</v>
      </c>
      <c r="F30" s="43">
        <v>35000</v>
      </c>
      <c r="G30" s="44">
        <v>1.3055580216095963E-2</v>
      </c>
    </row>
    <row r="31" spans="1:8" x14ac:dyDescent="0.2">
      <c r="A31" s="75" t="s">
        <v>17</v>
      </c>
      <c r="B31" s="75" t="s">
        <v>30</v>
      </c>
      <c r="C31" s="75">
        <v>7</v>
      </c>
      <c r="D31" s="75" t="s">
        <v>1922</v>
      </c>
      <c r="E31" s="75" t="s">
        <v>1488</v>
      </c>
      <c r="F31" s="43">
        <v>32500</v>
      </c>
      <c r="G31" s="44">
        <v>1.2123038772089109E-2</v>
      </c>
    </row>
    <row r="32" spans="1:8" x14ac:dyDescent="0.2">
      <c r="A32" s="75" t="s">
        <v>17</v>
      </c>
      <c r="B32" s="75" t="s">
        <v>18</v>
      </c>
      <c r="C32" s="75">
        <v>4</v>
      </c>
      <c r="D32" s="75" t="s">
        <v>1649</v>
      </c>
      <c r="E32" s="75" t="s">
        <v>62</v>
      </c>
      <c r="F32" s="131">
        <v>32000</v>
      </c>
      <c r="G32" s="132">
        <v>1.1936530483287739E-2</v>
      </c>
    </row>
    <row r="33" spans="1:7" x14ac:dyDescent="0.2">
      <c r="A33" s="75" t="s">
        <v>17</v>
      </c>
      <c r="B33" s="75" t="s">
        <v>20</v>
      </c>
      <c r="C33" s="75">
        <v>9</v>
      </c>
      <c r="D33" s="75" t="s">
        <v>1193</v>
      </c>
      <c r="E33" s="75" t="s">
        <v>51</v>
      </c>
      <c r="F33" s="131">
        <v>29350</v>
      </c>
      <c r="G33" s="132">
        <v>1.0948036552640473E-2</v>
      </c>
    </row>
    <row r="34" spans="1:7" x14ac:dyDescent="0.2">
      <c r="A34" s="75" t="s">
        <v>17</v>
      </c>
      <c r="B34" s="75" t="s">
        <v>20</v>
      </c>
      <c r="C34" s="75">
        <v>5</v>
      </c>
      <c r="D34" s="75" t="s">
        <v>1343</v>
      </c>
      <c r="E34" s="75" t="s">
        <v>80</v>
      </c>
      <c r="F34" s="131">
        <v>27950</v>
      </c>
      <c r="G34" s="132">
        <v>1.0425813343996634E-2</v>
      </c>
    </row>
    <row r="35" spans="1:7" x14ac:dyDescent="0.2">
      <c r="A35" s="75" t="s">
        <v>17</v>
      </c>
      <c r="B35" s="75" t="s">
        <v>20</v>
      </c>
      <c r="C35" s="75">
        <v>6</v>
      </c>
      <c r="D35" s="75" t="s">
        <v>1653</v>
      </c>
      <c r="E35" s="75" t="s">
        <v>62</v>
      </c>
      <c r="F35" s="131">
        <v>27500</v>
      </c>
      <c r="G35" s="132">
        <v>1.0257955884075401E-2</v>
      </c>
    </row>
    <row r="36" spans="1:7" x14ac:dyDescent="0.2">
      <c r="A36" s="75" t="s">
        <v>17</v>
      </c>
      <c r="B36" s="75" t="s">
        <v>20</v>
      </c>
      <c r="C36" s="75">
        <v>4</v>
      </c>
      <c r="D36" s="75" t="s">
        <v>1690</v>
      </c>
      <c r="E36" s="75" t="s">
        <v>62</v>
      </c>
      <c r="F36" s="131">
        <v>26000</v>
      </c>
      <c r="G36" s="132">
        <v>9.6984310176712867E-3</v>
      </c>
    </row>
    <row r="37" spans="1:7" x14ac:dyDescent="0.2">
      <c r="A37" s="75" t="s">
        <v>19</v>
      </c>
      <c r="B37" s="75" t="s">
        <v>18</v>
      </c>
      <c r="C37" s="75">
        <v>7</v>
      </c>
      <c r="D37" s="75" t="s">
        <v>1413</v>
      </c>
      <c r="E37" s="75" t="s">
        <v>80</v>
      </c>
      <c r="F37" s="131">
        <v>25700</v>
      </c>
      <c r="G37" s="132">
        <v>9.586526044390465E-3</v>
      </c>
    </row>
    <row r="38" spans="1:7" x14ac:dyDescent="0.2">
      <c r="A38" s="75" t="s">
        <v>19</v>
      </c>
      <c r="B38" s="75" t="s">
        <v>18</v>
      </c>
      <c r="C38" s="75">
        <v>7</v>
      </c>
      <c r="D38" s="75" t="s">
        <v>1195</v>
      </c>
      <c r="E38" s="75" t="s">
        <v>57</v>
      </c>
      <c r="F38" s="131">
        <v>25000</v>
      </c>
      <c r="G38" s="132">
        <v>9.3254144400685447E-3</v>
      </c>
    </row>
    <row r="39" spans="1:7" x14ac:dyDescent="0.2">
      <c r="A39" s="75" t="s">
        <v>17</v>
      </c>
      <c r="B39" s="75" t="s">
        <v>20</v>
      </c>
      <c r="C39" s="75">
        <v>5</v>
      </c>
      <c r="D39" s="75" t="s">
        <v>1342</v>
      </c>
      <c r="E39" s="75" t="s">
        <v>80</v>
      </c>
      <c r="F39" s="131">
        <v>25000</v>
      </c>
      <c r="G39" s="132">
        <v>9.3254144400685447E-3</v>
      </c>
    </row>
    <row r="40" spans="1:7" x14ac:dyDescent="0.2">
      <c r="A40" t="s">
        <v>256</v>
      </c>
      <c r="F40" s="136">
        <f>SUBTOTAL(109,Таблица5[Количество])</f>
        <v>807500</v>
      </c>
      <c r="G40" s="142">
        <f>SUBTOTAL(109,Таблица5[Доля в филаменте])</f>
        <v>0.30121088641421412</v>
      </c>
    </row>
    <row r="41" spans="1:7" x14ac:dyDescent="0.2"/>
    <row r="42" spans="1:7" x14ac:dyDescent="0.2"/>
    <row r="43" spans="1:7" hidden="1" x14ac:dyDescent="0.2"/>
    <row r="44" spans="1:7" hidden="1" x14ac:dyDescent="0.2"/>
    <row r="45" spans="1:7" hidden="1" x14ac:dyDescent="0.2"/>
    <row r="46" spans="1:7" hidden="1" x14ac:dyDescent="0.2"/>
    <row r="47" spans="1:7" hidden="1" x14ac:dyDescent="0.2"/>
    <row r="48" spans="1:7" hidden="1" x14ac:dyDescent="0.2"/>
    <row r="49" hidden="1" x14ac:dyDescent="0.2"/>
    <row r="50" hidden="1" x14ac:dyDescent="0.2"/>
    <row r="51" hidden="1" x14ac:dyDescent="0.2"/>
    <row r="52" hidden="1" x14ac:dyDescent="0.2"/>
    <row r="53" hidden="1" x14ac:dyDescent="0.2"/>
    <row r="54" hidden="1" x14ac:dyDescent="0.2"/>
    <row r="55" hidden="1" x14ac:dyDescent="0.2"/>
    <row r="56" hidden="1" x14ac:dyDescent="0.2"/>
    <row r="57" hidden="1" x14ac:dyDescent="0.2"/>
    <row r="58" hidden="1" x14ac:dyDescent="0.2"/>
    <row r="59" hidden="1" x14ac:dyDescent="0.2"/>
    <row r="60" hidden="1" x14ac:dyDescent="0.2"/>
    <row r="61" hidden="1" x14ac:dyDescent="0.2"/>
    <row r="62" hidden="1" x14ac:dyDescent="0.2"/>
    <row r="63" hidden="1" x14ac:dyDescent="0.2"/>
    <row r="64" hidden="1" x14ac:dyDescent="0.2"/>
    <row r="65" hidden="1" x14ac:dyDescent="0.2"/>
    <row r="66" hidden="1" x14ac:dyDescent="0.2"/>
  </sheetData>
  <mergeCells count="3">
    <mergeCell ref="A1:H1"/>
    <mergeCell ref="A20:H20"/>
    <mergeCell ref="A2:H2"/>
  </mergeCells>
  <pageMargins left="0.7" right="0.7" top="0.75" bottom="0.75" header="0.3" footer="0.3"/>
  <tableParts count="2">
    <tablePart r:id="rId1"/>
    <tablePart r:id="rId2"/>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Лист12">
    <tabColor theme="9"/>
  </sheetPr>
  <dimension ref="A1:M28"/>
  <sheetViews>
    <sheetView workbookViewId="0">
      <selection sqref="A1:H1"/>
    </sheetView>
  </sheetViews>
  <sheetFormatPr baseColWidth="10" defaultColWidth="0" defaultRowHeight="15" zeroHeight="1" x14ac:dyDescent="0.2"/>
  <cols>
    <col min="1" max="1" width="24" customWidth="1"/>
    <col min="2" max="2" width="19.1640625" customWidth="1"/>
    <col min="3" max="3" width="10" customWidth="1"/>
    <col min="4" max="4" width="8.83203125" customWidth="1"/>
    <col min="5" max="5" width="12.83203125" customWidth="1"/>
    <col min="6" max="6" width="24.33203125" customWidth="1"/>
    <col min="7" max="7" width="12.6640625" customWidth="1"/>
    <col min="8" max="8" width="21.33203125" customWidth="1"/>
    <col min="9" max="13" width="8.83203125" customWidth="1"/>
    <col min="14" max="16384" width="8.83203125" hidden="1"/>
  </cols>
  <sheetData>
    <row r="1" spans="1:12" ht="48" customHeight="1" x14ac:dyDescent="0.2">
      <c r="A1" s="166" t="s">
        <v>2019</v>
      </c>
      <c r="B1" s="166"/>
      <c r="C1" s="166"/>
      <c r="D1" s="166"/>
      <c r="E1" s="166"/>
      <c r="F1" s="166"/>
      <c r="G1" s="166"/>
      <c r="H1" s="166"/>
    </row>
    <row r="2" spans="1:12" ht="19" x14ac:dyDescent="0.25">
      <c r="A2" s="156" t="s">
        <v>304</v>
      </c>
      <c r="B2" s="156"/>
      <c r="C2" s="156"/>
      <c r="D2" s="156"/>
      <c r="E2" s="156"/>
      <c r="F2" s="156"/>
      <c r="G2" s="156"/>
      <c r="H2" s="156"/>
    </row>
    <row r="3" spans="1:12" x14ac:dyDescent="0.2">
      <c r="D3" s="52"/>
      <c r="E3" s="52"/>
      <c r="F3" s="52"/>
      <c r="G3" s="52"/>
      <c r="H3" s="52"/>
      <c r="I3" s="52"/>
      <c r="J3" s="52"/>
      <c r="K3" s="52"/>
      <c r="L3" s="52"/>
    </row>
    <row r="4" spans="1:12" x14ac:dyDescent="0.2">
      <c r="D4" s="52"/>
      <c r="E4" s="52"/>
      <c r="F4" s="52"/>
      <c r="G4" s="52"/>
      <c r="H4" s="52"/>
      <c r="I4" s="52"/>
      <c r="J4" s="52"/>
      <c r="K4" s="52"/>
      <c r="L4" s="52"/>
    </row>
    <row r="5" spans="1:12" x14ac:dyDescent="0.2">
      <c r="A5" t="s">
        <v>299</v>
      </c>
      <c r="B5" t="s">
        <v>7</v>
      </c>
      <c r="C5" t="s">
        <v>243</v>
      </c>
      <c r="D5" s="52"/>
      <c r="E5" s="52"/>
      <c r="F5" s="52"/>
      <c r="G5" s="52"/>
      <c r="H5" s="52"/>
      <c r="I5" s="52"/>
      <c r="J5" s="52"/>
      <c r="K5" s="52"/>
      <c r="L5" s="52"/>
    </row>
    <row r="6" spans="1:12" x14ac:dyDescent="0.2">
      <c r="A6" s="53">
        <v>1800</v>
      </c>
      <c r="B6" s="54">
        <v>3000</v>
      </c>
      <c r="C6" s="55">
        <v>5.3575877282667221E-5</v>
      </c>
      <c r="D6" s="52"/>
      <c r="E6" s="52"/>
      <c r="F6" s="52"/>
      <c r="G6" s="52"/>
      <c r="H6" s="52"/>
      <c r="I6" s="52"/>
      <c r="J6" s="52"/>
      <c r="K6" s="52"/>
      <c r="L6" s="52"/>
    </row>
    <row r="7" spans="1:12" x14ac:dyDescent="0.2">
      <c r="A7" s="53">
        <v>2000</v>
      </c>
      <c r="B7" s="54">
        <v>6582</v>
      </c>
      <c r="C7" s="55">
        <v>1.1754547475817189E-4</v>
      </c>
      <c r="D7" s="52"/>
      <c r="E7" s="52"/>
      <c r="F7" s="52"/>
      <c r="G7" s="52"/>
      <c r="H7" s="52"/>
      <c r="I7" s="52"/>
      <c r="J7" s="52"/>
      <c r="K7" s="52"/>
      <c r="L7" s="52"/>
    </row>
    <row r="8" spans="1:12" x14ac:dyDescent="0.2">
      <c r="A8" s="53">
        <v>2400</v>
      </c>
      <c r="B8" s="54">
        <v>80230</v>
      </c>
      <c r="C8" s="55">
        <v>1.4327975447961305E-3</v>
      </c>
      <c r="D8" s="52"/>
      <c r="E8" s="52"/>
      <c r="F8" s="52"/>
      <c r="G8" s="52"/>
      <c r="H8" s="52"/>
      <c r="I8" s="52"/>
      <c r="J8" s="52"/>
      <c r="K8" s="52"/>
      <c r="L8" s="52"/>
    </row>
    <row r="9" spans="1:12" x14ac:dyDescent="0.2">
      <c r="A9" s="53">
        <v>2500</v>
      </c>
      <c r="B9" s="54">
        <v>3000</v>
      </c>
      <c r="C9" s="55">
        <v>5.3575877282667221E-5</v>
      </c>
      <c r="D9" s="52"/>
      <c r="E9" s="52"/>
      <c r="F9" s="52"/>
      <c r="G9" s="52"/>
      <c r="H9" s="52"/>
      <c r="I9" s="52"/>
      <c r="J9" s="52"/>
      <c r="K9" s="52"/>
      <c r="L9" s="52"/>
    </row>
    <row r="10" spans="1:12" x14ac:dyDescent="0.2">
      <c r="A10" s="53">
        <v>2700</v>
      </c>
      <c r="B10" s="54">
        <v>6674545</v>
      </c>
      <c r="C10" s="55">
        <v>0.11919820127921336</v>
      </c>
      <c r="D10" s="52"/>
      <c r="E10" s="52"/>
      <c r="F10" s="52"/>
      <c r="G10" s="52"/>
      <c r="H10" s="52"/>
      <c r="I10" s="52"/>
      <c r="J10" s="52"/>
      <c r="K10" s="52"/>
      <c r="L10" s="52"/>
    </row>
    <row r="11" spans="1:12" x14ac:dyDescent="0.2">
      <c r="A11" s="53">
        <v>2800</v>
      </c>
      <c r="B11" s="54">
        <v>327200</v>
      </c>
      <c r="C11" s="55">
        <v>5.8433423489629051E-3</v>
      </c>
      <c r="D11" s="52"/>
      <c r="E11" s="52"/>
      <c r="F11" s="52"/>
      <c r="G11" s="52"/>
      <c r="H11" s="52"/>
      <c r="I11" s="52"/>
      <c r="J11" s="52"/>
      <c r="K11" s="52"/>
      <c r="L11" s="52"/>
    </row>
    <row r="12" spans="1:12" x14ac:dyDescent="0.2">
      <c r="A12" s="53">
        <v>3000</v>
      </c>
      <c r="B12" s="54">
        <v>8143096</v>
      </c>
      <c r="C12" s="55">
        <v>0.14542450399899276</v>
      </c>
      <c r="D12" s="52"/>
      <c r="E12" s="52"/>
      <c r="F12" s="52"/>
      <c r="G12" s="52"/>
      <c r="H12" s="52"/>
      <c r="I12" s="52"/>
      <c r="J12" s="52"/>
      <c r="K12" s="52"/>
      <c r="L12" s="52"/>
    </row>
    <row r="13" spans="1:12" x14ac:dyDescent="0.2">
      <c r="A13" s="53">
        <v>3500</v>
      </c>
      <c r="B13" s="54">
        <v>400</v>
      </c>
      <c r="C13" s="55">
        <v>7.1434503043556298E-6</v>
      </c>
      <c r="D13" s="52"/>
      <c r="E13" s="52"/>
      <c r="F13" s="52"/>
      <c r="G13" s="52"/>
      <c r="H13" s="52"/>
      <c r="I13" s="52"/>
      <c r="J13" s="52"/>
      <c r="K13" s="52"/>
      <c r="L13" s="52"/>
    </row>
    <row r="14" spans="1:12" x14ac:dyDescent="0.2">
      <c r="A14" s="53">
        <v>4000</v>
      </c>
      <c r="B14" s="54">
        <v>24416258</v>
      </c>
      <c r="C14" s="55">
        <v>0.43604081410331391</v>
      </c>
      <c r="D14" s="52"/>
      <c r="E14" s="52"/>
      <c r="F14" s="52"/>
      <c r="G14" s="52"/>
      <c r="H14" s="52"/>
      <c r="I14" s="52"/>
      <c r="J14" s="52"/>
      <c r="K14" s="52"/>
      <c r="L14" s="52"/>
    </row>
    <row r="15" spans="1:12" x14ac:dyDescent="0.2">
      <c r="A15" s="53">
        <v>4100</v>
      </c>
      <c r="B15" s="54">
        <v>2376266</v>
      </c>
      <c r="C15" s="55">
        <v>4.2436845202324838E-2</v>
      </c>
      <c r="D15" s="52"/>
      <c r="E15" s="52"/>
      <c r="F15" s="52"/>
      <c r="G15" s="52"/>
      <c r="H15" s="52"/>
      <c r="I15" s="52"/>
      <c r="J15" s="52"/>
      <c r="K15" s="52"/>
      <c r="L15" s="52"/>
    </row>
    <row r="16" spans="1:12" x14ac:dyDescent="0.2">
      <c r="A16" s="53">
        <v>4200</v>
      </c>
      <c r="B16" s="54">
        <v>1475300</v>
      </c>
      <c r="C16" s="55">
        <v>2.634683058503965E-2</v>
      </c>
      <c r="D16" s="52"/>
      <c r="E16" s="52"/>
      <c r="F16" s="52"/>
      <c r="G16" s="52"/>
      <c r="H16" s="52"/>
      <c r="I16" s="52"/>
      <c r="J16" s="52"/>
      <c r="K16" s="52"/>
      <c r="L16" s="52"/>
    </row>
    <row r="17" spans="1:12" x14ac:dyDescent="0.2">
      <c r="A17" s="53">
        <v>4500</v>
      </c>
      <c r="B17" s="54">
        <v>4688349</v>
      </c>
      <c r="C17" s="55">
        <v>8.3727470227438525E-2</v>
      </c>
      <c r="D17" s="52"/>
      <c r="E17" s="52"/>
      <c r="F17" s="52"/>
      <c r="G17" s="52"/>
      <c r="H17" s="52"/>
      <c r="I17" s="52"/>
      <c r="J17" s="52"/>
      <c r="K17" s="52"/>
      <c r="L17" s="52"/>
    </row>
    <row r="18" spans="1:12" x14ac:dyDescent="0.2">
      <c r="A18" s="53">
        <v>5000</v>
      </c>
      <c r="B18" s="54">
        <v>297000</v>
      </c>
      <c r="C18" s="55">
        <v>5.3040118509840549E-3</v>
      </c>
      <c r="D18" s="52"/>
      <c r="E18" s="52"/>
      <c r="F18" s="52"/>
      <c r="G18" s="52"/>
      <c r="H18" s="52"/>
      <c r="I18" s="52"/>
      <c r="J18" s="52"/>
      <c r="K18" s="52"/>
      <c r="L18" s="52"/>
    </row>
    <row r="19" spans="1:12" x14ac:dyDescent="0.2">
      <c r="A19" s="53">
        <v>5500</v>
      </c>
      <c r="B19" s="54">
        <v>72200</v>
      </c>
      <c r="C19" s="55">
        <v>1.289392779936191E-3</v>
      </c>
      <c r="D19" s="52"/>
      <c r="E19" s="52"/>
      <c r="F19" s="52"/>
      <c r="G19" s="52"/>
      <c r="H19" s="52"/>
      <c r="I19" s="52"/>
      <c r="J19" s="52"/>
      <c r="K19" s="52"/>
      <c r="L19" s="52"/>
    </row>
    <row r="20" spans="1:12" x14ac:dyDescent="0.2">
      <c r="A20" s="53">
        <v>6000</v>
      </c>
      <c r="B20" s="54">
        <v>1834715</v>
      </c>
      <c r="C20" s="55">
        <v>3.2765488562889598E-2</v>
      </c>
      <c r="D20" s="52"/>
      <c r="E20" s="52"/>
      <c r="F20" s="52"/>
      <c r="G20" s="52"/>
      <c r="H20" s="52"/>
      <c r="I20" s="52"/>
      <c r="J20" s="52"/>
      <c r="K20" s="52"/>
      <c r="L20" s="52"/>
    </row>
    <row r="21" spans="1:12" x14ac:dyDescent="0.2">
      <c r="A21" s="53">
        <v>6400</v>
      </c>
      <c r="B21" s="54">
        <v>336900</v>
      </c>
      <c r="C21" s="55">
        <v>6.0165710188435292E-3</v>
      </c>
      <c r="D21" s="52"/>
      <c r="E21" s="52"/>
      <c r="F21" s="52"/>
      <c r="G21" s="52"/>
      <c r="H21" s="52"/>
      <c r="I21" s="52"/>
      <c r="J21" s="52"/>
      <c r="K21" s="52"/>
      <c r="L21" s="52"/>
    </row>
    <row r="22" spans="1:12" x14ac:dyDescent="0.2">
      <c r="A22" s="53">
        <v>6500</v>
      </c>
      <c r="B22" s="54">
        <v>5260309</v>
      </c>
      <c r="C22" s="55">
        <v>9.394188981763664E-2</v>
      </c>
      <c r="D22" s="52"/>
      <c r="E22" s="52"/>
      <c r="F22" s="52"/>
      <c r="G22" s="52"/>
      <c r="H22" s="52"/>
      <c r="I22" s="52"/>
      <c r="J22" s="52"/>
      <c r="K22" s="52"/>
      <c r="L22" s="52"/>
    </row>
    <row r="23" spans="1:12" x14ac:dyDescent="0.2">
      <c r="A23" t="s">
        <v>324</v>
      </c>
      <c r="B23" s="48">
        <f>SUBTOTAL(109,Таблица714[Количество])</f>
        <v>55995350</v>
      </c>
      <c r="C23" s="143">
        <f>SUBTOTAL(109,Таблица714[Доля])</f>
        <v>1</v>
      </c>
      <c r="D23" s="52"/>
      <c r="E23" s="52"/>
      <c r="F23" s="52"/>
      <c r="G23" s="52"/>
      <c r="H23" s="52"/>
      <c r="I23" s="52"/>
      <c r="J23" s="52"/>
      <c r="K23" s="52"/>
      <c r="L23" s="52"/>
    </row>
    <row r="24" spans="1:12" x14ac:dyDescent="0.2"/>
    <row r="25" spans="1:12" x14ac:dyDescent="0.2"/>
    <row r="26" spans="1:12" x14ac:dyDescent="0.2"/>
    <row r="27" spans="1:12" x14ac:dyDescent="0.2"/>
    <row r="28" spans="1:12" x14ac:dyDescent="0.2"/>
  </sheetData>
  <mergeCells count="2">
    <mergeCell ref="A1:H1"/>
    <mergeCell ref="A2:H2"/>
  </mergeCells>
  <pageMargins left="0.7" right="0.7" top="0.75" bottom="0.75" header="0.3" footer="0.3"/>
  <drawing r:id="rId1"/>
  <tableParts count="1">
    <tablePart r:id="rId2"/>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Лист8">
    <tabColor theme="7"/>
  </sheetPr>
  <dimension ref="C1:K927"/>
  <sheetViews>
    <sheetView topLeftCell="D1" workbookViewId="0">
      <selection activeCell="F12" sqref="F12"/>
    </sheetView>
  </sheetViews>
  <sheetFormatPr baseColWidth="10" defaultColWidth="8.83203125" defaultRowHeight="15" x14ac:dyDescent="0.2"/>
  <cols>
    <col min="1" max="2" width="4.6640625" customWidth="1"/>
    <col min="3" max="3" width="21.83203125" customWidth="1"/>
    <col min="4" max="5" width="16.5" customWidth="1"/>
    <col min="6" max="6" width="25.1640625" customWidth="1"/>
    <col min="7" max="7" width="16.5" customWidth="1"/>
    <col min="8" max="8" width="15.5" customWidth="1"/>
    <col min="9" max="9" width="9.33203125" customWidth="1"/>
    <col min="10" max="10" width="15.33203125" customWidth="1"/>
    <col min="11" max="11" width="14.5" customWidth="1"/>
  </cols>
  <sheetData>
    <row r="1" spans="3:11" x14ac:dyDescent="0.2">
      <c r="C1" s="2" t="s">
        <v>1</v>
      </c>
      <c r="D1" t="s">
        <v>249</v>
      </c>
    </row>
    <row r="3" spans="3:11" x14ac:dyDescent="0.2">
      <c r="C3" s="2" t="s">
        <v>248</v>
      </c>
      <c r="D3" s="2" t="s">
        <v>4</v>
      </c>
      <c r="E3" s="2" t="s">
        <v>5</v>
      </c>
      <c r="F3" s="2" t="s">
        <v>81</v>
      </c>
      <c r="G3" s="2" t="s">
        <v>0</v>
      </c>
      <c r="H3" s="2" t="s">
        <v>2</v>
      </c>
      <c r="I3" s="2" t="s">
        <v>3</v>
      </c>
      <c r="J3" t="s">
        <v>245</v>
      </c>
      <c r="K3" t="s">
        <v>243</v>
      </c>
    </row>
    <row r="4" spans="3:11" x14ac:dyDescent="0.2">
      <c r="C4" t="s">
        <v>244</v>
      </c>
      <c r="J4" s="3">
        <v>11225896</v>
      </c>
      <c r="K4" s="39">
        <v>0.14369552446248243</v>
      </c>
    </row>
    <row r="5" spans="3:11" x14ac:dyDescent="0.2">
      <c r="C5" t="s">
        <v>27</v>
      </c>
      <c r="D5" t="s">
        <v>19</v>
      </c>
      <c r="E5" t="s">
        <v>21</v>
      </c>
      <c r="F5" t="s">
        <v>1561</v>
      </c>
      <c r="G5" t="s">
        <v>73</v>
      </c>
      <c r="H5">
        <v>10</v>
      </c>
      <c r="I5" t="s">
        <v>238</v>
      </c>
      <c r="J5" s="3">
        <v>568800</v>
      </c>
      <c r="K5" s="39">
        <v>7.2808454945832391E-3</v>
      </c>
    </row>
    <row r="6" spans="3:11" x14ac:dyDescent="0.2">
      <c r="F6" t="s">
        <v>465</v>
      </c>
      <c r="G6" t="s">
        <v>77</v>
      </c>
      <c r="J6" s="3">
        <v>555000</v>
      </c>
      <c r="K6" s="39">
        <v>7.1042005089551651E-3</v>
      </c>
    </row>
    <row r="7" spans="3:11" x14ac:dyDescent="0.2">
      <c r="F7" t="s">
        <v>126</v>
      </c>
      <c r="G7" t="s">
        <v>55</v>
      </c>
      <c r="H7">
        <v>11</v>
      </c>
      <c r="I7">
        <v>990</v>
      </c>
      <c r="J7" s="3">
        <v>517400</v>
      </c>
      <c r="K7" s="39">
        <v>6.6229069249250493E-3</v>
      </c>
    </row>
    <row r="8" spans="3:11" x14ac:dyDescent="0.2">
      <c r="F8" t="s">
        <v>83</v>
      </c>
      <c r="G8" t="s">
        <v>11</v>
      </c>
      <c r="H8">
        <v>11</v>
      </c>
      <c r="I8">
        <v>990</v>
      </c>
      <c r="J8" s="3">
        <v>506600</v>
      </c>
      <c r="K8" s="39">
        <v>6.4846630231291651E-3</v>
      </c>
    </row>
    <row r="9" spans="3:11" x14ac:dyDescent="0.2">
      <c r="F9" t="s">
        <v>234</v>
      </c>
      <c r="G9" t="s">
        <v>77</v>
      </c>
      <c r="J9" s="3">
        <v>501400</v>
      </c>
      <c r="K9" s="39">
        <v>6.418101144486702E-3</v>
      </c>
    </row>
    <row r="10" spans="3:11" x14ac:dyDescent="0.2">
      <c r="F10" t="s">
        <v>84</v>
      </c>
      <c r="G10" t="s">
        <v>11</v>
      </c>
      <c r="H10">
        <v>15</v>
      </c>
      <c r="I10">
        <v>1350</v>
      </c>
      <c r="J10" s="3">
        <v>491100</v>
      </c>
      <c r="K10" s="39">
        <v>6.2862574233295164E-3</v>
      </c>
    </row>
    <row r="11" spans="3:11" x14ac:dyDescent="0.2">
      <c r="F11" t="s">
        <v>237</v>
      </c>
      <c r="G11" t="s">
        <v>77</v>
      </c>
      <c r="J11" s="3">
        <v>484200</v>
      </c>
      <c r="K11" s="39">
        <v>6.1979349305154785E-3</v>
      </c>
    </row>
    <row r="12" spans="3:11" x14ac:dyDescent="0.2">
      <c r="F12" t="s">
        <v>416</v>
      </c>
      <c r="G12" t="s">
        <v>31</v>
      </c>
      <c r="H12">
        <v>10</v>
      </c>
      <c r="I12">
        <v>850</v>
      </c>
      <c r="J12" s="3">
        <v>450950</v>
      </c>
      <c r="K12" s="39">
        <v>5.772322918042039E-3</v>
      </c>
    </row>
    <row r="13" spans="3:11" x14ac:dyDescent="0.2">
      <c r="F13" t="s">
        <v>417</v>
      </c>
      <c r="G13" t="s">
        <v>31</v>
      </c>
      <c r="H13">
        <v>8</v>
      </c>
      <c r="I13">
        <v>720</v>
      </c>
      <c r="J13" s="3">
        <v>370000</v>
      </c>
      <c r="K13" s="39">
        <v>4.7361336726367761E-3</v>
      </c>
    </row>
    <row r="14" spans="3:11" x14ac:dyDescent="0.2">
      <c r="F14" t="s">
        <v>1310</v>
      </c>
      <c r="G14" t="s">
        <v>80</v>
      </c>
      <c r="H14">
        <v>10</v>
      </c>
      <c r="I14">
        <v>700</v>
      </c>
      <c r="J14" s="3">
        <v>350000</v>
      </c>
      <c r="K14" s="39">
        <v>4.4801264470888426E-3</v>
      </c>
    </row>
    <row r="15" spans="3:11" x14ac:dyDescent="0.2">
      <c r="F15" t="s">
        <v>1359</v>
      </c>
      <c r="G15" t="s">
        <v>11</v>
      </c>
      <c r="H15">
        <v>20</v>
      </c>
      <c r="I15">
        <v>1800</v>
      </c>
      <c r="J15" s="3">
        <v>338000</v>
      </c>
      <c r="K15" s="39">
        <v>4.3265221117600823E-3</v>
      </c>
    </row>
    <row r="16" spans="3:11" x14ac:dyDescent="0.2">
      <c r="F16" t="s">
        <v>1562</v>
      </c>
      <c r="G16" t="s">
        <v>73</v>
      </c>
      <c r="H16">
        <v>10</v>
      </c>
      <c r="I16" t="s">
        <v>238</v>
      </c>
      <c r="J16" s="3">
        <v>335880</v>
      </c>
      <c r="K16" s="39">
        <v>4.2993853458520017E-3</v>
      </c>
    </row>
    <row r="17" spans="6:11" x14ac:dyDescent="0.2">
      <c r="F17" t="s">
        <v>464</v>
      </c>
      <c r="G17" t="s">
        <v>77</v>
      </c>
      <c r="J17" s="3">
        <v>327200</v>
      </c>
      <c r="K17" s="39">
        <v>4.1882782099641981E-3</v>
      </c>
    </row>
    <row r="18" spans="6:11" x14ac:dyDescent="0.2">
      <c r="F18" t="s">
        <v>1309</v>
      </c>
      <c r="G18" t="s">
        <v>80</v>
      </c>
      <c r="H18">
        <v>10</v>
      </c>
      <c r="I18">
        <v>700</v>
      </c>
      <c r="J18" s="3">
        <v>293500</v>
      </c>
      <c r="K18" s="39">
        <v>3.7569060349159295E-3</v>
      </c>
    </row>
    <row r="19" spans="6:11" x14ac:dyDescent="0.2">
      <c r="F19" t="s">
        <v>953</v>
      </c>
      <c r="G19" t="s">
        <v>79</v>
      </c>
      <c r="H19">
        <v>10</v>
      </c>
      <c r="I19">
        <v>800</v>
      </c>
      <c r="J19" s="3">
        <v>290220</v>
      </c>
      <c r="K19" s="39">
        <v>3.7149208499260684E-3</v>
      </c>
    </row>
    <row r="20" spans="6:11" x14ac:dyDescent="0.2">
      <c r="F20" t="s">
        <v>1430</v>
      </c>
      <c r="G20" t="s">
        <v>80</v>
      </c>
      <c r="H20">
        <v>14</v>
      </c>
      <c r="I20" t="s">
        <v>238</v>
      </c>
      <c r="J20" s="3">
        <v>289100</v>
      </c>
      <c r="K20" s="39">
        <v>3.7005844452953842E-3</v>
      </c>
    </row>
    <row r="21" spans="6:11" x14ac:dyDescent="0.2">
      <c r="F21" t="s">
        <v>415</v>
      </c>
      <c r="G21" t="s">
        <v>31</v>
      </c>
      <c r="H21">
        <v>12</v>
      </c>
      <c r="I21">
        <v>1050</v>
      </c>
      <c r="J21" s="3">
        <v>288600</v>
      </c>
      <c r="K21" s="39">
        <v>3.6941842646566856E-3</v>
      </c>
    </row>
    <row r="22" spans="6:11" x14ac:dyDescent="0.2">
      <c r="F22" t="s">
        <v>498</v>
      </c>
      <c r="G22" t="s">
        <v>79</v>
      </c>
      <c r="H22">
        <v>15</v>
      </c>
      <c r="I22">
        <v>1200</v>
      </c>
      <c r="J22" s="3">
        <v>284520</v>
      </c>
      <c r="K22" s="39">
        <v>3.641958790644907E-3</v>
      </c>
    </row>
    <row r="23" spans="6:11" x14ac:dyDescent="0.2">
      <c r="F23" t="s">
        <v>528</v>
      </c>
      <c r="G23" t="s">
        <v>60</v>
      </c>
      <c r="H23">
        <v>15</v>
      </c>
      <c r="I23" t="s">
        <v>238</v>
      </c>
      <c r="J23" s="3">
        <v>262400</v>
      </c>
      <c r="K23" s="39">
        <v>3.3588147991888925E-3</v>
      </c>
    </row>
    <row r="24" spans="6:11" x14ac:dyDescent="0.2">
      <c r="F24" t="s">
        <v>443</v>
      </c>
      <c r="G24" t="s">
        <v>11</v>
      </c>
      <c r="H24">
        <v>7</v>
      </c>
      <c r="I24">
        <v>630</v>
      </c>
      <c r="J24" s="3">
        <v>260000</v>
      </c>
      <c r="K24" s="39">
        <v>3.3280939321231402E-3</v>
      </c>
    </row>
    <row r="25" spans="6:11" x14ac:dyDescent="0.2">
      <c r="F25" t="s">
        <v>1446</v>
      </c>
      <c r="G25" t="s">
        <v>80</v>
      </c>
      <c r="H25">
        <v>13</v>
      </c>
      <c r="I25" t="s">
        <v>238</v>
      </c>
      <c r="J25" s="3">
        <v>255200</v>
      </c>
      <c r="K25" s="39">
        <v>3.2666521979916362E-3</v>
      </c>
    </row>
    <row r="26" spans="6:11" x14ac:dyDescent="0.2">
      <c r="F26" t="s">
        <v>375</v>
      </c>
      <c r="G26" t="s">
        <v>51</v>
      </c>
      <c r="H26">
        <v>20</v>
      </c>
      <c r="I26" t="s">
        <v>238</v>
      </c>
      <c r="J26" s="3">
        <v>245000</v>
      </c>
      <c r="K26" s="39">
        <v>3.1360885129621896E-3</v>
      </c>
    </row>
    <row r="27" spans="6:11" x14ac:dyDescent="0.2">
      <c r="F27" t="s">
        <v>1372</v>
      </c>
      <c r="G27" t="s">
        <v>80</v>
      </c>
      <c r="H27">
        <v>8</v>
      </c>
      <c r="I27" t="s">
        <v>238</v>
      </c>
      <c r="J27" s="3">
        <v>232800</v>
      </c>
      <c r="K27" s="39">
        <v>2.9799241053779504E-3</v>
      </c>
    </row>
    <row r="28" spans="6:11" x14ac:dyDescent="0.2">
      <c r="F28" t="s">
        <v>469</v>
      </c>
      <c r="G28" t="s">
        <v>77</v>
      </c>
      <c r="J28" s="3">
        <v>223000</v>
      </c>
      <c r="K28" s="39">
        <v>2.8544805648594625E-3</v>
      </c>
    </row>
    <row r="29" spans="6:11" x14ac:dyDescent="0.2">
      <c r="F29" t="s">
        <v>404</v>
      </c>
      <c r="G29" t="s">
        <v>51</v>
      </c>
      <c r="H29">
        <v>10</v>
      </c>
      <c r="I29" t="s">
        <v>238</v>
      </c>
      <c r="J29" s="3">
        <v>212400</v>
      </c>
      <c r="K29" s="39">
        <v>2.7187967353190577E-3</v>
      </c>
    </row>
    <row r="30" spans="6:11" x14ac:dyDescent="0.2">
      <c r="F30" t="s">
        <v>1445</v>
      </c>
      <c r="G30" t="s">
        <v>80</v>
      </c>
      <c r="H30">
        <v>11</v>
      </c>
      <c r="I30">
        <v>880</v>
      </c>
      <c r="J30" s="3">
        <v>207600</v>
      </c>
      <c r="K30" s="39">
        <v>2.6573550011875537E-3</v>
      </c>
    </row>
    <row r="31" spans="6:11" x14ac:dyDescent="0.2">
      <c r="F31" t="s">
        <v>242</v>
      </c>
      <c r="G31" t="s">
        <v>76</v>
      </c>
      <c r="H31">
        <v>11</v>
      </c>
      <c r="I31">
        <v>900</v>
      </c>
      <c r="J31" s="3">
        <v>195000</v>
      </c>
      <c r="K31" s="39">
        <v>2.4960704490923553E-3</v>
      </c>
    </row>
    <row r="32" spans="6:11" x14ac:dyDescent="0.2">
      <c r="F32" t="s">
        <v>1506</v>
      </c>
      <c r="G32" t="s">
        <v>80</v>
      </c>
      <c r="H32">
        <v>12</v>
      </c>
      <c r="I32" t="s">
        <v>238</v>
      </c>
      <c r="J32" s="3">
        <v>189600</v>
      </c>
      <c r="K32" s="39">
        <v>2.4269484981944132E-3</v>
      </c>
    </row>
    <row r="33" spans="6:11" x14ac:dyDescent="0.2">
      <c r="F33" t="s">
        <v>399</v>
      </c>
      <c r="G33" t="s">
        <v>51</v>
      </c>
      <c r="H33">
        <v>15</v>
      </c>
      <c r="I33" t="s">
        <v>238</v>
      </c>
      <c r="J33" s="3">
        <v>177600</v>
      </c>
      <c r="K33" s="39">
        <v>2.2733441628656529E-3</v>
      </c>
    </row>
    <row r="34" spans="6:11" x14ac:dyDescent="0.2">
      <c r="F34" t="s">
        <v>558</v>
      </c>
      <c r="G34" t="s">
        <v>61</v>
      </c>
      <c r="H34">
        <v>10</v>
      </c>
      <c r="I34" t="s">
        <v>238</v>
      </c>
      <c r="J34" s="3">
        <v>175100</v>
      </c>
      <c r="K34" s="39">
        <v>2.2413432596721612E-3</v>
      </c>
    </row>
    <row r="35" spans="6:11" x14ac:dyDescent="0.2">
      <c r="F35" t="s">
        <v>232</v>
      </c>
      <c r="G35" t="s">
        <v>77</v>
      </c>
      <c r="J35" s="3">
        <v>164400</v>
      </c>
      <c r="K35" s="39">
        <v>2.1043793940040165E-3</v>
      </c>
    </row>
    <row r="36" spans="6:11" x14ac:dyDescent="0.2">
      <c r="F36" t="s">
        <v>529</v>
      </c>
      <c r="G36" t="s">
        <v>60</v>
      </c>
      <c r="H36">
        <v>11</v>
      </c>
      <c r="I36">
        <v>1000</v>
      </c>
      <c r="J36" s="3">
        <v>161040</v>
      </c>
      <c r="K36" s="39">
        <v>2.0613701801119634E-3</v>
      </c>
    </row>
    <row r="37" spans="6:11" x14ac:dyDescent="0.2">
      <c r="F37" t="s">
        <v>421</v>
      </c>
      <c r="G37" t="s">
        <v>61</v>
      </c>
      <c r="H37">
        <v>15</v>
      </c>
      <c r="I37" t="s">
        <v>238</v>
      </c>
      <c r="J37" s="3">
        <v>159600</v>
      </c>
      <c r="K37" s="39">
        <v>2.0429376598725124E-3</v>
      </c>
    </row>
    <row r="38" spans="6:11" x14ac:dyDescent="0.2">
      <c r="F38" t="s">
        <v>1265</v>
      </c>
      <c r="G38" t="s">
        <v>50</v>
      </c>
      <c r="H38">
        <v>10</v>
      </c>
      <c r="I38" t="s">
        <v>238</v>
      </c>
      <c r="J38" s="3">
        <v>157700</v>
      </c>
      <c r="K38" s="39">
        <v>2.0186169734454583E-3</v>
      </c>
    </row>
    <row r="39" spans="6:11" x14ac:dyDescent="0.2">
      <c r="F39" t="s">
        <v>241</v>
      </c>
      <c r="G39" t="s">
        <v>76</v>
      </c>
      <c r="H39">
        <v>20</v>
      </c>
      <c r="I39">
        <v>1750</v>
      </c>
      <c r="J39" s="3">
        <v>155000</v>
      </c>
      <c r="K39" s="39">
        <v>1.9840559979964873E-3</v>
      </c>
    </row>
    <row r="40" spans="6:11" x14ac:dyDescent="0.2">
      <c r="F40" t="s">
        <v>1373</v>
      </c>
      <c r="G40" t="s">
        <v>80</v>
      </c>
      <c r="H40">
        <v>8</v>
      </c>
      <c r="I40" t="s">
        <v>238</v>
      </c>
      <c r="J40" s="3">
        <v>151900</v>
      </c>
      <c r="K40" s="39">
        <v>1.9443748780365578E-3</v>
      </c>
    </row>
    <row r="41" spans="6:11" x14ac:dyDescent="0.2">
      <c r="F41" t="s">
        <v>557</v>
      </c>
      <c r="G41" t="s">
        <v>11</v>
      </c>
      <c r="H41">
        <v>15</v>
      </c>
      <c r="I41">
        <v>1350</v>
      </c>
      <c r="J41" s="3">
        <v>150000</v>
      </c>
      <c r="K41" s="39">
        <v>1.9200541916095039E-3</v>
      </c>
    </row>
    <row r="42" spans="6:11" x14ac:dyDescent="0.2">
      <c r="F42" t="s">
        <v>1085</v>
      </c>
      <c r="G42" t="s">
        <v>11</v>
      </c>
      <c r="H42">
        <v>11</v>
      </c>
      <c r="I42">
        <v>990</v>
      </c>
      <c r="J42" s="3">
        <v>150000</v>
      </c>
      <c r="K42" s="39">
        <v>1.9200541916095039E-3</v>
      </c>
    </row>
    <row r="43" spans="6:11" x14ac:dyDescent="0.2">
      <c r="F43" t="s">
        <v>219</v>
      </c>
      <c r="G43" t="s">
        <v>76</v>
      </c>
      <c r="H43">
        <v>15</v>
      </c>
      <c r="I43" t="s">
        <v>238</v>
      </c>
      <c r="J43" s="3">
        <v>145000</v>
      </c>
      <c r="K43" s="39">
        <v>1.8560523852225205E-3</v>
      </c>
    </row>
    <row r="44" spans="6:11" x14ac:dyDescent="0.2">
      <c r="F44" t="s">
        <v>1715</v>
      </c>
      <c r="G44" t="s">
        <v>51</v>
      </c>
      <c r="H44">
        <v>6.5</v>
      </c>
      <c r="I44" t="s">
        <v>238</v>
      </c>
      <c r="J44" s="3">
        <v>143700</v>
      </c>
      <c r="K44" s="39">
        <v>1.8394119155619047E-3</v>
      </c>
    </row>
    <row r="45" spans="6:11" x14ac:dyDescent="0.2">
      <c r="F45" t="s">
        <v>1732</v>
      </c>
      <c r="G45" t="s">
        <v>51</v>
      </c>
      <c r="H45">
        <v>10</v>
      </c>
      <c r="I45">
        <v>880</v>
      </c>
      <c r="J45" s="3">
        <v>142600</v>
      </c>
      <c r="K45" s="39">
        <v>1.8253315181567685E-3</v>
      </c>
    </row>
    <row r="46" spans="6:11" x14ac:dyDescent="0.2">
      <c r="F46" t="s">
        <v>1437</v>
      </c>
      <c r="G46" t="s">
        <v>80</v>
      </c>
      <c r="H46">
        <v>18</v>
      </c>
      <c r="I46" t="s">
        <v>238</v>
      </c>
      <c r="J46" s="3">
        <v>136000</v>
      </c>
      <c r="K46" s="39">
        <v>1.7408491337259503E-3</v>
      </c>
    </row>
    <row r="47" spans="6:11" x14ac:dyDescent="0.2">
      <c r="F47" t="s">
        <v>714</v>
      </c>
      <c r="G47" t="s">
        <v>11</v>
      </c>
      <c r="H47">
        <v>15</v>
      </c>
      <c r="I47">
        <v>1350</v>
      </c>
      <c r="J47" s="3">
        <v>132400</v>
      </c>
      <c r="K47" s="39">
        <v>1.6947678331273221E-3</v>
      </c>
    </row>
    <row r="48" spans="6:11" x14ac:dyDescent="0.2">
      <c r="F48" t="s">
        <v>1266</v>
      </c>
      <c r="G48" t="s">
        <v>50</v>
      </c>
      <c r="H48">
        <v>12</v>
      </c>
      <c r="I48" t="s">
        <v>238</v>
      </c>
      <c r="J48" s="3">
        <v>131700</v>
      </c>
      <c r="K48" s="39">
        <v>1.6858075802331444E-3</v>
      </c>
    </row>
    <row r="49" spans="6:11" x14ac:dyDescent="0.2">
      <c r="F49" t="s">
        <v>924</v>
      </c>
      <c r="G49" t="s">
        <v>77</v>
      </c>
      <c r="J49" s="3">
        <v>129000</v>
      </c>
      <c r="K49" s="39">
        <v>1.6512466047841734E-3</v>
      </c>
    </row>
    <row r="50" spans="6:11" x14ac:dyDescent="0.2">
      <c r="F50" t="s">
        <v>1025</v>
      </c>
      <c r="G50" t="s">
        <v>79</v>
      </c>
      <c r="H50">
        <v>20</v>
      </c>
      <c r="I50">
        <v>720</v>
      </c>
      <c r="J50" s="3">
        <v>127940</v>
      </c>
      <c r="K50" s="39">
        <v>1.6376782218301329E-3</v>
      </c>
    </row>
    <row r="51" spans="6:11" x14ac:dyDescent="0.2">
      <c r="F51" t="s">
        <v>1252</v>
      </c>
      <c r="G51" t="s">
        <v>79</v>
      </c>
      <c r="H51">
        <v>10</v>
      </c>
      <c r="I51" t="s">
        <v>238</v>
      </c>
      <c r="J51" s="3">
        <v>126600</v>
      </c>
      <c r="K51" s="39">
        <v>1.6205257377184213E-3</v>
      </c>
    </row>
    <row r="52" spans="6:11" x14ac:dyDescent="0.2">
      <c r="F52" t="s">
        <v>1253</v>
      </c>
      <c r="G52" t="s">
        <v>79</v>
      </c>
      <c r="H52" t="s">
        <v>238</v>
      </c>
      <c r="I52" t="s">
        <v>238</v>
      </c>
      <c r="J52" s="3">
        <v>125280</v>
      </c>
      <c r="K52" s="39">
        <v>1.6036292608322578E-3</v>
      </c>
    </row>
    <row r="53" spans="6:11" x14ac:dyDescent="0.2">
      <c r="F53" t="s">
        <v>1750</v>
      </c>
      <c r="G53" t="s">
        <v>11</v>
      </c>
      <c r="H53">
        <v>10</v>
      </c>
      <c r="I53" t="s">
        <v>238</v>
      </c>
      <c r="J53" s="3">
        <v>125000</v>
      </c>
      <c r="K53" s="39">
        <v>1.6000451596745867E-3</v>
      </c>
    </row>
    <row r="54" spans="6:11" x14ac:dyDescent="0.2">
      <c r="F54" t="s">
        <v>1491</v>
      </c>
      <c r="G54" t="s">
        <v>62</v>
      </c>
      <c r="H54">
        <v>10</v>
      </c>
      <c r="I54" t="s">
        <v>238</v>
      </c>
      <c r="J54" s="3">
        <v>123000</v>
      </c>
      <c r="K54" s="39">
        <v>1.5744444371197932E-3</v>
      </c>
    </row>
    <row r="55" spans="6:11" x14ac:dyDescent="0.2">
      <c r="F55" t="s">
        <v>233</v>
      </c>
      <c r="G55" t="s">
        <v>77</v>
      </c>
      <c r="J55" s="3">
        <v>122700</v>
      </c>
      <c r="K55" s="39">
        <v>1.5706043287365742E-3</v>
      </c>
    </row>
    <row r="56" spans="6:11" x14ac:dyDescent="0.2">
      <c r="F56" t="s">
        <v>1375</v>
      </c>
      <c r="G56" t="s">
        <v>80</v>
      </c>
      <c r="H56">
        <v>13</v>
      </c>
      <c r="I56" t="s">
        <v>238</v>
      </c>
      <c r="J56" s="3">
        <v>122400</v>
      </c>
      <c r="K56" s="39">
        <v>1.5667642203533554E-3</v>
      </c>
    </row>
    <row r="57" spans="6:11" x14ac:dyDescent="0.2">
      <c r="F57" t="s">
        <v>1248</v>
      </c>
      <c r="G57" t="s">
        <v>79</v>
      </c>
      <c r="H57">
        <v>8</v>
      </c>
      <c r="I57">
        <v>640</v>
      </c>
      <c r="J57" s="3">
        <v>122200</v>
      </c>
      <c r="K57" s="39">
        <v>1.564204148097876E-3</v>
      </c>
    </row>
    <row r="58" spans="6:11" x14ac:dyDescent="0.2">
      <c r="F58" t="s">
        <v>400</v>
      </c>
      <c r="G58" t="s">
        <v>51</v>
      </c>
      <c r="H58">
        <v>20</v>
      </c>
      <c r="I58" t="s">
        <v>238</v>
      </c>
      <c r="J58" s="3">
        <v>120000</v>
      </c>
      <c r="K58" s="39">
        <v>1.5360433532876031E-3</v>
      </c>
    </row>
    <row r="59" spans="6:11" x14ac:dyDescent="0.2">
      <c r="F59" t="s">
        <v>1753</v>
      </c>
      <c r="G59" t="s">
        <v>1188</v>
      </c>
      <c r="H59">
        <v>11</v>
      </c>
      <c r="I59">
        <v>900</v>
      </c>
      <c r="J59" s="3">
        <v>120000</v>
      </c>
      <c r="K59" s="39">
        <v>1.5360433532876031E-3</v>
      </c>
    </row>
    <row r="60" spans="6:11" x14ac:dyDescent="0.2">
      <c r="F60" t="s">
        <v>1898</v>
      </c>
      <c r="G60" t="s">
        <v>1488</v>
      </c>
      <c r="H60">
        <v>14</v>
      </c>
      <c r="I60">
        <v>1050</v>
      </c>
      <c r="J60" s="3">
        <v>120000</v>
      </c>
      <c r="K60" s="39">
        <v>1.5360433532876031E-3</v>
      </c>
    </row>
    <row r="61" spans="6:11" x14ac:dyDescent="0.2">
      <c r="F61" t="s">
        <v>928</v>
      </c>
      <c r="G61" t="s">
        <v>11</v>
      </c>
      <c r="H61">
        <v>7</v>
      </c>
      <c r="I61">
        <v>630</v>
      </c>
      <c r="J61" s="3">
        <v>120000</v>
      </c>
      <c r="K61" s="39">
        <v>1.5360433532876031E-3</v>
      </c>
    </row>
    <row r="62" spans="6:11" x14ac:dyDescent="0.2">
      <c r="F62" t="s">
        <v>587</v>
      </c>
      <c r="G62" t="s">
        <v>55</v>
      </c>
      <c r="H62">
        <v>15</v>
      </c>
      <c r="I62" t="s">
        <v>238</v>
      </c>
      <c r="J62" s="3">
        <v>110700</v>
      </c>
      <c r="K62" s="39">
        <v>1.4169999934078139E-3</v>
      </c>
    </row>
    <row r="63" spans="6:11" x14ac:dyDescent="0.2">
      <c r="F63" t="s">
        <v>1694</v>
      </c>
      <c r="G63" t="s">
        <v>47</v>
      </c>
      <c r="H63">
        <v>12</v>
      </c>
      <c r="I63">
        <v>960</v>
      </c>
      <c r="J63" s="3">
        <v>104680</v>
      </c>
      <c r="K63" s="39">
        <v>1.3399418185178859E-3</v>
      </c>
    </row>
    <row r="64" spans="6:11" x14ac:dyDescent="0.2">
      <c r="F64" t="s">
        <v>1896</v>
      </c>
      <c r="G64" t="s">
        <v>1488</v>
      </c>
      <c r="H64">
        <v>11</v>
      </c>
      <c r="I64">
        <v>850</v>
      </c>
      <c r="J64" s="3">
        <v>103584</v>
      </c>
      <c r="K64" s="39">
        <v>1.3259126225578591E-3</v>
      </c>
    </row>
    <row r="65" spans="6:11" x14ac:dyDescent="0.2">
      <c r="F65" t="s">
        <v>1435</v>
      </c>
      <c r="G65" t="s">
        <v>80</v>
      </c>
      <c r="H65">
        <v>19</v>
      </c>
      <c r="I65" t="s">
        <v>238</v>
      </c>
      <c r="J65" s="3">
        <v>103000</v>
      </c>
      <c r="K65" s="39">
        <v>1.3184372115718594E-3</v>
      </c>
    </row>
    <row r="66" spans="6:11" x14ac:dyDescent="0.2">
      <c r="F66" t="s">
        <v>1185</v>
      </c>
      <c r="G66" t="s">
        <v>55</v>
      </c>
      <c r="H66">
        <v>20</v>
      </c>
      <c r="I66" t="s">
        <v>238</v>
      </c>
      <c r="J66" s="3">
        <v>100400</v>
      </c>
      <c r="K66" s="39">
        <v>1.285156272250628E-3</v>
      </c>
    </row>
    <row r="67" spans="6:11" x14ac:dyDescent="0.2">
      <c r="F67" t="s">
        <v>954</v>
      </c>
      <c r="G67" t="s">
        <v>79</v>
      </c>
      <c r="H67">
        <v>10</v>
      </c>
      <c r="I67">
        <v>800</v>
      </c>
      <c r="J67" s="3">
        <v>100020</v>
      </c>
      <c r="K67" s="39">
        <v>1.2802921349652173E-3</v>
      </c>
    </row>
    <row r="68" spans="6:11" x14ac:dyDescent="0.2">
      <c r="F68" t="s">
        <v>701</v>
      </c>
      <c r="G68" t="s">
        <v>11</v>
      </c>
      <c r="H68">
        <v>11</v>
      </c>
      <c r="I68">
        <v>990</v>
      </c>
      <c r="J68" s="3">
        <v>100000</v>
      </c>
      <c r="K68" s="39">
        <v>1.2800361277396693E-3</v>
      </c>
    </row>
    <row r="69" spans="6:11" x14ac:dyDescent="0.2">
      <c r="F69" t="s">
        <v>690</v>
      </c>
      <c r="G69" t="s">
        <v>11</v>
      </c>
      <c r="H69">
        <v>20</v>
      </c>
      <c r="I69">
        <v>1800</v>
      </c>
      <c r="J69" s="3">
        <v>100000</v>
      </c>
      <c r="K69" s="39">
        <v>1.2800361277396693E-3</v>
      </c>
    </row>
    <row r="70" spans="6:11" x14ac:dyDescent="0.2">
      <c r="F70" t="s">
        <v>461</v>
      </c>
      <c r="G70" t="s">
        <v>61</v>
      </c>
      <c r="H70">
        <v>18</v>
      </c>
      <c r="I70" t="s">
        <v>238</v>
      </c>
      <c r="J70" s="3">
        <v>98300</v>
      </c>
      <c r="K70" s="39">
        <v>1.2582755135680948E-3</v>
      </c>
    </row>
    <row r="71" spans="6:11" x14ac:dyDescent="0.2">
      <c r="F71" t="s">
        <v>151</v>
      </c>
      <c r="G71" t="s">
        <v>60</v>
      </c>
      <c r="H71">
        <v>13</v>
      </c>
      <c r="I71">
        <v>1120</v>
      </c>
      <c r="J71" s="3">
        <v>98160</v>
      </c>
      <c r="K71" s="39">
        <v>1.2564834629892594E-3</v>
      </c>
    </row>
    <row r="72" spans="6:11" x14ac:dyDescent="0.2">
      <c r="F72" t="s">
        <v>466</v>
      </c>
      <c r="G72" t="s">
        <v>77</v>
      </c>
      <c r="J72" s="3">
        <v>97000</v>
      </c>
      <c r="K72" s="39">
        <v>1.2416350439074793E-3</v>
      </c>
    </row>
    <row r="73" spans="6:11" x14ac:dyDescent="0.2">
      <c r="F73" t="s">
        <v>422</v>
      </c>
      <c r="G73" t="s">
        <v>61</v>
      </c>
      <c r="H73">
        <v>15</v>
      </c>
      <c r="I73" t="s">
        <v>238</v>
      </c>
      <c r="J73" s="3">
        <v>93400</v>
      </c>
      <c r="K73" s="39">
        <v>1.1955537433088511E-3</v>
      </c>
    </row>
    <row r="74" spans="6:11" x14ac:dyDescent="0.2">
      <c r="F74" t="s">
        <v>1900</v>
      </c>
      <c r="G74" t="s">
        <v>1488</v>
      </c>
      <c r="H74">
        <v>17</v>
      </c>
      <c r="I74">
        <v>1260</v>
      </c>
      <c r="J74" s="3">
        <v>93024</v>
      </c>
      <c r="K74" s="39">
        <v>1.19074080746855E-3</v>
      </c>
    </row>
    <row r="75" spans="6:11" x14ac:dyDescent="0.2">
      <c r="F75" t="s">
        <v>431</v>
      </c>
      <c r="G75" t="s">
        <v>77</v>
      </c>
      <c r="J75" s="3">
        <v>90000</v>
      </c>
      <c r="K75" s="39">
        <v>1.1520325149657023E-3</v>
      </c>
    </row>
    <row r="76" spans="6:11" x14ac:dyDescent="0.2">
      <c r="F76" t="s">
        <v>549</v>
      </c>
      <c r="G76" t="s">
        <v>65</v>
      </c>
      <c r="H76">
        <v>11.5</v>
      </c>
      <c r="I76">
        <v>1055</v>
      </c>
      <c r="J76" s="3">
        <v>90000</v>
      </c>
      <c r="K76" s="39">
        <v>1.1520325149657023E-3</v>
      </c>
    </row>
    <row r="77" spans="6:11" x14ac:dyDescent="0.2">
      <c r="F77" t="s">
        <v>559</v>
      </c>
      <c r="G77" t="s">
        <v>61</v>
      </c>
      <c r="H77">
        <v>10</v>
      </c>
      <c r="I77" t="s">
        <v>238</v>
      </c>
      <c r="J77" s="3">
        <v>89900</v>
      </c>
      <c r="K77" s="39">
        <v>1.1507524788379627E-3</v>
      </c>
    </row>
    <row r="78" spans="6:11" x14ac:dyDescent="0.2">
      <c r="F78" t="s">
        <v>1429</v>
      </c>
      <c r="G78" t="s">
        <v>80</v>
      </c>
      <c r="H78">
        <v>14</v>
      </c>
      <c r="I78" t="s">
        <v>238</v>
      </c>
      <c r="J78" s="3">
        <v>88000</v>
      </c>
      <c r="K78" s="39">
        <v>1.126431792410909E-3</v>
      </c>
    </row>
    <row r="79" spans="6:11" x14ac:dyDescent="0.2">
      <c r="F79" t="s">
        <v>405</v>
      </c>
      <c r="G79" t="s">
        <v>51</v>
      </c>
      <c r="H79">
        <v>20</v>
      </c>
      <c r="I79" t="s">
        <v>238</v>
      </c>
      <c r="J79" s="3">
        <v>88000</v>
      </c>
      <c r="K79" s="39">
        <v>1.126431792410909E-3</v>
      </c>
    </row>
    <row r="80" spans="6:11" x14ac:dyDescent="0.2">
      <c r="F80" t="s">
        <v>477</v>
      </c>
      <c r="G80" t="s">
        <v>60</v>
      </c>
      <c r="H80">
        <v>20</v>
      </c>
      <c r="I80">
        <v>1800</v>
      </c>
      <c r="J80" s="3">
        <v>87920</v>
      </c>
      <c r="K80" s="39">
        <v>1.1254077635087173E-3</v>
      </c>
    </row>
    <row r="81" spans="6:11" x14ac:dyDescent="0.2">
      <c r="F81" t="s">
        <v>1725</v>
      </c>
      <c r="G81" t="s">
        <v>47</v>
      </c>
      <c r="H81">
        <v>11.5</v>
      </c>
      <c r="I81" t="s">
        <v>238</v>
      </c>
      <c r="J81" s="3">
        <v>87160</v>
      </c>
      <c r="K81" s="39">
        <v>1.1156794889378959E-3</v>
      </c>
    </row>
    <row r="82" spans="6:11" x14ac:dyDescent="0.2">
      <c r="F82" t="s">
        <v>430</v>
      </c>
      <c r="G82" t="s">
        <v>77</v>
      </c>
      <c r="J82" s="3">
        <v>87000</v>
      </c>
      <c r="K82" s="39">
        <v>1.1136314311335123E-3</v>
      </c>
    </row>
    <row r="83" spans="6:11" x14ac:dyDescent="0.2">
      <c r="F83" t="s">
        <v>1432</v>
      </c>
      <c r="G83" t="s">
        <v>80</v>
      </c>
      <c r="H83">
        <v>17</v>
      </c>
      <c r="I83" t="s">
        <v>238</v>
      </c>
      <c r="J83" s="3">
        <v>86000</v>
      </c>
      <c r="K83" s="39">
        <v>1.1008310698561157E-3</v>
      </c>
    </row>
    <row r="84" spans="6:11" x14ac:dyDescent="0.2">
      <c r="F84" t="s">
        <v>1769</v>
      </c>
      <c r="G84" t="s">
        <v>51</v>
      </c>
      <c r="H84">
        <v>12</v>
      </c>
      <c r="I84">
        <v>1150</v>
      </c>
      <c r="J84" s="3">
        <v>85000</v>
      </c>
      <c r="K84" s="39">
        <v>1.088030708578719E-3</v>
      </c>
    </row>
    <row r="85" spans="6:11" x14ac:dyDescent="0.2">
      <c r="F85" t="s">
        <v>1899</v>
      </c>
      <c r="G85" t="s">
        <v>1488</v>
      </c>
      <c r="H85">
        <v>14</v>
      </c>
      <c r="I85">
        <v>1080</v>
      </c>
      <c r="J85" s="3">
        <v>84000</v>
      </c>
      <c r="K85" s="39">
        <v>1.0752303473013222E-3</v>
      </c>
    </row>
    <row r="86" spans="6:11" x14ac:dyDescent="0.2">
      <c r="F86" t="s">
        <v>613</v>
      </c>
      <c r="G86" t="s">
        <v>65</v>
      </c>
      <c r="H86">
        <v>9.5</v>
      </c>
      <c r="I86">
        <v>806</v>
      </c>
      <c r="J86" s="3">
        <v>80000</v>
      </c>
      <c r="K86" s="39">
        <v>1.0240289021917356E-3</v>
      </c>
    </row>
    <row r="87" spans="6:11" x14ac:dyDescent="0.2">
      <c r="F87" t="s">
        <v>1433</v>
      </c>
      <c r="G87" t="s">
        <v>80</v>
      </c>
      <c r="H87">
        <v>17</v>
      </c>
      <c r="I87" t="s">
        <v>238</v>
      </c>
      <c r="J87" s="3">
        <v>79000</v>
      </c>
      <c r="K87" s="39">
        <v>1.0112285409143388E-3</v>
      </c>
    </row>
    <row r="88" spans="6:11" x14ac:dyDescent="0.2">
      <c r="F88" t="s">
        <v>460</v>
      </c>
      <c r="G88" t="s">
        <v>61</v>
      </c>
      <c r="H88">
        <v>18</v>
      </c>
      <c r="I88" t="s">
        <v>238</v>
      </c>
      <c r="J88" s="3">
        <v>78600</v>
      </c>
      <c r="K88" s="39">
        <v>1.0061083964033801E-3</v>
      </c>
    </row>
    <row r="89" spans="6:11" x14ac:dyDescent="0.2">
      <c r="F89" t="s">
        <v>1431</v>
      </c>
      <c r="G89" t="s">
        <v>80</v>
      </c>
      <c r="H89">
        <v>18</v>
      </c>
      <c r="I89" t="s">
        <v>238</v>
      </c>
      <c r="J89" s="3">
        <v>78000</v>
      </c>
      <c r="K89" s="39">
        <v>9.9842817963694203E-4</v>
      </c>
    </row>
    <row r="90" spans="6:11" x14ac:dyDescent="0.2">
      <c r="F90" t="s">
        <v>108</v>
      </c>
      <c r="G90" t="s">
        <v>34</v>
      </c>
      <c r="H90">
        <v>13</v>
      </c>
      <c r="I90">
        <v>1085</v>
      </c>
      <c r="J90" s="3">
        <v>76600</v>
      </c>
      <c r="K90" s="39">
        <v>9.8050767384858678E-4</v>
      </c>
    </row>
    <row r="91" spans="6:11" x14ac:dyDescent="0.2">
      <c r="F91" t="s">
        <v>1444</v>
      </c>
      <c r="G91" t="s">
        <v>80</v>
      </c>
      <c r="H91">
        <v>6</v>
      </c>
      <c r="I91" t="s">
        <v>238</v>
      </c>
      <c r="J91" s="3">
        <v>75000</v>
      </c>
      <c r="K91" s="39">
        <v>9.6002709580475195E-4</v>
      </c>
    </row>
    <row r="92" spans="6:11" x14ac:dyDescent="0.2">
      <c r="F92" t="s">
        <v>1901</v>
      </c>
      <c r="G92" t="s">
        <v>1488</v>
      </c>
      <c r="H92">
        <v>17</v>
      </c>
      <c r="I92">
        <v>1300</v>
      </c>
      <c r="J92" s="3">
        <v>75000</v>
      </c>
      <c r="K92" s="39">
        <v>9.6002709580475195E-4</v>
      </c>
    </row>
    <row r="93" spans="6:11" x14ac:dyDescent="0.2">
      <c r="F93" t="s">
        <v>1120</v>
      </c>
      <c r="G93" t="s">
        <v>55</v>
      </c>
      <c r="H93">
        <v>11</v>
      </c>
      <c r="I93" t="s">
        <v>238</v>
      </c>
      <c r="J93" s="3">
        <v>70300</v>
      </c>
      <c r="K93" s="39">
        <v>8.9986539780098748E-4</v>
      </c>
    </row>
    <row r="94" spans="6:11" x14ac:dyDescent="0.2">
      <c r="F94" t="s">
        <v>231</v>
      </c>
      <c r="G94" t="s">
        <v>77</v>
      </c>
      <c r="J94" s="3">
        <v>65500</v>
      </c>
      <c r="K94" s="39">
        <v>8.3842366366948344E-4</v>
      </c>
    </row>
    <row r="95" spans="6:11" x14ac:dyDescent="0.2">
      <c r="F95" t="s">
        <v>1817</v>
      </c>
      <c r="G95" t="s">
        <v>51</v>
      </c>
      <c r="H95">
        <v>7</v>
      </c>
      <c r="I95">
        <v>540</v>
      </c>
      <c r="J95" s="3">
        <v>64700</v>
      </c>
      <c r="K95" s="39">
        <v>8.2818337464756603E-4</v>
      </c>
    </row>
    <row r="96" spans="6:11" x14ac:dyDescent="0.2">
      <c r="F96" t="s">
        <v>975</v>
      </c>
      <c r="G96" t="s">
        <v>51</v>
      </c>
      <c r="H96">
        <v>15</v>
      </c>
      <c r="I96" t="s">
        <v>238</v>
      </c>
      <c r="J96" s="3">
        <v>63500</v>
      </c>
      <c r="K96" s="39">
        <v>8.1282294111469002E-4</v>
      </c>
    </row>
    <row r="97" spans="6:11" x14ac:dyDescent="0.2">
      <c r="F97" t="s">
        <v>1471</v>
      </c>
      <c r="G97" t="s">
        <v>80</v>
      </c>
      <c r="H97">
        <v>19</v>
      </c>
      <c r="I97" t="s">
        <v>238</v>
      </c>
      <c r="J97" s="3">
        <v>63000</v>
      </c>
      <c r="K97" s="39">
        <v>8.0642276047599164E-4</v>
      </c>
    </row>
    <row r="98" spans="6:11" x14ac:dyDescent="0.2">
      <c r="F98" t="s">
        <v>183</v>
      </c>
      <c r="G98" t="s">
        <v>71</v>
      </c>
      <c r="H98">
        <v>7</v>
      </c>
      <c r="I98" t="s">
        <v>238</v>
      </c>
      <c r="J98" s="3">
        <v>62900</v>
      </c>
      <c r="K98" s="39">
        <v>8.0514272434825196E-4</v>
      </c>
    </row>
    <row r="99" spans="6:11" x14ac:dyDescent="0.2">
      <c r="F99" t="s">
        <v>715</v>
      </c>
      <c r="G99" t="s">
        <v>11</v>
      </c>
      <c r="H99">
        <v>24</v>
      </c>
      <c r="I99">
        <v>2160</v>
      </c>
      <c r="J99" s="3">
        <v>62300</v>
      </c>
      <c r="K99" s="39">
        <v>7.9746250758181401E-4</v>
      </c>
    </row>
    <row r="100" spans="6:11" x14ac:dyDescent="0.2">
      <c r="F100" t="s">
        <v>1443</v>
      </c>
      <c r="G100" t="s">
        <v>80</v>
      </c>
      <c r="H100">
        <v>6</v>
      </c>
      <c r="I100" t="s">
        <v>238</v>
      </c>
      <c r="J100" s="3">
        <v>60000</v>
      </c>
      <c r="K100" s="39">
        <v>7.6802167664380156E-4</v>
      </c>
    </row>
    <row r="101" spans="6:11" x14ac:dyDescent="0.2">
      <c r="F101" t="s">
        <v>1902</v>
      </c>
      <c r="G101" t="s">
        <v>1488</v>
      </c>
      <c r="H101">
        <v>20</v>
      </c>
      <c r="I101">
        <v>1575</v>
      </c>
      <c r="J101" s="3">
        <v>60000</v>
      </c>
      <c r="K101" s="39">
        <v>7.6802167664380156E-4</v>
      </c>
    </row>
    <row r="102" spans="6:11" x14ac:dyDescent="0.2">
      <c r="F102" t="s">
        <v>1277</v>
      </c>
      <c r="G102" t="s">
        <v>50</v>
      </c>
      <c r="H102">
        <v>10</v>
      </c>
      <c r="I102" t="s">
        <v>238</v>
      </c>
      <c r="J102" s="3">
        <v>59600</v>
      </c>
      <c r="K102" s="39">
        <v>7.6290153213284296E-4</v>
      </c>
    </row>
    <row r="103" spans="6:11" x14ac:dyDescent="0.2">
      <c r="F103" t="s">
        <v>420</v>
      </c>
      <c r="G103" t="s">
        <v>31</v>
      </c>
      <c r="H103">
        <v>6</v>
      </c>
      <c r="I103">
        <v>500</v>
      </c>
      <c r="J103" s="3">
        <v>58200</v>
      </c>
      <c r="K103" s="39">
        <v>7.449810263444876E-4</v>
      </c>
    </row>
    <row r="104" spans="6:11" x14ac:dyDescent="0.2">
      <c r="F104" t="s">
        <v>497</v>
      </c>
      <c r="G104" t="s">
        <v>79</v>
      </c>
      <c r="H104">
        <v>15</v>
      </c>
      <c r="I104">
        <v>1200</v>
      </c>
      <c r="J104" s="3">
        <v>58020</v>
      </c>
      <c r="K104" s="39">
        <v>7.4267696131455612E-4</v>
      </c>
    </row>
    <row r="105" spans="6:11" x14ac:dyDescent="0.2">
      <c r="F105" t="s">
        <v>1793</v>
      </c>
      <c r="G105" t="s">
        <v>47</v>
      </c>
      <c r="H105">
        <v>20</v>
      </c>
      <c r="I105">
        <v>1800</v>
      </c>
      <c r="J105" s="3">
        <v>55300</v>
      </c>
      <c r="K105" s="39">
        <v>7.0785997864003709E-4</v>
      </c>
    </row>
    <row r="106" spans="6:11" x14ac:dyDescent="0.2">
      <c r="F106" t="s">
        <v>386</v>
      </c>
      <c r="G106" t="s">
        <v>34</v>
      </c>
      <c r="H106">
        <v>11</v>
      </c>
      <c r="I106">
        <v>880</v>
      </c>
      <c r="J106" s="3">
        <v>53800</v>
      </c>
      <c r="K106" s="39">
        <v>6.8865943672394205E-4</v>
      </c>
    </row>
    <row r="107" spans="6:11" x14ac:dyDescent="0.2">
      <c r="F107" t="s">
        <v>1559</v>
      </c>
      <c r="G107" t="s">
        <v>47</v>
      </c>
      <c r="H107">
        <v>15</v>
      </c>
      <c r="I107">
        <v>1350</v>
      </c>
      <c r="J107" s="3">
        <v>53100</v>
      </c>
      <c r="K107" s="39">
        <v>6.7969918382976442E-4</v>
      </c>
    </row>
    <row r="108" spans="6:11" x14ac:dyDescent="0.2">
      <c r="F108" t="s">
        <v>1507</v>
      </c>
      <c r="G108" t="s">
        <v>70</v>
      </c>
      <c r="H108">
        <v>12</v>
      </c>
      <c r="I108">
        <v>1150</v>
      </c>
      <c r="J108" s="3">
        <v>53100</v>
      </c>
      <c r="K108" s="39">
        <v>6.7969918382976442E-4</v>
      </c>
    </row>
    <row r="109" spans="6:11" x14ac:dyDescent="0.2">
      <c r="F109" t="s">
        <v>1436</v>
      </c>
      <c r="G109" t="s">
        <v>80</v>
      </c>
      <c r="H109">
        <v>19</v>
      </c>
      <c r="I109" t="s">
        <v>238</v>
      </c>
      <c r="J109" s="3">
        <v>53000</v>
      </c>
      <c r="K109" s="39">
        <v>6.7841914770202475E-4</v>
      </c>
    </row>
    <row r="110" spans="6:11" x14ac:dyDescent="0.2">
      <c r="F110" t="s">
        <v>1440</v>
      </c>
      <c r="G110" t="s">
        <v>80</v>
      </c>
      <c r="H110">
        <v>11</v>
      </c>
      <c r="I110">
        <v>880</v>
      </c>
      <c r="J110" s="3">
        <v>52700</v>
      </c>
      <c r="K110" s="39">
        <v>6.7457903931880572E-4</v>
      </c>
    </row>
    <row r="111" spans="6:11" x14ac:dyDescent="0.2">
      <c r="F111" t="s">
        <v>920</v>
      </c>
      <c r="G111" t="s">
        <v>72</v>
      </c>
      <c r="H111">
        <v>13</v>
      </c>
      <c r="I111">
        <v>1100</v>
      </c>
      <c r="J111" s="3">
        <v>52700</v>
      </c>
      <c r="K111" s="39">
        <v>6.7457903931880572E-4</v>
      </c>
    </row>
    <row r="112" spans="6:11" x14ac:dyDescent="0.2">
      <c r="F112" t="s">
        <v>412</v>
      </c>
      <c r="G112" t="s">
        <v>55</v>
      </c>
      <c r="H112">
        <v>15</v>
      </c>
      <c r="I112" t="s">
        <v>238</v>
      </c>
      <c r="J112" s="3">
        <v>52600</v>
      </c>
      <c r="K112" s="39">
        <v>6.7329900319106604E-4</v>
      </c>
    </row>
    <row r="113" spans="6:11" x14ac:dyDescent="0.2">
      <c r="F113" t="s">
        <v>1781</v>
      </c>
      <c r="G113" t="s">
        <v>62</v>
      </c>
      <c r="H113">
        <v>12</v>
      </c>
      <c r="I113" t="s">
        <v>238</v>
      </c>
      <c r="J113" s="3">
        <v>51500</v>
      </c>
      <c r="K113" s="39">
        <v>6.5921860578592971E-4</v>
      </c>
    </row>
    <row r="114" spans="6:11" x14ac:dyDescent="0.2">
      <c r="F114" t="s">
        <v>1438</v>
      </c>
      <c r="G114" t="s">
        <v>80</v>
      </c>
      <c r="H114">
        <v>11</v>
      </c>
      <c r="I114">
        <v>880</v>
      </c>
      <c r="J114" s="3">
        <v>51200</v>
      </c>
      <c r="K114" s="39">
        <v>6.5537849740271068E-4</v>
      </c>
    </row>
    <row r="115" spans="6:11" x14ac:dyDescent="0.2">
      <c r="F115" t="s">
        <v>1710</v>
      </c>
      <c r="G115" t="s">
        <v>62</v>
      </c>
      <c r="H115">
        <v>12</v>
      </c>
      <c r="I115" t="s">
        <v>238</v>
      </c>
      <c r="J115" s="3">
        <v>51000</v>
      </c>
      <c r="K115" s="39">
        <v>6.5281842514723133E-4</v>
      </c>
    </row>
    <row r="116" spans="6:11" x14ac:dyDescent="0.2">
      <c r="F116" t="s">
        <v>1754</v>
      </c>
      <c r="G116" t="s">
        <v>1188</v>
      </c>
      <c r="H116">
        <v>11</v>
      </c>
      <c r="I116">
        <v>900</v>
      </c>
      <c r="J116" s="3">
        <v>50000</v>
      </c>
      <c r="K116" s="39">
        <v>6.4001806386983467E-4</v>
      </c>
    </row>
    <row r="117" spans="6:11" x14ac:dyDescent="0.2">
      <c r="F117" t="s">
        <v>614</v>
      </c>
      <c r="G117" t="s">
        <v>65</v>
      </c>
      <c r="H117">
        <v>11.5</v>
      </c>
      <c r="I117">
        <v>1055</v>
      </c>
      <c r="J117" s="3">
        <v>50000</v>
      </c>
      <c r="K117" s="39">
        <v>6.4001806386983467E-4</v>
      </c>
    </row>
    <row r="118" spans="6:11" x14ac:dyDescent="0.2">
      <c r="F118" t="s">
        <v>467</v>
      </c>
      <c r="G118" t="s">
        <v>77</v>
      </c>
      <c r="J118" s="3">
        <v>50000</v>
      </c>
      <c r="K118" s="39">
        <v>6.4001806386983467E-4</v>
      </c>
    </row>
    <row r="119" spans="6:11" x14ac:dyDescent="0.2">
      <c r="F119" t="s">
        <v>556</v>
      </c>
      <c r="G119" t="s">
        <v>79</v>
      </c>
      <c r="H119">
        <v>7</v>
      </c>
      <c r="I119">
        <v>560</v>
      </c>
      <c r="J119" s="3">
        <v>49920</v>
      </c>
      <c r="K119" s="39">
        <v>6.3899403496764297E-4</v>
      </c>
    </row>
    <row r="120" spans="6:11" x14ac:dyDescent="0.2">
      <c r="F120" t="s">
        <v>1470</v>
      </c>
      <c r="G120" t="s">
        <v>80</v>
      </c>
      <c r="H120">
        <v>17</v>
      </c>
      <c r="I120" t="s">
        <v>238</v>
      </c>
      <c r="J120" s="3">
        <v>49000</v>
      </c>
      <c r="K120" s="39">
        <v>6.2721770259243801E-4</v>
      </c>
    </row>
    <row r="121" spans="6:11" x14ac:dyDescent="0.2">
      <c r="F121" t="s">
        <v>1121</v>
      </c>
      <c r="G121" t="s">
        <v>55</v>
      </c>
      <c r="H121">
        <v>11</v>
      </c>
      <c r="I121" t="s">
        <v>238</v>
      </c>
      <c r="J121" s="3">
        <v>47500</v>
      </c>
      <c r="K121" s="39">
        <v>6.0801716067634297E-4</v>
      </c>
    </row>
    <row r="122" spans="6:11" x14ac:dyDescent="0.2">
      <c r="F122" t="s">
        <v>1508</v>
      </c>
      <c r="G122" t="s">
        <v>70</v>
      </c>
      <c r="H122">
        <v>9</v>
      </c>
      <c r="I122">
        <v>680</v>
      </c>
      <c r="J122" s="3">
        <v>46956</v>
      </c>
      <c r="K122" s="39">
        <v>6.0105376414143908E-4</v>
      </c>
    </row>
    <row r="123" spans="6:11" x14ac:dyDescent="0.2">
      <c r="F123" t="s">
        <v>1511</v>
      </c>
      <c r="G123" t="s">
        <v>70</v>
      </c>
      <c r="H123">
        <v>12</v>
      </c>
      <c r="I123">
        <v>1250</v>
      </c>
      <c r="J123" s="3">
        <v>46692</v>
      </c>
      <c r="K123" s="39">
        <v>5.9767446876420635E-4</v>
      </c>
    </row>
    <row r="124" spans="6:11" x14ac:dyDescent="0.2">
      <c r="F124" t="s">
        <v>1500</v>
      </c>
      <c r="G124" t="s">
        <v>70</v>
      </c>
      <c r="H124">
        <v>9</v>
      </c>
      <c r="I124">
        <v>900</v>
      </c>
      <c r="J124" s="3">
        <v>45996</v>
      </c>
      <c r="K124" s="39">
        <v>5.8876541731513827E-4</v>
      </c>
    </row>
    <row r="125" spans="6:11" x14ac:dyDescent="0.2">
      <c r="F125" t="s">
        <v>1278</v>
      </c>
      <c r="G125" t="s">
        <v>50</v>
      </c>
      <c r="H125">
        <v>12</v>
      </c>
      <c r="I125" t="s">
        <v>238</v>
      </c>
      <c r="J125" s="3">
        <v>45700</v>
      </c>
      <c r="K125" s="39">
        <v>5.8497651037702891E-4</v>
      </c>
    </row>
    <row r="126" spans="6:11" x14ac:dyDescent="0.2">
      <c r="F126" t="s">
        <v>1897</v>
      </c>
      <c r="G126" t="s">
        <v>1488</v>
      </c>
      <c r="H126">
        <v>11</v>
      </c>
      <c r="I126">
        <v>870</v>
      </c>
      <c r="J126" s="3">
        <v>45024</v>
      </c>
      <c r="K126" s="39">
        <v>5.763234661535087E-4</v>
      </c>
    </row>
    <row r="127" spans="6:11" x14ac:dyDescent="0.2">
      <c r="F127" t="s">
        <v>1895</v>
      </c>
      <c r="G127" t="s">
        <v>1488</v>
      </c>
      <c r="H127">
        <v>11</v>
      </c>
      <c r="I127">
        <v>800</v>
      </c>
      <c r="J127" s="3">
        <v>45024</v>
      </c>
      <c r="K127" s="39">
        <v>5.763234661535087E-4</v>
      </c>
    </row>
    <row r="128" spans="6:11" x14ac:dyDescent="0.2">
      <c r="F128" t="s">
        <v>1241</v>
      </c>
      <c r="G128" t="s">
        <v>72</v>
      </c>
      <c r="H128">
        <v>13</v>
      </c>
      <c r="I128">
        <v>1250</v>
      </c>
      <c r="J128" s="3">
        <v>45000</v>
      </c>
      <c r="K128" s="39">
        <v>5.7601625748285117E-4</v>
      </c>
    </row>
    <row r="129" spans="6:11" x14ac:dyDescent="0.2">
      <c r="F129" t="s">
        <v>1736</v>
      </c>
      <c r="G129" t="s">
        <v>51</v>
      </c>
      <c r="H129">
        <v>25</v>
      </c>
      <c r="I129">
        <v>2100</v>
      </c>
      <c r="J129" s="3">
        <v>45000</v>
      </c>
      <c r="K129" s="39">
        <v>5.7601625748285117E-4</v>
      </c>
    </row>
    <row r="130" spans="6:11" x14ac:dyDescent="0.2">
      <c r="F130" t="s">
        <v>852</v>
      </c>
      <c r="G130" t="s">
        <v>76</v>
      </c>
      <c r="H130">
        <v>11</v>
      </c>
      <c r="I130">
        <v>900</v>
      </c>
      <c r="J130" s="3">
        <v>45000</v>
      </c>
      <c r="K130" s="39">
        <v>5.7601625748285117E-4</v>
      </c>
    </row>
    <row r="131" spans="6:11" x14ac:dyDescent="0.2">
      <c r="F131" t="s">
        <v>1534</v>
      </c>
      <c r="G131" t="s">
        <v>11</v>
      </c>
      <c r="H131">
        <v>18</v>
      </c>
      <c r="I131" t="s">
        <v>238</v>
      </c>
      <c r="J131" s="3">
        <v>45000</v>
      </c>
      <c r="K131" s="39">
        <v>5.7601625748285117E-4</v>
      </c>
    </row>
    <row r="132" spans="6:11" x14ac:dyDescent="0.2">
      <c r="F132" t="s">
        <v>186</v>
      </c>
      <c r="G132" t="s">
        <v>71</v>
      </c>
      <c r="H132">
        <v>13</v>
      </c>
      <c r="I132" t="s">
        <v>238</v>
      </c>
      <c r="J132" s="3">
        <v>42800</v>
      </c>
      <c r="K132" s="39">
        <v>5.478554626725785E-4</v>
      </c>
    </row>
    <row r="133" spans="6:11" x14ac:dyDescent="0.2">
      <c r="F133" t="s">
        <v>1903</v>
      </c>
      <c r="G133" t="s">
        <v>1488</v>
      </c>
      <c r="H133">
        <v>20</v>
      </c>
      <c r="I133">
        <v>1620</v>
      </c>
      <c r="J133" s="3">
        <v>42048</v>
      </c>
      <c r="K133" s="39">
        <v>5.3822959099197615E-4</v>
      </c>
    </row>
    <row r="134" spans="6:11" x14ac:dyDescent="0.2">
      <c r="F134" t="s">
        <v>1053</v>
      </c>
      <c r="G134" t="s">
        <v>55</v>
      </c>
      <c r="H134">
        <v>11</v>
      </c>
      <c r="I134" t="s">
        <v>238</v>
      </c>
      <c r="J134" s="3">
        <v>42000</v>
      </c>
      <c r="K134" s="39">
        <v>5.3761517365066109E-4</v>
      </c>
    </row>
    <row r="135" spans="6:11" x14ac:dyDescent="0.2">
      <c r="F135" t="s">
        <v>1723</v>
      </c>
      <c r="G135" t="s">
        <v>47</v>
      </c>
      <c r="H135">
        <v>10.199999999999999</v>
      </c>
      <c r="I135">
        <v>710</v>
      </c>
      <c r="J135" s="3">
        <v>41000</v>
      </c>
      <c r="K135" s="39">
        <v>5.2481481237326444E-4</v>
      </c>
    </row>
    <row r="136" spans="6:11" x14ac:dyDescent="0.2">
      <c r="F136" t="s">
        <v>527</v>
      </c>
      <c r="G136" t="s">
        <v>60</v>
      </c>
      <c r="H136">
        <v>11</v>
      </c>
      <c r="I136">
        <v>1000</v>
      </c>
      <c r="J136" s="3">
        <v>40800</v>
      </c>
      <c r="K136" s="39">
        <v>5.2225474011778508E-4</v>
      </c>
    </row>
    <row r="137" spans="6:11" x14ac:dyDescent="0.2">
      <c r="F137" t="s">
        <v>548</v>
      </c>
      <c r="G137" t="s">
        <v>65</v>
      </c>
      <c r="H137">
        <v>9.5</v>
      </c>
      <c r="I137">
        <v>806</v>
      </c>
      <c r="J137" s="3">
        <v>40000</v>
      </c>
      <c r="K137" s="39">
        <v>5.1201445109586778E-4</v>
      </c>
    </row>
    <row r="138" spans="6:11" x14ac:dyDescent="0.2">
      <c r="F138" t="s">
        <v>1742</v>
      </c>
      <c r="G138" t="s">
        <v>51</v>
      </c>
      <c r="H138">
        <v>30</v>
      </c>
      <c r="I138">
        <v>2360</v>
      </c>
      <c r="J138" s="3">
        <v>40000</v>
      </c>
      <c r="K138" s="39">
        <v>5.1201445109586778E-4</v>
      </c>
    </row>
    <row r="139" spans="6:11" x14ac:dyDescent="0.2">
      <c r="F139" t="s">
        <v>402</v>
      </c>
      <c r="G139" t="s">
        <v>72</v>
      </c>
      <c r="H139">
        <v>11</v>
      </c>
      <c r="I139">
        <v>900</v>
      </c>
      <c r="J139" s="3">
        <v>40000</v>
      </c>
      <c r="K139" s="39">
        <v>5.1201445109586778E-4</v>
      </c>
    </row>
    <row r="140" spans="6:11" x14ac:dyDescent="0.2">
      <c r="F140" t="s">
        <v>185</v>
      </c>
      <c r="G140" t="s">
        <v>71</v>
      </c>
      <c r="H140">
        <v>10</v>
      </c>
      <c r="I140" t="s">
        <v>238</v>
      </c>
      <c r="J140" s="3">
        <v>38800</v>
      </c>
      <c r="K140" s="39">
        <v>4.9665401756299166E-4</v>
      </c>
    </row>
    <row r="141" spans="6:11" x14ac:dyDescent="0.2">
      <c r="F141" t="s">
        <v>1819</v>
      </c>
      <c r="G141" t="s">
        <v>51</v>
      </c>
      <c r="H141">
        <v>6.5</v>
      </c>
      <c r="I141">
        <v>520</v>
      </c>
      <c r="J141" s="3">
        <v>38500</v>
      </c>
      <c r="K141" s="39">
        <v>4.9281390917977274E-4</v>
      </c>
    </row>
    <row r="142" spans="6:11" x14ac:dyDescent="0.2">
      <c r="F142" t="s">
        <v>1687</v>
      </c>
      <c r="G142" t="s">
        <v>62</v>
      </c>
      <c r="H142">
        <v>6</v>
      </c>
      <c r="I142">
        <v>660</v>
      </c>
      <c r="J142" s="3">
        <v>38000</v>
      </c>
      <c r="K142" s="39">
        <v>4.8641372854107436E-4</v>
      </c>
    </row>
    <row r="143" spans="6:11" x14ac:dyDescent="0.2">
      <c r="F143" t="s">
        <v>1648</v>
      </c>
      <c r="G143" t="s">
        <v>62</v>
      </c>
      <c r="H143">
        <v>8</v>
      </c>
      <c r="I143">
        <v>840</v>
      </c>
      <c r="J143" s="3">
        <v>38000</v>
      </c>
      <c r="K143" s="39">
        <v>4.8641372854107436E-4</v>
      </c>
    </row>
    <row r="144" spans="6:11" x14ac:dyDescent="0.2">
      <c r="F144" t="s">
        <v>1646</v>
      </c>
      <c r="G144" t="s">
        <v>62</v>
      </c>
      <c r="H144">
        <v>6</v>
      </c>
      <c r="I144" t="s">
        <v>238</v>
      </c>
      <c r="J144" s="3">
        <v>38000</v>
      </c>
      <c r="K144" s="39">
        <v>4.8641372854107436E-4</v>
      </c>
    </row>
    <row r="145" spans="6:11" x14ac:dyDescent="0.2">
      <c r="F145" t="s">
        <v>1647</v>
      </c>
      <c r="G145" t="s">
        <v>62</v>
      </c>
      <c r="H145">
        <v>8</v>
      </c>
      <c r="I145" t="s">
        <v>238</v>
      </c>
      <c r="J145" s="3">
        <v>37500</v>
      </c>
      <c r="K145" s="39">
        <v>4.8001354790237598E-4</v>
      </c>
    </row>
    <row r="146" spans="6:11" x14ac:dyDescent="0.2">
      <c r="F146" t="s">
        <v>1074</v>
      </c>
      <c r="G146" t="s">
        <v>34</v>
      </c>
      <c r="H146">
        <v>20</v>
      </c>
      <c r="I146" t="s">
        <v>238</v>
      </c>
      <c r="J146" s="3">
        <v>35600</v>
      </c>
      <c r="K146" s="39">
        <v>4.5569286147532228E-4</v>
      </c>
    </row>
    <row r="147" spans="6:11" x14ac:dyDescent="0.2">
      <c r="F147" t="s">
        <v>182</v>
      </c>
      <c r="G147" t="s">
        <v>71</v>
      </c>
      <c r="H147">
        <v>7</v>
      </c>
      <c r="I147" t="s">
        <v>238</v>
      </c>
      <c r="J147" s="3">
        <v>35300</v>
      </c>
      <c r="K147" s="39">
        <v>4.5185275309210326E-4</v>
      </c>
    </row>
    <row r="148" spans="6:11" x14ac:dyDescent="0.2">
      <c r="F148" t="s">
        <v>676</v>
      </c>
      <c r="G148" t="s">
        <v>79</v>
      </c>
      <c r="H148">
        <v>20</v>
      </c>
      <c r="I148" t="s">
        <v>238</v>
      </c>
      <c r="J148" s="3">
        <v>35040</v>
      </c>
      <c r="K148" s="39">
        <v>4.4852465915998013E-4</v>
      </c>
    </row>
    <row r="149" spans="6:11" x14ac:dyDescent="0.2">
      <c r="F149" t="s">
        <v>1735</v>
      </c>
      <c r="G149" t="s">
        <v>51</v>
      </c>
      <c r="H149">
        <v>25</v>
      </c>
      <c r="I149">
        <v>2000</v>
      </c>
      <c r="J149" s="3">
        <v>35000</v>
      </c>
      <c r="K149" s="39">
        <v>4.4801264470888428E-4</v>
      </c>
    </row>
    <row r="150" spans="6:11" x14ac:dyDescent="0.2">
      <c r="F150" t="s">
        <v>403</v>
      </c>
      <c r="G150" t="s">
        <v>72</v>
      </c>
      <c r="H150">
        <v>13</v>
      </c>
      <c r="I150">
        <v>1250</v>
      </c>
      <c r="J150" s="3">
        <v>35000</v>
      </c>
      <c r="K150" s="39">
        <v>4.4801264470888428E-4</v>
      </c>
    </row>
    <row r="151" spans="6:11" x14ac:dyDescent="0.2">
      <c r="F151" t="s">
        <v>1490</v>
      </c>
      <c r="G151" t="s">
        <v>62</v>
      </c>
      <c r="H151">
        <v>10</v>
      </c>
      <c r="I151" t="s">
        <v>238</v>
      </c>
      <c r="J151" s="3">
        <v>35000</v>
      </c>
      <c r="K151" s="39">
        <v>4.4801264470888428E-4</v>
      </c>
    </row>
    <row r="152" spans="6:11" x14ac:dyDescent="0.2">
      <c r="F152" t="s">
        <v>622</v>
      </c>
      <c r="G152" t="s">
        <v>51</v>
      </c>
      <c r="H152">
        <v>12</v>
      </c>
      <c r="I152" t="s">
        <v>238</v>
      </c>
      <c r="J152" s="3">
        <v>34000</v>
      </c>
      <c r="K152" s="39">
        <v>4.3521228343148757E-4</v>
      </c>
    </row>
    <row r="153" spans="6:11" x14ac:dyDescent="0.2">
      <c r="F153" t="s">
        <v>1533</v>
      </c>
      <c r="G153" t="s">
        <v>50</v>
      </c>
      <c r="H153">
        <v>20</v>
      </c>
      <c r="I153" t="s">
        <v>238</v>
      </c>
      <c r="J153" s="3">
        <v>34000</v>
      </c>
      <c r="K153" s="39">
        <v>4.3521228343148757E-4</v>
      </c>
    </row>
    <row r="154" spans="6:11" x14ac:dyDescent="0.2">
      <c r="F154" t="s">
        <v>184</v>
      </c>
      <c r="G154" t="s">
        <v>71</v>
      </c>
      <c r="H154">
        <v>10</v>
      </c>
      <c r="I154" t="s">
        <v>238</v>
      </c>
      <c r="J154" s="3">
        <v>32900</v>
      </c>
      <c r="K154" s="39">
        <v>4.2113188602635118E-4</v>
      </c>
    </row>
    <row r="155" spans="6:11" x14ac:dyDescent="0.2">
      <c r="F155" t="s">
        <v>150</v>
      </c>
      <c r="G155" t="s">
        <v>60</v>
      </c>
      <c r="H155">
        <v>15</v>
      </c>
      <c r="I155" t="s">
        <v>238</v>
      </c>
      <c r="J155" s="3">
        <v>32480</v>
      </c>
      <c r="K155" s="39">
        <v>4.1575573428984461E-4</v>
      </c>
    </row>
    <row r="156" spans="6:11" x14ac:dyDescent="0.2">
      <c r="F156" t="s">
        <v>675</v>
      </c>
      <c r="G156" t="s">
        <v>79</v>
      </c>
      <c r="H156">
        <v>20</v>
      </c>
      <c r="I156" t="s">
        <v>238</v>
      </c>
      <c r="J156" s="3">
        <v>31980</v>
      </c>
      <c r="K156" s="39">
        <v>4.0935555365114622E-4</v>
      </c>
    </row>
    <row r="157" spans="6:11" x14ac:dyDescent="0.2">
      <c r="F157" t="s">
        <v>1070</v>
      </c>
      <c r="G157" t="s">
        <v>34</v>
      </c>
      <c r="H157">
        <v>11</v>
      </c>
      <c r="I157" t="s">
        <v>238</v>
      </c>
      <c r="J157" s="3">
        <v>31700</v>
      </c>
      <c r="K157" s="39">
        <v>4.0577145249347517E-4</v>
      </c>
    </row>
    <row r="158" spans="6:11" x14ac:dyDescent="0.2">
      <c r="F158" t="s">
        <v>1697</v>
      </c>
      <c r="G158" t="s">
        <v>47</v>
      </c>
      <c r="H158">
        <v>12</v>
      </c>
      <c r="I158">
        <v>960</v>
      </c>
      <c r="J158" s="3">
        <v>31080</v>
      </c>
      <c r="K158" s="39">
        <v>3.9783522850148924E-4</v>
      </c>
    </row>
    <row r="159" spans="6:11" x14ac:dyDescent="0.2">
      <c r="F159" t="s">
        <v>1741</v>
      </c>
      <c r="G159" t="s">
        <v>51</v>
      </c>
      <c r="H159">
        <v>30</v>
      </c>
      <c r="I159">
        <v>2320</v>
      </c>
      <c r="J159" s="3">
        <v>30000</v>
      </c>
      <c r="K159" s="39">
        <v>3.8401083832190078E-4</v>
      </c>
    </row>
    <row r="160" spans="6:11" x14ac:dyDescent="0.2">
      <c r="F160" t="s">
        <v>1743</v>
      </c>
      <c r="G160" t="s">
        <v>51</v>
      </c>
      <c r="H160">
        <v>30</v>
      </c>
      <c r="I160">
        <v>2390</v>
      </c>
      <c r="J160" s="3">
        <v>30000</v>
      </c>
      <c r="K160" s="39">
        <v>3.8401083832190078E-4</v>
      </c>
    </row>
    <row r="161" spans="6:11" x14ac:dyDescent="0.2">
      <c r="F161" t="s">
        <v>194</v>
      </c>
      <c r="G161" t="s">
        <v>71</v>
      </c>
      <c r="H161">
        <v>13</v>
      </c>
      <c r="I161">
        <v>1100</v>
      </c>
      <c r="J161" s="3">
        <v>30000</v>
      </c>
      <c r="K161" s="39">
        <v>3.8401083832190078E-4</v>
      </c>
    </row>
    <row r="162" spans="6:11" x14ac:dyDescent="0.2">
      <c r="F162" t="s">
        <v>1733</v>
      </c>
      <c r="G162" t="s">
        <v>51</v>
      </c>
      <c r="H162">
        <v>15</v>
      </c>
      <c r="I162" t="s">
        <v>238</v>
      </c>
      <c r="J162" s="3">
        <v>30000</v>
      </c>
      <c r="K162" s="39">
        <v>3.8401083832190078E-4</v>
      </c>
    </row>
    <row r="163" spans="6:11" x14ac:dyDescent="0.2">
      <c r="F163" t="s">
        <v>1737</v>
      </c>
      <c r="G163" t="s">
        <v>51</v>
      </c>
      <c r="H163">
        <v>25</v>
      </c>
      <c r="I163">
        <v>2150</v>
      </c>
      <c r="J163" s="3">
        <v>30000</v>
      </c>
      <c r="K163" s="39">
        <v>3.8401083832190078E-4</v>
      </c>
    </row>
    <row r="164" spans="6:11" x14ac:dyDescent="0.2">
      <c r="F164" t="s">
        <v>450</v>
      </c>
      <c r="G164" t="s">
        <v>72</v>
      </c>
      <c r="H164">
        <v>15</v>
      </c>
      <c r="I164">
        <v>1500</v>
      </c>
      <c r="J164" s="3">
        <v>30000</v>
      </c>
      <c r="K164" s="39">
        <v>3.8401083832190078E-4</v>
      </c>
    </row>
    <row r="165" spans="6:11" x14ac:dyDescent="0.2">
      <c r="F165" t="s">
        <v>1564</v>
      </c>
      <c r="G165" t="s">
        <v>73</v>
      </c>
      <c r="H165">
        <v>8</v>
      </c>
      <c r="I165" t="s">
        <v>238</v>
      </c>
      <c r="J165" s="3">
        <v>28800</v>
      </c>
      <c r="K165" s="39">
        <v>3.6865040478902477E-4</v>
      </c>
    </row>
    <row r="166" spans="6:11" x14ac:dyDescent="0.2">
      <c r="F166" t="s">
        <v>476</v>
      </c>
      <c r="G166" t="s">
        <v>60</v>
      </c>
      <c r="H166">
        <v>20</v>
      </c>
      <c r="I166">
        <v>1800</v>
      </c>
      <c r="J166" s="3">
        <v>28400</v>
      </c>
      <c r="K166" s="39">
        <v>3.6353026027806606E-4</v>
      </c>
    </row>
    <row r="167" spans="6:11" x14ac:dyDescent="0.2">
      <c r="F167" t="s">
        <v>1271</v>
      </c>
      <c r="G167" t="s">
        <v>50</v>
      </c>
      <c r="H167">
        <v>17</v>
      </c>
      <c r="I167" t="s">
        <v>238</v>
      </c>
      <c r="J167" s="3">
        <v>27800</v>
      </c>
      <c r="K167" s="39">
        <v>3.5585004351162806E-4</v>
      </c>
    </row>
    <row r="168" spans="6:11" x14ac:dyDescent="0.2">
      <c r="F168" t="s">
        <v>1684</v>
      </c>
      <c r="G168" t="s">
        <v>62</v>
      </c>
      <c r="H168">
        <v>7</v>
      </c>
      <c r="I168" t="s">
        <v>238</v>
      </c>
      <c r="J168" s="3">
        <v>27000</v>
      </c>
      <c r="K168" s="39">
        <v>3.456097544897107E-4</v>
      </c>
    </row>
    <row r="169" spans="6:11" x14ac:dyDescent="0.2">
      <c r="F169" t="s">
        <v>1505</v>
      </c>
      <c r="G169" t="s">
        <v>80</v>
      </c>
      <c r="H169">
        <v>12</v>
      </c>
      <c r="I169" t="s">
        <v>238</v>
      </c>
      <c r="J169" s="3">
        <v>26700</v>
      </c>
      <c r="K169" s="39">
        <v>3.4176964610649173E-4</v>
      </c>
    </row>
    <row r="170" spans="6:11" x14ac:dyDescent="0.2">
      <c r="F170" t="s">
        <v>1693</v>
      </c>
      <c r="G170" t="s">
        <v>47</v>
      </c>
      <c r="H170">
        <v>12</v>
      </c>
      <c r="I170" t="s">
        <v>238</v>
      </c>
      <c r="J170" s="3">
        <v>26600</v>
      </c>
      <c r="K170" s="39">
        <v>3.4048960997875205E-4</v>
      </c>
    </row>
    <row r="171" spans="6:11" x14ac:dyDescent="0.2">
      <c r="F171" t="s">
        <v>574</v>
      </c>
      <c r="G171" t="s">
        <v>627</v>
      </c>
      <c r="H171">
        <v>20</v>
      </c>
      <c r="I171">
        <v>2452</v>
      </c>
      <c r="J171" s="3">
        <v>26172</v>
      </c>
      <c r="K171" s="39">
        <v>3.3501105535202626E-4</v>
      </c>
    </row>
    <row r="172" spans="6:11" x14ac:dyDescent="0.2">
      <c r="F172" t="s">
        <v>105</v>
      </c>
      <c r="G172" t="s">
        <v>34</v>
      </c>
      <c r="H172">
        <v>11</v>
      </c>
      <c r="I172">
        <v>840</v>
      </c>
      <c r="J172" s="3">
        <v>25300</v>
      </c>
      <c r="K172" s="39">
        <v>3.2384914031813636E-4</v>
      </c>
    </row>
    <row r="173" spans="6:11" x14ac:dyDescent="0.2">
      <c r="F173" t="s">
        <v>478</v>
      </c>
      <c r="G173" t="s">
        <v>65</v>
      </c>
      <c r="H173">
        <v>6.8</v>
      </c>
      <c r="I173">
        <v>600</v>
      </c>
      <c r="J173" s="3">
        <v>25000</v>
      </c>
      <c r="K173" s="39">
        <v>3.2000903193491734E-4</v>
      </c>
    </row>
    <row r="174" spans="6:11" x14ac:dyDescent="0.2">
      <c r="F174" t="s">
        <v>1830</v>
      </c>
      <c r="G174" t="s">
        <v>47</v>
      </c>
      <c r="H174">
        <v>9.1999999999999993</v>
      </c>
      <c r="I174" t="s">
        <v>238</v>
      </c>
      <c r="J174" s="3">
        <v>25000</v>
      </c>
      <c r="K174" s="39">
        <v>3.2000903193491734E-4</v>
      </c>
    </row>
    <row r="175" spans="6:11" x14ac:dyDescent="0.2">
      <c r="F175" t="s">
        <v>401</v>
      </c>
      <c r="G175" t="s">
        <v>34</v>
      </c>
      <c r="H175">
        <v>9</v>
      </c>
      <c r="I175" t="s">
        <v>238</v>
      </c>
      <c r="J175" s="3">
        <v>25000</v>
      </c>
      <c r="K175" s="39">
        <v>3.2000903193491734E-4</v>
      </c>
    </row>
    <row r="176" spans="6:11" x14ac:dyDescent="0.2">
      <c r="F176" t="s">
        <v>700</v>
      </c>
      <c r="G176" t="s">
        <v>75</v>
      </c>
      <c r="H176">
        <v>20</v>
      </c>
      <c r="I176">
        <v>1900</v>
      </c>
      <c r="J176" s="3">
        <v>25000</v>
      </c>
      <c r="K176" s="39">
        <v>3.2000903193491734E-4</v>
      </c>
    </row>
    <row r="177" spans="6:11" x14ac:dyDescent="0.2">
      <c r="F177" t="s">
        <v>128</v>
      </c>
      <c r="G177" t="s">
        <v>55</v>
      </c>
      <c r="H177">
        <v>7</v>
      </c>
      <c r="I177">
        <v>630</v>
      </c>
      <c r="J177" s="3">
        <v>24600</v>
      </c>
      <c r="K177" s="39">
        <v>3.1488888742395863E-4</v>
      </c>
    </row>
    <row r="178" spans="6:11" x14ac:dyDescent="0.2">
      <c r="F178" t="s">
        <v>575</v>
      </c>
      <c r="G178" t="s">
        <v>627</v>
      </c>
      <c r="H178">
        <v>18</v>
      </c>
      <c r="I178">
        <v>1901</v>
      </c>
      <c r="J178" s="3">
        <v>24192</v>
      </c>
      <c r="K178" s="39">
        <v>3.0966634002278082E-4</v>
      </c>
    </row>
    <row r="179" spans="6:11" x14ac:dyDescent="0.2">
      <c r="F179" t="s">
        <v>667</v>
      </c>
      <c r="G179" t="s">
        <v>34</v>
      </c>
      <c r="H179">
        <v>15</v>
      </c>
      <c r="I179">
        <v>1320</v>
      </c>
      <c r="J179" s="3">
        <v>23900</v>
      </c>
      <c r="K179" s="39">
        <v>3.0592863452978095E-4</v>
      </c>
    </row>
    <row r="180" spans="6:11" x14ac:dyDescent="0.2">
      <c r="F180" t="s">
        <v>114</v>
      </c>
      <c r="G180" t="s">
        <v>34</v>
      </c>
      <c r="H180">
        <v>17</v>
      </c>
      <c r="I180">
        <v>1530</v>
      </c>
      <c r="J180" s="3">
        <v>22200</v>
      </c>
      <c r="K180" s="39">
        <v>2.8416802035820661E-4</v>
      </c>
    </row>
    <row r="181" spans="6:11" x14ac:dyDescent="0.2">
      <c r="F181" t="s">
        <v>1525</v>
      </c>
      <c r="G181" t="s">
        <v>79</v>
      </c>
      <c r="H181">
        <v>7</v>
      </c>
      <c r="I181">
        <v>560</v>
      </c>
      <c r="J181" s="3">
        <v>22100</v>
      </c>
      <c r="K181" s="39">
        <v>2.8288798423046693E-4</v>
      </c>
    </row>
    <row r="182" spans="6:11" x14ac:dyDescent="0.2">
      <c r="F182" t="s">
        <v>1887</v>
      </c>
      <c r="G182" t="s">
        <v>1488</v>
      </c>
      <c r="H182">
        <v>25</v>
      </c>
      <c r="I182">
        <v>1960</v>
      </c>
      <c r="J182" s="3">
        <v>22000</v>
      </c>
      <c r="K182" s="39">
        <v>2.8160794810272726E-4</v>
      </c>
    </row>
    <row r="183" spans="6:11" x14ac:dyDescent="0.2">
      <c r="F183" t="s">
        <v>1880</v>
      </c>
      <c r="G183" t="s">
        <v>1488</v>
      </c>
      <c r="H183">
        <v>20</v>
      </c>
      <c r="I183">
        <v>1620</v>
      </c>
      <c r="J183" s="3">
        <v>22000</v>
      </c>
      <c r="K183" s="39">
        <v>2.8160794810272726E-4</v>
      </c>
    </row>
    <row r="184" spans="6:11" x14ac:dyDescent="0.2">
      <c r="F184" t="s">
        <v>1560</v>
      </c>
      <c r="G184" t="s">
        <v>73</v>
      </c>
      <c r="H184">
        <v>10</v>
      </c>
      <c r="I184">
        <v>850</v>
      </c>
      <c r="J184" s="3">
        <v>21600</v>
      </c>
      <c r="K184" s="39">
        <v>2.7648780359176855E-4</v>
      </c>
    </row>
    <row r="185" spans="6:11" x14ac:dyDescent="0.2">
      <c r="F185" t="s">
        <v>1565</v>
      </c>
      <c r="G185" t="s">
        <v>73</v>
      </c>
      <c r="H185">
        <v>8</v>
      </c>
      <c r="I185" t="s">
        <v>238</v>
      </c>
      <c r="J185" s="3">
        <v>21600</v>
      </c>
      <c r="K185" s="39">
        <v>2.7648780359176855E-4</v>
      </c>
    </row>
    <row r="186" spans="6:11" x14ac:dyDescent="0.2">
      <c r="F186" t="s">
        <v>1501</v>
      </c>
      <c r="G186" t="s">
        <v>70</v>
      </c>
      <c r="H186">
        <v>9</v>
      </c>
      <c r="I186">
        <v>950</v>
      </c>
      <c r="J186" s="3">
        <v>21600</v>
      </c>
      <c r="K186" s="39">
        <v>2.7648780359176855E-4</v>
      </c>
    </row>
    <row r="187" spans="6:11" x14ac:dyDescent="0.2">
      <c r="F187" t="s">
        <v>1510</v>
      </c>
      <c r="G187" t="s">
        <v>70</v>
      </c>
      <c r="H187">
        <v>5</v>
      </c>
      <c r="I187">
        <v>500</v>
      </c>
      <c r="J187" s="3">
        <v>20148</v>
      </c>
      <c r="K187" s="39">
        <v>2.5790167901698857E-4</v>
      </c>
    </row>
    <row r="188" spans="6:11" x14ac:dyDescent="0.2">
      <c r="F188" t="s">
        <v>451</v>
      </c>
      <c r="G188" t="s">
        <v>72</v>
      </c>
      <c r="H188">
        <v>20</v>
      </c>
      <c r="I188">
        <v>1700</v>
      </c>
      <c r="J188" s="3">
        <v>20000</v>
      </c>
      <c r="K188" s="39">
        <v>2.5600722554793389E-4</v>
      </c>
    </row>
    <row r="189" spans="6:11" x14ac:dyDescent="0.2">
      <c r="F189" t="s">
        <v>1051</v>
      </c>
      <c r="G189" t="s">
        <v>65</v>
      </c>
      <c r="H189">
        <v>10.5</v>
      </c>
      <c r="I189">
        <v>1060</v>
      </c>
      <c r="J189" s="3">
        <v>20000</v>
      </c>
      <c r="K189" s="39">
        <v>2.5600722554793389E-4</v>
      </c>
    </row>
    <row r="190" spans="6:11" x14ac:dyDescent="0.2">
      <c r="F190" t="s">
        <v>1084</v>
      </c>
      <c r="G190" t="s">
        <v>77</v>
      </c>
      <c r="J190" s="3">
        <v>20000</v>
      </c>
      <c r="K190" s="39">
        <v>2.5600722554793389E-4</v>
      </c>
    </row>
    <row r="191" spans="6:11" x14ac:dyDescent="0.2">
      <c r="F191" t="s">
        <v>372</v>
      </c>
      <c r="G191" t="s">
        <v>76</v>
      </c>
      <c r="H191">
        <v>25</v>
      </c>
      <c r="I191">
        <v>2150</v>
      </c>
      <c r="J191" s="3">
        <v>20000</v>
      </c>
      <c r="K191" s="39">
        <v>2.5600722554793389E-4</v>
      </c>
    </row>
    <row r="192" spans="6:11" x14ac:dyDescent="0.2">
      <c r="F192" t="s">
        <v>847</v>
      </c>
      <c r="G192" t="s">
        <v>76</v>
      </c>
      <c r="H192">
        <v>15</v>
      </c>
      <c r="I192" t="s">
        <v>238</v>
      </c>
      <c r="J192" s="3">
        <v>20000</v>
      </c>
      <c r="K192" s="39">
        <v>2.5600722554793389E-4</v>
      </c>
    </row>
    <row r="193" spans="6:11" x14ac:dyDescent="0.2">
      <c r="F193" t="s">
        <v>1657</v>
      </c>
      <c r="G193" t="s">
        <v>73</v>
      </c>
      <c r="H193">
        <v>8</v>
      </c>
      <c r="I193" t="s">
        <v>238</v>
      </c>
      <c r="J193" s="3">
        <v>20000</v>
      </c>
      <c r="K193" s="39">
        <v>2.5600722554793389E-4</v>
      </c>
    </row>
    <row r="194" spans="6:11" x14ac:dyDescent="0.2">
      <c r="F194" t="s">
        <v>692</v>
      </c>
      <c r="G194" t="s">
        <v>11</v>
      </c>
      <c r="H194">
        <v>24</v>
      </c>
      <c r="I194">
        <v>2160</v>
      </c>
      <c r="J194" s="3">
        <v>20000</v>
      </c>
      <c r="K194" s="39">
        <v>2.5600722554793389E-4</v>
      </c>
    </row>
    <row r="195" spans="6:11" x14ac:dyDescent="0.2">
      <c r="F195" t="s">
        <v>1695</v>
      </c>
      <c r="G195" t="s">
        <v>47</v>
      </c>
      <c r="H195">
        <v>12</v>
      </c>
      <c r="I195" t="s">
        <v>238</v>
      </c>
      <c r="J195" s="3">
        <v>19440</v>
      </c>
      <c r="K195" s="39">
        <v>2.4883902323259173E-4</v>
      </c>
    </row>
    <row r="196" spans="6:11" x14ac:dyDescent="0.2">
      <c r="F196" t="s">
        <v>1863</v>
      </c>
      <c r="G196" t="s">
        <v>80</v>
      </c>
      <c r="H196">
        <v>8</v>
      </c>
      <c r="I196" t="s">
        <v>238</v>
      </c>
      <c r="J196" s="3">
        <v>19100</v>
      </c>
      <c r="K196" s="39">
        <v>2.4448690039827686E-4</v>
      </c>
    </row>
    <row r="197" spans="6:11" x14ac:dyDescent="0.2">
      <c r="F197" t="s">
        <v>1516</v>
      </c>
      <c r="G197" t="s">
        <v>70</v>
      </c>
      <c r="H197">
        <v>5</v>
      </c>
      <c r="I197">
        <v>540</v>
      </c>
      <c r="J197" s="3">
        <v>19080</v>
      </c>
      <c r="K197" s="39">
        <v>2.4423089317272893E-4</v>
      </c>
    </row>
    <row r="198" spans="6:11" x14ac:dyDescent="0.2">
      <c r="F198" t="s">
        <v>197</v>
      </c>
      <c r="G198" t="s">
        <v>71</v>
      </c>
      <c r="H198">
        <v>8.5</v>
      </c>
      <c r="I198">
        <v>700</v>
      </c>
      <c r="J198" s="3">
        <v>18200</v>
      </c>
      <c r="K198" s="39">
        <v>2.3296657524861982E-4</v>
      </c>
    </row>
    <row r="199" spans="6:11" x14ac:dyDescent="0.2">
      <c r="F199" t="s">
        <v>106</v>
      </c>
      <c r="G199" t="s">
        <v>34</v>
      </c>
      <c r="H199">
        <v>9</v>
      </c>
      <c r="I199" t="s">
        <v>238</v>
      </c>
      <c r="J199" s="3">
        <v>18100</v>
      </c>
      <c r="K199" s="39">
        <v>2.3168653912088014E-4</v>
      </c>
    </row>
    <row r="200" spans="6:11" x14ac:dyDescent="0.2">
      <c r="F200" t="s">
        <v>1914</v>
      </c>
      <c r="G200" t="s">
        <v>1488</v>
      </c>
      <c r="H200">
        <v>13</v>
      </c>
      <c r="I200" t="s">
        <v>238</v>
      </c>
      <c r="J200" s="3">
        <v>18000</v>
      </c>
      <c r="K200" s="39">
        <v>2.3040650299314047E-4</v>
      </c>
    </row>
    <row r="201" spans="6:11" x14ac:dyDescent="0.2">
      <c r="F201" t="s">
        <v>1834</v>
      </c>
      <c r="G201" t="s">
        <v>47</v>
      </c>
      <c r="H201">
        <v>17</v>
      </c>
      <c r="I201" t="s">
        <v>238</v>
      </c>
      <c r="J201" s="3">
        <v>18000</v>
      </c>
      <c r="K201" s="39">
        <v>2.3040650299314047E-4</v>
      </c>
    </row>
    <row r="202" spans="6:11" x14ac:dyDescent="0.2">
      <c r="F202" t="s">
        <v>410</v>
      </c>
      <c r="G202" t="s">
        <v>34</v>
      </c>
      <c r="H202">
        <v>10</v>
      </c>
      <c r="I202">
        <v>890</v>
      </c>
      <c r="J202" s="3">
        <v>17800</v>
      </c>
      <c r="K202" s="39">
        <v>2.2784643073766114E-4</v>
      </c>
    </row>
    <row r="203" spans="6:11" x14ac:dyDescent="0.2">
      <c r="F203" t="s">
        <v>1291</v>
      </c>
      <c r="G203" t="s">
        <v>50</v>
      </c>
      <c r="H203">
        <v>12</v>
      </c>
      <c r="I203" t="s">
        <v>238</v>
      </c>
      <c r="J203" s="3">
        <v>17600</v>
      </c>
      <c r="K203" s="39">
        <v>2.2528635848218179E-4</v>
      </c>
    </row>
    <row r="204" spans="6:11" x14ac:dyDescent="0.2">
      <c r="F204" t="s">
        <v>1111</v>
      </c>
      <c r="G204" t="s">
        <v>34</v>
      </c>
      <c r="H204">
        <v>20</v>
      </c>
      <c r="I204" t="s">
        <v>238</v>
      </c>
      <c r="J204" s="3">
        <v>17100</v>
      </c>
      <c r="K204" s="39">
        <v>2.1888617784348346E-4</v>
      </c>
    </row>
    <row r="205" spans="6:11" x14ac:dyDescent="0.2">
      <c r="F205" t="s">
        <v>1761</v>
      </c>
      <c r="G205" t="s">
        <v>62</v>
      </c>
      <c r="H205">
        <v>7</v>
      </c>
      <c r="I205" t="s">
        <v>238</v>
      </c>
      <c r="J205" s="3">
        <v>17000</v>
      </c>
      <c r="K205" s="39">
        <v>2.1760614171574378E-4</v>
      </c>
    </row>
    <row r="206" spans="6:11" x14ac:dyDescent="0.2">
      <c r="F206" t="s">
        <v>573</v>
      </c>
      <c r="G206" t="s">
        <v>627</v>
      </c>
      <c r="H206">
        <v>18</v>
      </c>
      <c r="I206">
        <v>1901</v>
      </c>
      <c r="J206" s="3">
        <v>16992</v>
      </c>
      <c r="K206" s="39">
        <v>2.175037388255246E-4</v>
      </c>
    </row>
    <row r="207" spans="6:11" x14ac:dyDescent="0.2">
      <c r="F207" t="s">
        <v>93</v>
      </c>
      <c r="G207" t="s">
        <v>34</v>
      </c>
      <c r="H207">
        <v>10</v>
      </c>
      <c r="I207">
        <v>850</v>
      </c>
      <c r="J207" s="3">
        <v>16600</v>
      </c>
      <c r="K207" s="39">
        <v>2.1248599720478511E-4</v>
      </c>
    </row>
    <row r="208" spans="6:11" x14ac:dyDescent="0.2">
      <c r="F208" t="s">
        <v>588</v>
      </c>
      <c r="G208" t="s">
        <v>34</v>
      </c>
      <c r="H208">
        <v>15</v>
      </c>
      <c r="I208">
        <v>1280</v>
      </c>
      <c r="J208" s="3">
        <v>16400</v>
      </c>
      <c r="K208" s="39">
        <v>2.0992592494930578E-4</v>
      </c>
    </row>
    <row r="209" spans="6:11" x14ac:dyDescent="0.2">
      <c r="F209" t="s">
        <v>1073</v>
      </c>
      <c r="G209" t="s">
        <v>34</v>
      </c>
      <c r="H209">
        <v>20</v>
      </c>
      <c r="I209">
        <v>1820</v>
      </c>
      <c r="J209" s="3">
        <v>16200</v>
      </c>
      <c r="K209" s="39">
        <v>2.0736585269382643E-4</v>
      </c>
    </row>
    <row r="210" spans="6:11" x14ac:dyDescent="0.2">
      <c r="F210" t="s">
        <v>129</v>
      </c>
      <c r="G210" t="s">
        <v>55</v>
      </c>
      <c r="H210">
        <v>9</v>
      </c>
      <c r="I210">
        <v>810</v>
      </c>
      <c r="J210" s="3">
        <v>15900</v>
      </c>
      <c r="K210" s="39">
        <v>2.0352574431060742E-4</v>
      </c>
    </row>
    <row r="211" spans="6:11" x14ac:dyDescent="0.2">
      <c r="F211" t="s">
        <v>1242</v>
      </c>
      <c r="G211" t="s">
        <v>34</v>
      </c>
      <c r="H211">
        <v>13</v>
      </c>
      <c r="I211" t="s">
        <v>238</v>
      </c>
      <c r="J211" s="3">
        <v>15200</v>
      </c>
      <c r="K211" s="39">
        <v>1.9456549141642974E-4</v>
      </c>
    </row>
    <row r="212" spans="6:11" x14ac:dyDescent="0.2">
      <c r="F212" t="s">
        <v>1184</v>
      </c>
      <c r="G212" t="s">
        <v>55</v>
      </c>
      <c r="H212">
        <v>13</v>
      </c>
      <c r="I212" t="s">
        <v>238</v>
      </c>
      <c r="J212" s="3">
        <v>15200</v>
      </c>
      <c r="K212" s="39">
        <v>1.9456549141642974E-4</v>
      </c>
    </row>
    <row r="213" spans="6:11" x14ac:dyDescent="0.2">
      <c r="F213" t="s">
        <v>398</v>
      </c>
      <c r="G213" t="s">
        <v>75</v>
      </c>
      <c r="H213">
        <v>15</v>
      </c>
      <c r="I213" t="s">
        <v>238</v>
      </c>
      <c r="J213" s="3">
        <v>15000</v>
      </c>
      <c r="K213" s="39">
        <v>1.9200541916095039E-4</v>
      </c>
    </row>
    <row r="214" spans="6:11" x14ac:dyDescent="0.2">
      <c r="F214" t="s">
        <v>1722</v>
      </c>
      <c r="G214" t="s">
        <v>47</v>
      </c>
      <c r="H214">
        <v>10.199999999999999</v>
      </c>
      <c r="I214">
        <v>710</v>
      </c>
      <c r="J214" s="3">
        <v>15000</v>
      </c>
      <c r="K214" s="39">
        <v>1.9200541916095039E-4</v>
      </c>
    </row>
    <row r="215" spans="6:11" x14ac:dyDescent="0.2">
      <c r="F215" t="s">
        <v>1187</v>
      </c>
      <c r="G215" t="s">
        <v>73</v>
      </c>
      <c r="H215">
        <v>10</v>
      </c>
      <c r="I215">
        <v>850</v>
      </c>
      <c r="J215" s="3">
        <v>15000</v>
      </c>
      <c r="K215" s="39">
        <v>1.9200541916095039E-4</v>
      </c>
    </row>
    <row r="216" spans="6:11" x14ac:dyDescent="0.2">
      <c r="F216" t="s">
        <v>691</v>
      </c>
      <c r="G216" t="s">
        <v>11</v>
      </c>
      <c r="H216">
        <v>24</v>
      </c>
      <c r="I216">
        <v>2160</v>
      </c>
      <c r="J216" s="3">
        <v>15000</v>
      </c>
      <c r="K216" s="39">
        <v>1.9200541916095039E-4</v>
      </c>
    </row>
    <row r="217" spans="6:11" x14ac:dyDescent="0.2">
      <c r="F217" t="s">
        <v>1724</v>
      </c>
      <c r="G217" t="s">
        <v>47</v>
      </c>
      <c r="H217">
        <v>11.5</v>
      </c>
      <c r="I217">
        <v>740</v>
      </c>
      <c r="J217" s="3">
        <v>15000</v>
      </c>
      <c r="K217" s="39">
        <v>1.9200541916095039E-4</v>
      </c>
    </row>
    <row r="218" spans="6:11" x14ac:dyDescent="0.2">
      <c r="F218" t="s">
        <v>926</v>
      </c>
      <c r="G218" t="s">
        <v>76</v>
      </c>
      <c r="H218">
        <v>20</v>
      </c>
      <c r="I218" t="s">
        <v>238</v>
      </c>
      <c r="J218" s="3">
        <v>15000</v>
      </c>
      <c r="K218" s="39">
        <v>1.9200541916095039E-4</v>
      </c>
    </row>
    <row r="219" spans="6:11" x14ac:dyDescent="0.2">
      <c r="F219" t="s">
        <v>1823</v>
      </c>
      <c r="G219" t="s">
        <v>73</v>
      </c>
      <c r="H219">
        <v>10</v>
      </c>
      <c r="I219">
        <v>850</v>
      </c>
      <c r="J219" s="3">
        <v>15000</v>
      </c>
      <c r="K219" s="39">
        <v>1.9200541916095039E-4</v>
      </c>
    </row>
    <row r="220" spans="6:11" x14ac:dyDescent="0.2">
      <c r="F220" t="s">
        <v>566</v>
      </c>
      <c r="G220" t="s">
        <v>73</v>
      </c>
      <c r="H220">
        <v>6</v>
      </c>
      <c r="I220">
        <v>540</v>
      </c>
      <c r="J220" s="3">
        <v>15000</v>
      </c>
      <c r="K220" s="39">
        <v>1.9200541916095039E-4</v>
      </c>
    </row>
    <row r="221" spans="6:11" x14ac:dyDescent="0.2">
      <c r="F221" t="s">
        <v>972</v>
      </c>
      <c r="G221" t="s">
        <v>79</v>
      </c>
      <c r="H221">
        <v>10</v>
      </c>
      <c r="I221" t="s">
        <v>238</v>
      </c>
      <c r="J221" s="3">
        <v>15000</v>
      </c>
      <c r="K221" s="39">
        <v>1.9200541916095039E-4</v>
      </c>
    </row>
    <row r="222" spans="6:11" x14ac:dyDescent="0.2">
      <c r="F222" t="s">
        <v>971</v>
      </c>
      <c r="G222" t="s">
        <v>79</v>
      </c>
      <c r="H222">
        <v>7</v>
      </c>
      <c r="I222">
        <v>560</v>
      </c>
      <c r="J222" s="3">
        <v>15000</v>
      </c>
      <c r="K222" s="39">
        <v>1.9200541916095039E-4</v>
      </c>
    </row>
    <row r="223" spans="6:11" x14ac:dyDescent="0.2">
      <c r="F223" t="s">
        <v>1509</v>
      </c>
      <c r="G223" t="s">
        <v>70</v>
      </c>
      <c r="H223">
        <v>9</v>
      </c>
      <c r="I223">
        <v>720</v>
      </c>
      <c r="J223" s="3">
        <v>14988</v>
      </c>
      <c r="K223" s="39">
        <v>1.9185181482562165E-4</v>
      </c>
    </row>
    <row r="224" spans="6:11" x14ac:dyDescent="0.2">
      <c r="F224" t="s">
        <v>425</v>
      </c>
      <c r="G224" t="s">
        <v>61</v>
      </c>
      <c r="H224">
        <v>15</v>
      </c>
      <c r="I224" t="s">
        <v>238</v>
      </c>
      <c r="J224" s="3">
        <v>14800</v>
      </c>
      <c r="K224" s="39">
        <v>1.8944534690547106E-4</v>
      </c>
    </row>
    <row r="225" spans="6:11" x14ac:dyDescent="0.2">
      <c r="F225" t="s">
        <v>1290</v>
      </c>
      <c r="G225" t="s">
        <v>50</v>
      </c>
      <c r="H225">
        <v>10</v>
      </c>
      <c r="I225" t="s">
        <v>238</v>
      </c>
      <c r="J225" s="3">
        <v>14300</v>
      </c>
      <c r="K225" s="39">
        <v>1.8304516626677271E-4</v>
      </c>
    </row>
    <row r="226" spans="6:11" x14ac:dyDescent="0.2">
      <c r="F226" t="s">
        <v>1558</v>
      </c>
      <c r="G226" t="s">
        <v>47</v>
      </c>
      <c r="H226">
        <v>15</v>
      </c>
      <c r="I226">
        <v>1350</v>
      </c>
      <c r="J226" s="3">
        <v>14200</v>
      </c>
      <c r="K226" s="39">
        <v>1.8176513013903303E-4</v>
      </c>
    </row>
    <row r="227" spans="6:11" x14ac:dyDescent="0.2">
      <c r="F227" t="s">
        <v>113</v>
      </c>
      <c r="G227" t="s">
        <v>34</v>
      </c>
      <c r="H227">
        <v>17</v>
      </c>
      <c r="I227">
        <v>1470</v>
      </c>
      <c r="J227" s="3">
        <v>14000</v>
      </c>
      <c r="K227" s="39">
        <v>1.7920505788355371E-4</v>
      </c>
    </row>
    <row r="228" spans="6:11" x14ac:dyDescent="0.2">
      <c r="F228" t="s">
        <v>645</v>
      </c>
      <c r="G228" t="s">
        <v>65</v>
      </c>
      <c r="H228">
        <v>4</v>
      </c>
      <c r="I228">
        <v>470</v>
      </c>
      <c r="J228" s="3">
        <v>14000</v>
      </c>
      <c r="K228" s="39">
        <v>1.7920505788355371E-4</v>
      </c>
    </row>
    <row r="229" spans="6:11" x14ac:dyDescent="0.2">
      <c r="F229" t="s">
        <v>125</v>
      </c>
      <c r="G229" t="s">
        <v>55</v>
      </c>
      <c r="H229">
        <v>11</v>
      </c>
      <c r="I229">
        <v>990</v>
      </c>
      <c r="J229" s="3">
        <v>13700</v>
      </c>
      <c r="K229" s="39">
        <v>1.753649495003347E-4</v>
      </c>
    </row>
    <row r="230" spans="6:11" x14ac:dyDescent="0.2">
      <c r="F230" t="s">
        <v>210</v>
      </c>
      <c r="G230" t="s">
        <v>627</v>
      </c>
      <c r="H230">
        <v>9</v>
      </c>
      <c r="I230">
        <v>806</v>
      </c>
      <c r="J230" s="3">
        <v>13284</v>
      </c>
      <c r="K230" s="39">
        <v>1.7003999920893768E-4</v>
      </c>
    </row>
    <row r="231" spans="6:11" x14ac:dyDescent="0.2">
      <c r="F231" t="s">
        <v>967</v>
      </c>
      <c r="G231" t="s">
        <v>71</v>
      </c>
      <c r="H231">
        <v>25</v>
      </c>
      <c r="I231">
        <v>1900</v>
      </c>
      <c r="J231" s="3">
        <v>13080</v>
      </c>
      <c r="K231" s="39">
        <v>1.6742872550834875E-4</v>
      </c>
    </row>
    <row r="232" spans="6:11" x14ac:dyDescent="0.2">
      <c r="F232" t="s">
        <v>176</v>
      </c>
      <c r="G232" t="s">
        <v>65</v>
      </c>
      <c r="H232">
        <v>6</v>
      </c>
      <c r="I232">
        <v>806</v>
      </c>
      <c r="J232" s="3">
        <v>13000</v>
      </c>
      <c r="K232" s="39">
        <v>1.6640469660615702E-4</v>
      </c>
    </row>
    <row r="233" spans="6:11" x14ac:dyDescent="0.2">
      <c r="F233" t="s">
        <v>547</v>
      </c>
      <c r="G233" t="s">
        <v>65</v>
      </c>
      <c r="H233">
        <v>6</v>
      </c>
      <c r="I233">
        <v>470</v>
      </c>
      <c r="J233" s="3">
        <v>13000</v>
      </c>
      <c r="K233" s="39">
        <v>1.6640469660615702E-4</v>
      </c>
    </row>
    <row r="234" spans="6:11" x14ac:dyDescent="0.2">
      <c r="F234" t="s">
        <v>646</v>
      </c>
      <c r="G234" t="s">
        <v>65</v>
      </c>
      <c r="H234">
        <v>6.5</v>
      </c>
      <c r="I234">
        <v>840</v>
      </c>
      <c r="J234" s="3">
        <v>13000</v>
      </c>
      <c r="K234" s="39">
        <v>1.6640469660615702E-4</v>
      </c>
    </row>
    <row r="235" spans="6:11" x14ac:dyDescent="0.2">
      <c r="F235" t="s">
        <v>1767</v>
      </c>
      <c r="G235" t="s">
        <v>47</v>
      </c>
      <c r="H235">
        <v>7</v>
      </c>
      <c r="I235">
        <v>490</v>
      </c>
      <c r="J235" s="3">
        <v>12400</v>
      </c>
      <c r="K235" s="39">
        <v>1.5872447983971899E-4</v>
      </c>
    </row>
    <row r="236" spans="6:11" x14ac:dyDescent="0.2">
      <c r="F236" t="s">
        <v>122</v>
      </c>
      <c r="G236" t="s">
        <v>47</v>
      </c>
      <c r="H236">
        <v>12</v>
      </c>
      <c r="I236" t="s">
        <v>238</v>
      </c>
      <c r="J236" s="3">
        <v>12240</v>
      </c>
      <c r="K236" s="39">
        <v>1.5667642203533551E-4</v>
      </c>
    </row>
    <row r="237" spans="6:11" x14ac:dyDescent="0.2">
      <c r="F237" t="s">
        <v>107</v>
      </c>
      <c r="G237" t="s">
        <v>34</v>
      </c>
      <c r="H237">
        <v>13</v>
      </c>
      <c r="I237">
        <v>1085</v>
      </c>
      <c r="J237" s="3">
        <v>10700</v>
      </c>
      <c r="K237" s="39">
        <v>1.3696386566814463E-4</v>
      </c>
    </row>
    <row r="238" spans="6:11" x14ac:dyDescent="0.2">
      <c r="F238" t="s">
        <v>876</v>
      </c>
      <c r="G238" t="s">
        <v>72</v>
      </c>
      <c r="H238">
        <v>25</v>
      </c>
      <c r="I238">
        <v>1900</v>
      </c>
      <c r="J238" s="3">
        <v>10640</v>
      </c>
      <c r="K238" s="39">
        <v>1.3619584399150083E-4</v>
      </c>
    </row>
    <row r="239" spans="6:11" x14ac:dyDescent="0.2">
      <c r="F239" t="s">
        <v>1118</v>
      </c>
      <c r="G239" t="s">
        <v>55</v>
      </c>
      <c r="H239">
        <v>9</v>
      </c>
      <c r="I239" t="s">
        <v>238</v>
      </c>
      <c r="J239" s="3">
        <v>10100</v>
      </c>
      <c r="K239" s="39">
        <v>1.2928364890170659E-4</v>
      </c>
    </row>
    <row r="240" spans="6:11" x14ac:dyDescent="0.2">
      <c r="F240" t="s">
        <v>480</v>
      </c>
      <c r="G240" t="s">
        <v>47</v>
      </c>
      <c r="H240">
        <v>15</v>
      </c>
      <c r="I240" t="s">
        <v>238</v>
      </c>
      <c r="J240" s="3">
        <v>10050</v>
      </c>
      <c r="K240" s="39">
        <v>1.2864363083783676E-4</v>
      </c>
    </row>
    <row r="241" spans="6:11" x14ac:dyDescent="0.2">
      <c r="F241" t="s">
        <v>1850</v>
      </c>
      <c r="G241" t="s">
        <v>47</v>
      </c>
      <c r="H241">
        <v>9.1999999999999993</v>
      </c>
      <c r="I241">
        <v>580</v>
      </c>
      <c r="J241" s="3">
        <v>10000</v>
      </c>
      <c r="K241" s="39">
        <v>1.2800361277396694E-4</v>
      </c>
    </row>
    <row r="242" spans="6:11" x14ac:dyDescent="0.2">
      <c r="F242" t="s">
        <v>1083</v>
      </c>
      <c r="G242" t="s">
        <v>75</v>
      </c>
      <c r="H242">
        <v>5</v>
      </c>
      <c r="I242" t="s">
        <v>238</v>
      </c>
      <c r="J242" s="3">
        <v>10000</v>
      </c>
      <c r="K242" s="39">
        <v>1.2800361277396694E-4</v>
      </c>
    </row>
    <row r="243" spans="6:11" x14ac:dyDescent="0.2">
      <c r="F243" t="s">
        <v>849</v>
      </c>
      <c r="G243" t="s">
        <v>653</v>
      </c>
      <c r="H243">
        <v>14</v>
      </c>
      <c r="I243">
        <v>1120</v>
      </c>
      <c r="J243" s="3">
        <v>10000</v>
      </c>
      <c r="K243" s="39">
        <v>1.2800361277396694E-4</v>
      </c>
    </row>
    <row r="244" spans="6:11" x14ac:dyDescent="0.2">
      <c r="F244" t="s">
        <v>1207</v>
      </c>
      <c r="G244" t="s">
        <v>75</v>
      </c>
      <c r="H244">
        <v>9</v>
      </c>
      <c r="I244">
        <v>880</v>
      </c>
      <c r="J244" s="3">
        <v>10000</v>
      </c>
      <c r="K244" s="39">
        <v>1.2800361277396694E-4</v>
      </c>
    </row>
    <row r="245" spans="6:11" x14ac:dyDescent="0.2">
      <c r="F245" t="s">
        <v>1456</v>
      </c>
      <c r="G245" t="s">
        <v>80</v>
      </c>
      <c r="H245">
        <v>15</v>
      </c>
      <c r="I245">
        <v>1300</v>
      </c>
      <c r="J245" s="3">
        <v>10000</v>
      </c>
      <c r="K245" s="39">
        <v>1.2800361277396694E-4</v>
      </c>
    </row>
    <row r="246" spans="6:11" x14ac:dyDescent="0.2">
      <c r="F246" t="s">
        <v>146</v>
      </c>
      <c r="G246" t="s">
        <v>57</v>
      </c>
      <c r="H246">
        <v>7</v>
      </c>
      <c r="I246">
        <v>630</v>
      </c>
      <c r="J246" s="3">
        <v>10000</v>
      </c>
      <c r="K246" s="39">
        <v>1.2800361277396694E-4</v>
      </c>
    </row>
    <row r="247" spans="6:11" x14ac:dyDescent="0.2">
      <c r="F247" t="s">
        <v>1077</v>
      </c>
      <c r="G247" t="s">
        <v>75</v>
      </c>
      <c r="H247">
        <v>5</v>
      </c>
      <c r="I247" t="s">
        <v>238</v>
      </c>
      <c r="J247" s="3">
        <v>10000</v>
      </c>
      <c r="K247" s="39">
        <v>1.2800361277396694E-4</v>
      </c>
    </row>
    <row r="248" spans="6:11" x14ac:dyDescent="0.2">
      <c r="F248" t="s">
        <v>1078</v>
      </c>
      <c r="G248" t="s">
        <v>75</v>
      </c>
      <c r="H248">
        <v>7</v>
      </c>
      <c r="I248" t="s">
        <v>238</v>
      </c>
      <c r="J248" s="3">
        <v>10000</v>
      </c>
      <c r="K248" s="39">
        <v>1.2800361277396694E-4</v>
      </c>
    </row>
    <row r="249" spans="6:11" x14ac:dyDescent="0.2">
      <c r="F249" t="s">
        <v>1079</v>
      </c>
      <c r="G249" t="s">
        <v>75</v>
      </c>
      <c r="H249">
        <v>7</v>
      </c>
      <c r="I249" t="s">
        <v>238</v>
      </c>
      <c r="J249" s="3">
        <v>10000</v>
      </c>
      <c r="K249" s="39">
        <v>1.2800361277396694E-4</v>
      </c>
    </row>
    <row r="250" spans="6:11" x14ac:dyDescent="0.2">
      <c r="F250" t="s">
        <v>1082</v>
      </c>
      <c r="G250" t="s">
        <v>75</v>
      </c>
      <c r="H250">
        <v>5</v>
      </c>
      <c r="I250" t="s">
        <v>238</v>
      </c>
      <c r="J250" s="3">
        <v>10000</v>
      </c>
      <c r="K250" s="39">
        <v>1.2800361277396694E-4</v>
      </c>
    </row>
    <row r="251" spans="6:11" x14ac:dyDescent="0.2">
      <c r="F251" t="s">
        <v>1427</v>
      </c>
      <c r="G251" t="s">
        <v>65</v>
      </c>
      <c r="H251">
        <v>7</v>
      </c>
      <c r="I251" t="s">
        <v>238</v>
      </c>
      <c r="J251" s="3">
        <v>10000</v>
      </c>
      <c r="K251" s="39">
        <v>1.2800361277396694E-4</v>
      </c>
    </row>
    <row r="252" spans="6:11" x14ac:dyDescent="0.2">
      <c r="F252" t="s">
        <v>973</v>
      </c>
      <c r="G252" t="s">
        <v>57</v>
      </c>
      <c r="H252">
        <v>5</v>
      </c>
      <c r="I252">
        <v>450</v>
      </c>
      <c r="J252" s="3">
        <v>10000</v>
      </c>
      <c r="K252" s="39">
        <v>1.2800361277396694E-4</v>
      </c>
    </row>
    <row r="253" spans="6:11" x14ac:dyDescent="0.2">
      <c r="F253" t="s">
        <v>496</v>
      </c>
      <c r="G253" t="s">
        <v>79</v>
      </c>
      <c r="H253">
        <v>16</v>
      </c>
      <c r="I253" t="s">
        <v>238</v>
      </c>
      <c r="J253" s="3">
        <v>10000</v>
      </c>
      <c r="K253" s="39">
        <v>1.2800361277396694E-4</v>
      </c>
    </row>
    <row r="254" spans="6:11" x14ac:dyDescent="0.2">
      <c r="F254" t="s">
        <v>1879</v>
      </c>
      <c r="G254" t="s">
        <v>1488</v>
      </c>
      <c r="H254">
        <v>20</v>
      </c>
      <c r="I254">
        <v>1575</v>
      </c>
      <c r="J254" s="3">
        <v>10000</v>
      </c>
      <c r="K254" s="39">
        <v>1.2800361277396694E-4</v>
      </c>
    </row>
    <row r="255" spans="6:11" x14ac:dyDescent="0.2">
      <c r="F255" t="s">
        <v>1794</v>
      </c>
      <c r="G255" t="s">
        <v>47</v>
      </c>
      <c r="H255">
        <v>20</v>
      </c>
      <c r="I255">
        <v>1800</v>
      </c>
      <c r="J255" s="3">
        <v>10000</v>
      </c>
      <c r="K255" s="39">
        <v>1.2800361277396694E-4</v>
      </c>
    </row>
    <row r="256" spans="6:11" x14ac:dyDescent="0.2">
      <c r="F256" t="s">
        <v>1886</v>
      </c>
      <c r="G256" t="s">
        <v>1488</v>
      </c>
      <c r="H256">
        <v>25</v>
      </c>
      <c r="I256">
        <v>1900</v>
      </c>
      <c r="J256" s="3">
        <v>10000</v>
      </c>
      <c r="K256" s="39">
        <v>1.2800361277396694E-4</v>
      </c>
    </row>
    <row r="257" spans="6:11" x14ac:dyDescent="0.2">
      <c r="F257" t="s">
        <v>1428</v>
      </c>
      <c r="G257" t="s">
        <v>65</v>
      </c>
      <c r="H257">
        <v>7</v>
      </c>
      <c r="I257" t="s">
        <v>238</v>
      </c>
      <c r="J257" s="3">
        <v>10000</v>
      </c>
      <c r="K257" s="39">
        <v>1.2800361277396694E-4</v>
      </c>
    </row>
    <row r="258" spans="6:11" x14ac:dyDescent="0.2">
      <c r="F258" t="s">
        <v>1536</v>
      </c>
      <c r="G258" t="s">
        <v>11</v>
      </c>
      <c r="H258">
        <v>14</v>
      </c>
      <c r="I258" t="s">
        <v>238</v>
      </c>
      <c r="J258" s="3">
        <v>10000</v>
      </c>
      <c r="K258" s="39">
        <v>1.2800361277396694E-4</v>
      </c>
    </row>
    <row r="259" spans="6:11" x14ac:dyDescent="0.2">
      <c r="F259" t="s">
        <v>1535</v>
      </c>
      <c r="G259" t="s">
        <v>11</v>
      </c>
      <c r="H259">
        <v>18</v>
      </c>
      <c r="I259" t="s">
        <v>238</v>
      </c>
      <c r="J259" s="3">
        <v>10000</v>
      </c>
      <c r="K259" s="39">
        <v>1.2800361277396694E-4</v>
      </c>
    </row>
    <row r="260" spans="6:11" x14ac:dyDescent="0.2">
      <c r="F260" t="s">
        <v>145</v>
      </c>
      <c r="G260" t="s">
        <v>57</v>
      </c>
      <c r="H260">
        <v>7</v>
      </c>
      <c r="I260">
        <v>630</v>
      </c>
      <c r="J260" s="3">
        <v>10000</v>
      </c>
      <c r="K260" s="39">
        <v>1.2800361277396694E-4</v>
      </c>
    </row>
    <row r="261" spans="6:11" x14ac:dyDescent="0.2">
      <c r="F261" t="s">
        <v>1076</v>
      </c>
      <c r="G261" t="s">
        <v>75</v>
      </c>
      <c r="H261">
        <v>5</v>
      </c>
      <c r="I261" t="s">
        <v>238</v>
      </c>
      <c r="J261" s="3">
        <v>10000</v>
      </c>
      <c r="K261" s="39">
        <v>1.2800361277396694E-4</v>
      </c>
    </row>
    <row r="262" spans="6:11" x14ac:dyDescent="0.2">
      <c r="F262" t="s">
        <v>1696</v>
      </c>
      <c r="G262" t="s">
        <v>47</v>
      </c>
      <c r="H262">
        <v>12</v>
      </c>
      <c r="I262">
        <v>960</v>
      </c>
      <c r="J262" s="3">
        <v>10000</v>
      </c>
      <c r="K262" s="39">
        <v>1.2800361277396694E-4</v>
      </c>
    </row>
    <row r="263" spans="6:11" x14ac:dyDescent="0.2">
      <c r="F263" t="s">
        <v>211</v>
      </c>
      <c r="G263" t="s">
        <v>627</v>
      </c>
      <c r="H263">
        <v>13</v>
      </c>
      <c r="I263">
        <v>1521</v>
      </c>
      <c r="J263" s="3">
        <v>9984</v>
      </c>
      <c r="K263" s="39">
        <v>1.2779880699352857E-4</v>
      </c>
    </row>
    <row r="264" spans="6:11" x14ac:dyDescent="0.2">
      <c r="F264" t="s">
        <v>1835</v>
      </c>
      <c r="G264" t="s">
        <v>47</v>
      </c>
      <c r="H264">
        <v>17</v>
      </c>
      <c r="I264" t="s">
        <v>238</v>
      </c>
      <c r="J264" s="3">
        <v>9950</v>
      </c>
      <c r="K264" s="39">
        <v>1.2736359471009711E-4</v>
      </c>
    </row>
    <row r="265" spans="6:11" x14ac:dyDescent="0.2">
      <c r="F265" t="s">
        <v>1379</v>
      </c>
      <c r="G265" t="s">
        <v>11</v>
      </c>
      <c r="H265">
        <v>20</v>
      </c>
      <c r="I265">
        <v>1800</v>
      </c>
      <c r="J265" s="3">
        <v>9900</v>
      </c>
      <c r="K265" s="39">
        <v>1.2672357664622727E-4</v>
      </c>
    </row>
    <row r="266" spans="6:11" x14ac:dyDescent="0.2">
      <c r="F266" t="s">
        <v>388</v>
      </c>
      <c r="G266" t="s">
        <v>34</v>
      </c>
      <c r="H266">
        <v>17</v>
      </c>
      <c r="I266">
        <v>1580</v>
      </c>
      <c r="J266" s="3">
        <v>9600</v>
      </c>
      <c r="K266" s="39">
        <v>1.2288346826300827E-4</v>
      </c>
    </row>
    <row r="267" spans="6:11" x14ac:dyDescent="0.2">
      <c r="F267" t="s">
        <v>193</v>
      </c>
      <c r="G267" t="s">
        <v>71</v>
      </c>
      <c r="H267">
        <v>5</v>
      </c>
      <c r="I267">
        <v>420</v>
      </c>
      <c r="J267" s="3">
        <v>9100</v>
      </c>
      <c r="K267" s="39">
        <v>1.1648328762430991E-4</v>
      </c>
    </row>
    <row r="268" spans="6:11" x14ac:dyDescent="0.2">
      <c r="F268" t="s">
        <v>1709</v>
      </c>
      <c r="G268" t="s">
        <v>62</v>
      </c>
      <c r="H268">
        <v>12</v>
      </c>
      <c r="I268" t="s">
        <v>238</v>
      </c>
      <c r="J268" s="3">
        <v>9000</v>
      </c>
      <c r="K268" s="39">
        <v>1.1520325149657023E-4</v>
      </c>
    </row>
    <row r="269" spans="6:11" x14ac:dyDescent="0.2">
      <c r="F269" t="s">
        <v>1837</v>
      </c>
      <c r="G269" t="s">
        <v>51</v>
      </c>
      <c r="H269">
        <v>10</v>
      </c>
      <c r="I269">
        <v>970</v>
      </c>
      <c r="J269" s="3">
        <v>8760</v>
      </c>
      <c r="K269" s="39">
        <v>1.1213116478999503E-4</v>
      </c>
    </row>
    <row r="270" spans="6:11" x14ac:dyDescent="0.2">
      <c r="F270" t="s">
        <v>1295</v>
      </c>
      <c r="G270" t="s">
        <v>50</v>
      </c>
      <c r="H270">
        <v>17</v>
      </c>
      <c r="I270" t="s">
        <v>238</v>
      </c>
      <c r="J270" s="3">
        <v>8600</v>
      </c>
      <c r="K270" s="39">
        <v>1.1008310698561156E-4</v>
      </c>
    </row>
    <row r="271" spans="6:11" x14ac:dyDescent="0.2">
      <c r="F271" t="s">
        <v>683</v>
      </c>
      <c r="G271" t="s">
        <v>65</v>
      </c>
      <c r="H271">
        <v>6.5</v>
      </c>
      <c r="I271">
        <v>806</v>
      </c>
      <c r="J271" s="3">
        <v>8000</v>
      </c>
      <c r="K271" s="39">
        <v>1.0240289021917355E-4</v>
      </c>
    </row>
    <row r="272" spans="6:11" x14ac:dyDescent="0.2">
      <c r="F272" t="s">
        <v>642</v>
      </c>
      <c r="G272" t="s">
        <v>65</v>
      </c>
      <c r="H272">
        <v>6.5</v>
      </c>
      <c r="I272">
        <v>806</v>
      </c>
      <c r="J272" s="3">
        <v>8000</v>
      </c>
      <c r="K272" s="39">
        <v>1.0240289021917355E-4</v>
      </c>
    </row>
    <row r="273" spans="6:11" x14ac:dyDescent="0.2">
      <c r="F273" t="s">
        <v>1913</v>
      </c>
      <c r="G273" t="s">
        <v>1488</v>
      </c>
      <c r="H273">
        <v>13</v>
      </c>
      <c r="I273" t="s">
        <v>238</v>
      </c>
      <c r="J273" s="3">
        <v>8000</v>
      </c>
      <c r="K273" s="39">
        <v>1.0240289021917355E-4</v>
      </c>
    </row>
    <row r="274" spans="6:11" x14ac:dyDescent="0.2">
      <c r="F274" t="s">
        <v>1620</v>
      </c>
      <c r="G274" t="s">
        <v>51</v>
      </c>
      <c r="H274">
        <v>6</v>
      </c>
      <c r="I274">
        <v>600</v>
      </c>
      <c r="J274" s="3">
        <v>7840</v>
      </c>
      <c r="K274" s="39">
        <v>1.0035483241479007E-4</v>
      </c>
    </row>
    <row r="275" spans="6:11" x14ac:dyDescent="0.2">
      <c r="F275" t="s">
        <v>395</v>
      </c>
      <c r="G275" t="s">
        <v>34</v>
      </c>
      <c r="H275">
        <v>7</v>
      </c>
      <c r="I275">
        <v>520</v>
      </c>
      <c r="J275" s="3">
        <v>7400</v>
      </c>
      <c r="K275" s="39">
        <v>9.4722673452735532E-5</v>
      </c>
    </row>
    <row r="276" spans="6:11" x14ac:dyDescent="0.2">
      <c r="F276" t="s">
        <v>1563</v>
      </c>
      <c r="G276" t="s">
        <v>73</v>
      </c>
      <c r="H276">
        <v>8</v>
      </c>
      <c r="I276">
        <v>700</v>
      </c>
      <c r="J276" s="3">
        <v>7200</v>
      </c>
      <c r="K276" s="39">
        <v>9.2162601197256193E-5</v>
      </c>
    </row>
    <row r="277" spans="6:11" x14ac:dyDescent="0.2">
      <c r="F277" t="s">
        <v>94</v>
      </c>
      <c r="G277" t="s">
        <v>34</v>
      </c>
      <c r="H277">
        <v>12</v>
      </c>
      <c r="I277">
        <v>1095</v>
      </c>
      <c r="J277" s="3">
        <v>7100</v>
      </c>
      <c r="K277" s="39">
        <v>9.0882565069516516E-5</v>
      </c>
    </row>
    <row r="278" spans="6:11" x14ac:dyDescent="0.2">
      <c r="F278" t="s">
        <v>1054</v>
      </c>
      <c r="G278" t="s">
        <v>55</v>
      </c>
      <c r="H278">
        <v>9</v>
      </c>
      <c r="I278" t="s">
        <v>238</v>
      </c>
      <c r="J278" s="3">
        <v>7000</v>
      </c>
      <c r="K278" s="39">
        <v>8.9602528941776853E-5</v>
      </c>
    </row>
    <row r="279" spans="6:11" x14ac:dyDescent="0.2">
      <c r="F279" t="s">
        <v>1792</v>
      </c>
      <c r="G279" t="s">
        <v>47</v>
      </c>
      <c r="H279">
        <v>20</v>
      </c>
      <c r="I279" t="s">
        <v>238</v>
      </c>
      <c r="J279" s="3">
        <v>7000</v>
      </c>
      <c r="K279" s="39">
        <v>8.9602528941776853E-5</v>
      </c>
    </row>
    <row r="280" spans="6:11" x14ac:dyDescent="0.2">
      <c r="F280" t="s">
        <v>1297</v>
      </c>
      <c r="G280" t="s">
        <v>50</v>
      </c>
      <c r="H280">
        <v>20</v>
      </c>
      <c r="I280" t="s">
        <v>238</v>
      </c>
      <c r="J280" s="3">
        <v>7000</v>
      </c>
      <c r="K280" s="39">
        <v>8.9602528941776853E-5</v>
      </c>
    </row>
    <row r="281" spans="6:11" x14ac:dyDescent="0.2">
      <c r="F281" t="s">
        <v>1492</v>
      </c>
      <c r="G281" t="s">
        <v>62</v>
      </c>
      <c r="H281">
        <v>10</v>
      </c>
      <c r="I281" t="s">
        <v>238</v>
      </c>
      <c r="J281" s="3">
        <v>7000</v>
      </c>
      <c r="K281" s="39">
        <v>8.9602528941776853E-5</v>
      </c>
    </row>
    <row r="282" spans="6:11" x14ac:dyDescent="0.2">
      <c r="F282" t="s">
        <v>495</v>
      </c>
      <c r="G282" t="s">
        <v>79</v>
      </c>
      <c r="H282">
        <v>10</v>
      </c>
      <c r="I282" t="s">
        <v>238</v>
      </c>
      <c r="J282" s="3">
        <v>7000</v>
      </c>
      <c r="K282" s="39">
        <v>8.9602528941776853E-5</v>
      </c>
    </row>
    <row r="283" spans="6:11" x14ac:dyDescent="0.2">
      <c r="F283" t="s">
        <v>212</v>
      </c>
      <c r="G283" t="s">
        <v>627</v>
      </c>
      <c r="H283">
        <v>13</v>
      </c>
      <c r="I283">
        <v>1521</v>
      </c>
      <c r="J283" s="3">
        <v>6816</v>
      </c>
      <c r="K283" s="39">
        <v>8.7247262466735859E-5</v>
      </c>
    </row>
    <row r="284" spans="6:11" x14ac:dyDescent="0.2">
      <c r="F284" t="s">
        <v>192</v>
      </c>
      <c r="G284" t="s">
        <v>71</v>
      </c>
      <c r="H284">
        <v>5</v>
      </c>
      <c r="I284">
        <v>420</v>
      </c>
      <c r="J284" s="3">
        <v>6700</v>
      </c>
      <c r="K284" s="39">
        <v>8.5762420558557851E-5</v>
      </c>
    </row>
    <row r="285" spans="6:11" x14ac:dyDescent="0.2">
      <c r="F285" t="s">
        <v>1773</v>
      </c>
      <c r="G285" t="s">
        <v>51</v>
      </c>
      <c r="H285">
        <v>10</v>
      </c>
      <c r="I285">
        <v>860</v>
      </c>
      <c r="J285" s="3">
        <v>6560</v>
      </c>
      <c r="K285" s="39">
        <v>8.3970369979722312E-5</v>
      </c>
    </row>
    <row r="286" spans="6:11" x14ac:dyDescent="0.2">
      <c r="F286" t="s">
        <v>695</v>
      </c>
      <c r="G286" t="s">
        <v>61</v>
      </c>
      <c r="H286">
        <v>9</v>
      </c>
      <c r="I286" t="s">
        <v>238</v>
      </c>
      <c r="J286" s="3">
        <v>6500</v>
      </c>
      <c r="K286" s="39">
        <v>8.3202348303078511E-5</v>
      </c>
    </row>
    <row r="287" spans="6:11" x14ac:dyDescent="0.2">
      <c r="F287" t="s">
        <v>1411</v>
      </c>
      <c r="G287" t="s">
        <v>80</v>
      </c>
      <c r="H287">
        <v>7</v>
      </c>
      <c r="I287">
        <v>560</v>
      </c>
      <c r="J287" s="3">
        <v>6000</v>
      </c>
      <c r="K287" s="39">
        <v>7.6802167664380156E-5</v>
      </c>
    </row>
    <row r="288" spans="6:11" x14ac:dyDescent="0.2">
      <c r="F288" t="s">
        <v>1370</v>
      </c>
      <c r="G288" t="s">
        <v>80</v>
      </c>
      <c r="H288">
        <v>9</v>
      </c>
      <c r="I288">
        <v>720</v>
      </c>
      <c r="J288" s="3">
        <v>6000</v>
      </c>
      <c r="K288" s="39">
        <v>7.6802167664380156E-5</v>
      </c>
    </row>
    <row r="289" spans="6:11" x14ac:dyDescent="0.2">
      <c r="F289" t="s">
        <v>1371</v>
      </c>
      <c r="G289" t="s">
        <v>80</v>
      </c>
      <c r="H289">
        <v>9</v>
      </c>
      <c r="I289">
        <v>720</v>
      </c>
      <c r="J289" s="3">
        <v>6000</v>
      </c>
      <c r="K289" s="39">
        <v>7.6802167664380156E-5</v>
      </c>
    </row>
    <row r="290" spans="6:11" x14ac:dyDescent="0.2">
      <c r="F290" t="s">
        <v>681</v>
      </c>
      <c r="G290" t="s">
        <v>65</v>
      </c>
      <c r="H290">
        <v>4.5</v>
      </c>
      <c r="I290">
        <v>470</v>
      </c>
      <c r="J290" s="3">
        <v>6000</v>
      </c>
      <c r="K290" s="39">
        <v>7.6802167664380156E-5</v>
      </c>
    </row>
    <row r="291" spans="6:11" x14ac:dyDescent="0.2">
      <c r="F291" t="s">
        <v>620</v>
      </c>
      <c r="G291" t="s">
        <v>627</v>
      </c>
      <c r="H291">
        <v>4</v>
      </c>
      <c r="I291">
        <v>300</v>
      </c>
      <c r="J291" s="3">
        <v>5256</v>
      </c>
      <c r="K291" s="39">
        <v>6.7278698873997019E-5</v>
      </c>
    </row>
    <row r="292" spans="6:11" x14ac:dyDescent="0.2">
      <c r="F292" t="s">
        <v>1912</v>
      </c>
      <c r="G292" t="s">
        <v>1488</v>
      </c>
      <c r="H292">
        <v>10</v>
      </c>
      <c r="I292" t="s">
        <v>238</v>
      </c>
      <c r="J292" s="3">
        <v>5000</v>
      </c>
      <c r="K292" s="39">
        <v>6.4001806386983472E-5</v>
      </c>
    </row>
    <row r="293" spans="6:11" x14ac:dyDescent="0.2">
      <c r="F293" t="s">
        <v>1206</v>
      </c>
      <c r="G293" t="s">
        <v>75</v>
      </c>
      <c r="H293">
        <v>9</v>
      </c>
      <c r="I293">
        <v>880</v>
      </c>
      <c r="J293" s="3">
        <v>5000</v>
      </c>
      <c r="K293" s="39">
        <v>6.4001806386983472E-5</v>
      </c>
    </row>
    <row r="294" spans="6:11" x14ac:dyDescent="0.2">
      <c r="F294" t="s">
        <v>1882</v>
      </c>
      <c r="G294" t="s">
        <v>1488</v>
      </c>
      <c r="H294">
        <v>13</v>
      </c>
      <c r="I294" t="s">
        <v>238</v>
      </c>
      <c r="J294" s="3">
        <v>5000</v>
      </c>
      <c r="K294" s="39">
        <v>6.4001806386983472E-5</v>
      </c>
    </row>
    <row r="295" spans="6:11" x14ac:dyDescent="0.2">
      <c r="F295" t="s">
        <v>659</v>
      </c>
      <c r="G295" t="s">
        <v>47</v>
      </c>
      <c r="H295">
        <v>12</v>
      </c>
      <c r="I295" t="s">
        <v>238</v>
      </c>
      <c r="J295" s="3">
        <v>5000</v>
      </c>
      <c r="K295" s="39">
        <v>6.4001806386983472E-5</v>
      </c>
    </row>
    <row r="296" spans="6:11" x14ac:dyDescent="0.2">
      <c r="F296" t="s">
        <v>1149</v>
      </c>
      <c r="G296" t="s">
        <v>65</v>
      </c>
      <c r="H296">
        <v>8</v>
      </c>
      <c r="I296">
        <v>806</v>
      </c>
      <c r="J296" s="3">
        <v>5000</v>
      </c>
      <c r="K296" s="39">
        <v>6.4001806386983472E-5</v>
      </c>
    </row>
    <row r="297" spans="6:11" x14ac:dyDescent="0.2">
      <c r="F297" t="s">
        <v>1621</v>
      </c>
      <c r="G297" t="s">
        <v>51</v>
      </c>
      <c r="H297">
        <v>6</v>
      </c>
      <c r="I297">
        <v>600</v>
      </c>
      <c r="J297" s="3">
        <v>5000</v>
      </c>
      <c r="K297" s="39">
        <v>6.4001806386983472E-5</v>
      </c>
    </row>
    <row r="298" spans="6:11" x14ac:dyDescent="0.2">
      <c r="F298" t="s">
        <v>699</v>
      </c>
      <c r="G298" t="s">
        <v>75</v>
      </c>
      <c r="H298">
        <v>20</v>
      </c>
      <c r="I298">
        <v>1900</v>
      </c>
      <c r="J298" s="3">
        <v>5000</v>
      </c>
      <c r="K298" s="39">
        <v>6.4001806386983472E-5</v>
      </c>
    </row>
    <row r="299" spans="6:11" x14ac:dyDescent="0.2">
      <c r="F299" t="s">
        <v>878</v>
      </c>
      <c r="G299" t="s">
        <v>72</v>
      </c>
      <c r="H299">
        <v>10</v>
      </c>
      <c r="I299" t="s">
        <v>238</v>
      </c>
      <c r="J299" s="3">
        <v>5000</v>
      </c>
      <c r="K299" s="39">
        <v>6.4001806386983472E-5</v>
      </c>
    </row>
    <row r="300" spans="6:11" x14ac:dyDescent="0.2">
      <c r="F300" t="s">
        <v>668</v>
      </c>
      <c r="G300" t="s">
        <v>34</v>
      </c>
      <c r="H300">
        <v>15</v>
      </c>
      <c r="I300">
        <v>1360</v>
      </c>
      <c r="J300" s="3">
        <v>5000</v>
      </c>
      <c r="K300" s="39">
        <v>6.4001806386983472E-5</v>
      </c>
    </row>
    <row r="301" spans="6:11" x14ac:dyDescent="0.2">
      <c r="F301" t="s">
        <v>1622</v>
      </c>
      <c r="G301" t="s">
        <v>51</v>
      </c>
      <c r="H301">
        <v>8</v>
      </c>
      <c r="I301">
        <v>740</v>
      </c>
      <c r="J301" s="3">
        <v>5000</v>
      </c>
      <c r="K301" s="39">
        <v>6.4001806386983472E-5</v>
      </c>
    </row>
    <row r="302" spans="6:11" x14ac:dyDescent="0.2">
      <c r="F302" t="s">
        <v>875</v>
      </c>
      <c r="G302" t="s">
        <v>72</v>
      </c>
      <c r="H302">
        <v>25</v>
      </c>
      <c r="I302">
        <v>1900</v>
      </c>
      <c r="J302" s="3">
        <v>5000</v>
      </c>
      <c r="K302" s="39">
        <v>6.4001806386983472E-5</v>
      </c>
    </row>
    <row r="303" spans="6:11" x14ac:dyDescent="0.2">
      <c r="F303" t="s">
        <v>1467</v>
      </c>
      <c r="G303" t="s">
        <v>70</v>
      </c>
      <c r="H303">
        <v>8</v>
      </c>
      <c r="I303" t="s">
        <v>238</v>
      </c>
      <c r="J303" s="3">
        <v>4992</v>
      </c>
      <c r="K303" s="39">
        <v>6.3899403496764286E-5</v>
      </c>
    </row>
    <row r="304" spans="6:11" x14ac:dyDescent="0.2">
      <c r="F304" t="s">
        <v>198</v>
      </c>
      <c r="G304" t="s">
        <v>71</v>
      </c>
      <c r="H304">
        <v>8.5</v>
      </c>
      <c r="I304">
        <v>700</v>
      </c>
      <c r="J304" s="3">
        <v>4700</v>
      </c>
      <c r="K304" s="39">
        <v>6.0161698003764457E-5</v>
      </c>
    </row>
    <row r="305" spans="6:11" x14ac:dyDescent="0.2">
      <c r="F305" t="s">
        <v>1186</v>
      </c>
      <c r="G305" t="s">
        <v>55</v>
      </c>
      <c r="H305">
        <v>7</v>
      </c>
      <c r="I305" t="s">
        <v>238</v>
      </c>
      <c r="J305" s="3">
        <v>4700</v>
      </c>
      <c r="K305" s="39">
        <v>6.0161698003764457E-5</v>
      </c>
    </row>
    <row r="306" spans="6:11" x14ac:dyDescent="0.2">
      <c r="F306" t="s">
        <v>1838</v>
      </c>
      <c r="G306" t="s">
        <v>51</v>
      </c>
      <c r="H306">
        <v>10</v>
      </c>
      <c r="I306">
        <v>820</v>
      </c>
      <c r="J306" s="3">
        <v>4680</v>
      </c>
      <c r="K306" s="39">
        <v>5.9905690778216525E-5</v>
      </c>
    </row>
    <row r="307" spans="6:11" x14ac:dyDescent="0.2">
      <c r="F307" t="s">
        <v>1119</v>
      </c>
      <c r="G307" t="s">
        <v>55</v>
      </c>
      <c r="H307">
        <v>9</v>
      </c>
      <c r="I307" t="s">
        <v>238</v>
      </c>
      <c r="J307" s="3">
        <v>4600</v>
      </c>
      <c r="K307" s="39">
        <v>5.8881661876024787E-5</v>
      </c>
    </row>
    <row r="308" spans="6:11" x14ac:dyDescent="0.2">
      <c r="F308" t="s">
        <v>1772</v>
      </c>
      <c r="G308" t="s">
        <v>51</v>
      </c>
      <c r="H308">
        <v>10</v>
      </c>
      <c r="I308">
        <v>820</v>
      </c>
      <c r="J308" s="3">
        <v>4320</v>
      </c>
      <c r="K308" s="39">
        <v>5.5297560718353716E-5</v>
      </c>
    </row>
    <row r="309" spans="6:11" x14ac:dyDescent="0.2">
      <c r="F309" t="s">
        <v>1298</v>
      </c>
      <c r="G309" t="s">
        <v>50</v>
      </c>
      <c r="H309">
        <v>20</v>
      </c>
      <c r="I309" t="s">
        <v>238</v>
      </c>
      <c r="J309" s="3">
        <v>4300</v>
      </c>
      <c r="K309" s="39">
        <v>5.5041553492805778E-5</v>
      </c>
    </row>
    <row r="310" spans="6:11" x14ac:dyDescent="0.2">
      <c r="F310" t="s">
        <v>1296</v>
      </c>
      <c r="G310" t="s">
        <v>50</v>
      </c>
      <c r="H310">
        <v>17</v>
      </c>
      <c r="I310" t="s">
        <v>238</v>
      </c>
      <c r="J310" s="3">
        <v>4300</v>
      </c>
      <c r="K310" s="39">
        <v>5.5041553492805778E-5</v>
      </c>
    </row>
    <row r="311" spans="6:11" x14ac:dyDescent="0.2">
      <c r="F311" t="s">
        <v>997</v>
      </c>
      <c r="G311" t="s">
        <v>34</v>
      </c>
      <c r="H311">
        <v>9</v>
      </c>
      <c r="I311">
        <v>870</v>
      </c>
      <c r="J311" s="3">
        <v>4200</v>
      </c>
      <c r="K311" s="39">
        <v>5.3761517365066115E-5</v>
      </c>
    </row>
    <row r="312" spans="6:11" x14ac:dyDescent="0.2">
      <c r="F312" t="s">
        <v>1881</v>
      </c>
      <c r="G312" t="s">
        <v>1488</v>
      </c>
      <c r="H312">
        <v>13</v>
      </c>
      <c r="I312" t="s">
        <v>238</v>
      </c>
      <c r="J312" s="3">
        <v>4100</v>
      </c>
      <c r="K312" s="39">
        <v>5.2481481237326445E-5</v>
      </c>
    </row>
    <row r="313" spans="6:11" x14ac:dyDescent="0.2">
      <c r="F313" t="s">
        <v>1858</v>
      </c>
      <c r="G313" t="s">
        <v>51</v>
      </c>
      <c r="H313">
        <v>10</v>
      </c>
      <c r="I313">
        <v>880</v>
      </c>
      <c r="J313" s="3">
        <v>4000</v>
      </c>
      <c r="K313" s="39">
        <v>5.1201445109586775E-5</v>
      </c>
    </row>
    <row r="314" spans="6:11" x14ac:dyDescent="0.2">
      <c r="F314" t="s">
        <v>1064</v>
      </c>
      <c r="G314" t="s">
        <v>34</v>
      </c>
      <c r="H314">
        <v>9</v>
      </c>
      <c r="I314">
        <v>940</v>
      </c>
      <c r="J314" s="3">
        <v>4000</v>
      </c>
      <c r="K314" s="39">
        <v>5.1201445109586775E-5</v>
      </c>
    </row>
    <row r="315" spans="6:11" x14ac:dyDescent="0.2">
      <c r="F315" t="s">
        <v>411</v>
      </c>
      <c r="G315" t="s">
        <v>55</v>
      </c>
      <c r="H315">
        <v>15</v>
      </c>
      <c r="I315" t="s">
        <v>238</v>
      </c>
      <c r="J315" s="3">
        <v>3900</v>
      </c>
      <c r="K315" s="39">
        <v>4.9921408981847106E-5</v>
      </c>
    </row>
    <row r="316" spans="6:11" x14ac:dyDescent="0.2">
      <c r="F316" t="s">
        <v>472</v>
      </c>
      <c r="G316" t="s">
        <v>71</v>
      </c>
      <c r="H316">
        <v>20</v>
      </c>
      <c r="I316">
        <v>1560</v>
      </c>
      <c r="J316" s="3">
        <v>3800</v>
      </c>
      <c r="K316" s="39">
        <v>4.8641372854107436E-5</v>
      </c>
    </row>
    <row r="317" spans="6:11" x14ac:dyDescent="0.2">
      <c r="F317" t="s">
        <v>916</v>
      </c>
      <c r="G317" t="s">
        <v>72</v>
      </c>
      <c r="H317">
        <v>10</v>
      </c>
      <c r="I317" t="s">
        <v>238</v>
      </c>
      <c r="J317" s="3">
        <v>3500</v>
      </c>
      <c r="K317" s="39">
        <v>4.4801264470888427E-5</v>
      </c>
    </row>
    <row r="318" spans="6:11" x14ac:dyDescent="0.2">
      <c r="F318" t="s">
        <v>130</v>
      </c>
      <c r="G318" t="s">
        <v>55</v>
      </c>
      <c r="H318">
        <v>9</v>
      </c>
      <c r="I318">
        <v>810</v>
      </c>
      <c r="J318" s="3">
        <v>3400</v>
      </c>
      <c r="K318" s="39">
        <v>4.3521228343148757E-5</v>
      </c>
    </row>
    <row r="319" spans="6:11" x14ac:dyDescent="0.2">
      <c r="F319" t="s">
        <v>1766</v>
      </c>
      <c r="G319" t="s">
        <v>47</v>
      </c>
      <c r="H319">
        <v>7</v>
      </c>
      <c r="I319">
        <v>490</v>
      </c>
      <c r="J319" s="3">
        <v>3200</v>
      </c>
      <c r="K319" s="39">
        <v>4.0961156087669417E-5</v>
      </c>
    </row>
    <row r="320" spans="6:11" x14ac:dyDescent="0.2">
      <c r="F320" t="s">
        <v>611</v>
      </c>
      <c r="G320" t="s">
        <v>65</v>
      </c>
      <c r="H320">
        <v>9</v>
      </c>
      <c r="I320" t="s">
        <v>238</v>
      </c>
      <c r="J320" s="3">
        <v>3140</v>
      </c>
      <c r="K320" s="39">
        <v>4.0193134411025617E-5</v>
      </c>
    </row>
    <row r="321" spans="6:11" x14ac:dyDescent="0.2">
      <c r="F321" t="s">
        <v>1222</v>
      </c>
      <c r="G321" t="s">
        <v>72</v>
      </c>
      <c r="H321">
        <v>5</v>
      </c>
      <c r="I321">
        <v>480</v>
      </c>
      <c r="J321" s="3">
        <v>3000</v>
      </c>
      <c r="K321" s="39">
        <v>3.8401083832190078E-5</v>
      </c>
    </row>
    <row r="322" spans="6:11" x14ac:dyDescent="0.2">
      <c r="F322" t="s">
        <v>562</v>
      </c>
      <c r="G322" t="s">
        <v>55</v>
      </c>
      <c r="H322">
        <v>13</v>
      </c>
      <c r="I322" t="s">
        <v>238</v>
      </c>
      <c r="J322" s="3">
        <v>3000</v>
      </c>
      <c r="K322" s="39">
        <v>3.8401083832190078E-5</v>
      </c>
    </row>
    <row r="323" spans="6:11" x14ac:dyDescent="0.2">
      <c r="F323" t="s">
        <v>1904</v>
      </c>
      <c r="G323" t="s">
        <v>1488</v>
      </c>
      <c r="H323">
        <v>13</v>
      </c>
      <c r="I323" t="s">
        <v>238</v>
      </c>
      <c r="J323" s="3">
        <v>3000</v>
      </c>
      <c r="K323" s="39">
        <v>3.8401083832190078E-5</v>
      </c>
    </row>
    <row r="324" spans="6:11" x14ac:dyDescent="0.2">
      <c r="F324" t="s">
        <v>1833</v>
      </c>
      <c r="G324" t="s">
        <v>47</v>
      </c>
      <c r="H324">
        <v>17</v>
      </c>
      <c r="I324">
        <v>1360</v>
      </c>
      <c r="J324" s="3">
        <v>3000</v>
      </c>
      <c r="K324" s="39">
        <v>3.8401083832190078E-5</v>
      </c>
    </row>
    <row r="325" spans="6:11" x14ac:dyDescent="0.2">
      <c r="F325" t="s">
        <v>1611</v>
      </c>
      <c r="G325" t="s">
        <v>62</v>
      </c>
      <c r="H325">
        <v>20</v>
      </c>
      <c r="I325">
        <v>1500</v>
      </c>
      <c r="J325" s="3">
        <v>3000</v>
      </c>
      <c r="K325" s="39">
        <v>3.8401083832190078E-5</v>
      </c>
    </row>
    <row r="326" spans="6:11" x14ac:dyDescent="0.2">
      <c r="F326" t="s">
        <v>1805</v>
      </c>
      <c r="G326" t="s">
        <v>73</v>
      </c>
      <c r="H326">
        <v>8</v>
      </c>
      <c r="I326" t="s">
        <v>238</v>
      </c>
      <c r="J326" s="3">
        <v>3000</v>
      </c>
      <c r="K326" s="39">
        <v>3.8401083832190078E-5</v>
      </c>
    </row>
    <row r="327" spans="6:11" x14ac:dyDescent="0.2">
      <c r="F327" t="s">
        <v>1836</v>
      </c>
      <c r="G327" t="s">
        <v>51</v>
      </c>
      <c r="H327">
        <v>10</v>
      </c>
      <c r="I327">
        <v>930</v>
      </c>
      <c r="J327" s="3">
        <v>3000</v>
      </c>
      <c r="K327" s="39">
        <v>3.8401083832190078E-5</v>
      </c>
    </row>
    <row r="328" spans="6:11" x14ac:dyDescent="0.2">
      <c r="F328" t="s">
        <v>1223</v>
      </c>
      <c r="G328" t="s">
        <v>72</v>
      </c>
      <c r="H328">
        <v>5</v>
      </c>
      <c r="I328">
        <v>500</v>
      </c>
      <c r="J328" s="3">
        <v>3000</v>
      </c>
      <c r="K328" s="39">
        <v>3.8401083832190078E-5</v>
      </c>
    </row>
    <row r="329" spans="6:11" x14ac:dyDescent="0.2">
      <c r="F329" t="s">
        <v>1937</v>
      </c>
      <c r="G329" t="s">
        <v>1488</v>
      </c>
      <c r="H329">
        <v>13</v>
      </c>
      <c r="I329" t="s">
        <v>238</v>
      </c>
      <c r="J329" s="3">
        <v>3000</v>
      </c>
      <c r="K329" s="39">
        <v>3.8401083832190078E-5</v>
      </c>
    </row>
    <row r="330" spans="6:11" x14ac:dyDescent="0.2">
      <c r="F330" t="s">
        <v>1911</v>
      </c>
      <c r="G330" t="s">
        <v>1488</v>
      </c>
      <c r="H330">
        <v>10</v>
      </c>
      <c r="I330">
        <v>870</v>
      </c>
      <c r="J330" s="3">
        <v>3000</v>
      </c>
      <c r="K330" s="39">
        <v>3.8401083832190078E-5</v>
      </c>
    </row>
    <row r="331" spans="6:11" x14ac:dyDescent="0.2">
      <c r="F331" t="s">
        <v>1804</v>
      </c>
      <c r="G331" t="s">
        <v>73</v>
      </c>
      <c r="H331">
        <v>8</v>
      </c>
      <c r="I331" t="s">
        <v>238</v>
      </c>
      <c r="J331" s="3">
        <v>3000</v>
      </c>
      <c r="K331" s="39">
        <v>3.8401083832190078E-5</v>
      </c>
    </row>
    <row r="332" spans="6:11" x14ac:dyDescent="0.2">
      <c r="F332" t="s">
        <v>1518</v>
      </c>
      <c r="G332" t="s">
        <v>70</v>
      </c>
      <c r="H332">
        <v>5</v>
      </c>
      <c r="I332">
        <v>320</v>
      </c>
      <c r="J332" s="3">
        <v>2856</v>
      </c>
      <c r="K332" s="39">
        <v>3.6557831808244953E-5</v>
      </c>
    </row>
    <row r="333" spans="6:11" x14ac:dyDescent="0.2">
      <c r="F333" t="s">
        <v>1517</v>
      </c>
      <c r="G333" t="s">
        <v>70</v>
      </c>
      <c r="H333">
        <v>5</v>
      </c>
      <c r="I333">
        <v>350</v>
      </c>
      <c r="J333" s="3">
        <v>2748</v>
      </c>
      <c r="K333" s="39">
        <v>3.5175392790286111E-5</v>
      </c>
    </row>
    <row r="334" spans="6:11" x14ac:dyDescent="0.2">
      <c r="F334" t="s">
        <v>482</v>
      </c>
      <c r="G334" t="s">
        <v>61</v>
      </c>
      <c r="H334">
        <v>10</v>
      </c>
      <c r="I334" t="s">
        <v>238</v>
      </c>
      <c r="J334" s="3">
        <v>2600</v>
      </c>
      <c r="K334" s="39">
        <v>3.3280939321231399E-5</v>
      </c>
    </row>
    <row r="335" spans="6:11" x14ac:dyDescent="0.2">
      <c r="F335" t="s">
        <v>1243</v>
      </c>
      <c r="G335" t="s">
        <v>34</v>
      </c>
      <c r="H335">
        <v>7</v>
      </c>
      <c r="I335">
        <v>460</v>
      </c>
      <c r="J335" s="3">
        <v>2500</v>
      </c>
      <c r="K335" s="39">
        <v>3.2000903193491736E-5</v>
      </c>
    </row>
    <row r="336" spans="6:11" x14ac:dyDescent="0.2">
      <c r="F336" t="s">
        <v>1816</v>
      </c>
      <c r="G336" t="s">
        <v>70</v>
      </c>
      <c r="H336">
        <v>4</v>
      </c>
      <c r="I336">
        <v>470</v>
      </c>
      <c r="J336" s="3">
        <v>2352</v>
      </c>
      <c r="K336" s="39">
        <v>3.0106449724437021E-5</v>
      </c>
    </row>
    <row r="337" spans="6:11" x14ac:dyDescent="0.2">
      <c r="F337" t="s">
        <v>1623</v>
      </c>
      <c r="G337" t="s">
        <v>51</v>
      </c>
      <c r="H337">
        <v>8</v>
      </c>
      <c r="I337">
        <v>780</v>
      </c>
      <c r="J337" s="3">
        <v>2240</v>
      </c>
      <c r="K337" s="39">
        <v>2.8672809261368593E-5</v>
      </c>
    </row>
    <row r="338" spans="6:11" x14ac:dyDescent="0.2">
      <c r="F338" t="s">
        <v>1434</v>
      </c>
      <c r="G338" t="s">
        <v>70</v>
      </c>
      <c r="H338">
        <v>8</v>
      </c>
      <c r="I338" t="s">
        <v>238</v>
      </c>
      <c r="J338" s="3">
        <v>2112</v>
      </c>
      <c r="K338" s="39">
        <v>2.7034363017861816E-5</v>
      </c>
    </row>
    <row r="339" spans="6:11" x14ac:dyDescent="0.2">
      <c r="F339" t="s">
        <v>1071</v>
      </c>
      <c r="G339" t="s">
        <v>60</v>
      </c>
      <c r="H339">
        <v>10</v>
      </c>
      <c r="I339">
        <v>850</v>
      </c>
      <c r="J339" s="3">
        <v>2080</v>
      </c>
      <c r="K339" s="39">
        <v>2.6624751456985123E-5</v>
      </c>
    </row>
    <row r="340" spans="6:11" x14ac:dyDescent="0.2">
      <c r="F340" t="s">
        <v>1860</v>
      </c>
      <c r="G340" t="s">
        <v>51</v>
      </c>
      <c r="H340">
        <v>11</v>
      </c>
      <c r="I340">
        <v>990</v>
      </c>
      <c r="J340" s="3">
        <v>2000</v>
      </c>
      <c r="K340" s="39">
        <v>2.5600722554793388E-5</v>
      </c>
    </row>
    <row r="341" spans="6:11" x14ac:dyDescent="0.2">
      <c r="F341" t="s">
        <v>1859</v>
      </c>
      <c r="G341" t="s">
        <v>51</v>
      </c>
      <c r="H341">
        <v>11</v>
      </c>
      <c r="I341">
        <v>960</v>
      </c>
      <c r="J341" s="3">
        <v>2000</v>
      </c>
      <c r="K341" s="39">
        <v>2.5600722554793388E-5</v>
      </c>
    </row>
    <row r="342" spans="6:11" x14ac:dyDescent="0.2">
      <c r="F342" t="s">
        <v>694</v>
      </c>
      <c r="G342" t="s">
        <v>61</v>
      </c>
      <c r="H342">
        <v>9</v>
      </c>
      <c r="I342" t="s">
        <v>238</v>
      </c>
      <c r="J342" s="3">
        <v>2000</v>
      </c>
      <c r="K342" s="39">
        <v>2.5600722554793388E-5</v>
      </c>
    </row>
    <row r="343" spans="6:11" x14ac:dyDescent="0.2">
      <c r="F343" t="s">
        <v>1861</v>
      </c>
      <c r="G343" t="s">
        <v>51</v>
      </c>
      <c r="H343">
        <v>7</v>
      </c>
      <c r="I343">
        <v>520</v>
      </c>
      <c r="J343" s="3">
        <v>2000</v>
      </c>
      <c r="K343" s="39">
        <v>2.5600722554793388E-5</v>
      </c>
    </row>
    <row r="344" spans="6:11" x14ac:dyDescent="0.2">
      <c r="F344" t="s">
        <v>693</v>
      </c>
      <c r="G344" t="s">
        <v>61</v>
      </c>
      <c r="H344">
        <v>7</v>
      </c>
      <c r="I344" t="s">
        <v>238</v>
      </c>
      <c r="J344" s="3">
        <v>2000</v>
      </c>
      <c r="K344" s="39">
        <v>2.5600722554793388E-5</v>
      </c>
    </row>
    <row r="345" spans="6:11" x14ac:dyDescent="0.2">
      <c r="F345" t="s">
        <v>1235</v>
      </c>
      <c r="G345" t="s">
        <v>60</v>
      </c>
      <c r="H345">
        <v>20</v>
      </c>
      <c r="I345" t="s">
        <v>238</v>
      </c>
      <c r="J345" s="3">
        <v>1920</v>
      </c>
      <c r="K345" s="39">
        <v>2.4576693652601653E-5</v>
      </c>
    </row>
    <row r="346" spans="6:11" x14ac:dyDescent="0.2">
      <c r="F346" t="s">
        <v>1233</v>
      </c>
      <c r="G346" t="s">
        <v>60</v>
      </c>
      <c r="H346">
        <v>13</v>
      </c>
      <c r="I346" t="s">
        <v>238</v>
      </c>
      <c r="J346" s="3">
        <v>1920</v>
      </c>
      <c r="K346" s="39">
        <v>2.4576693652601653E-5</v>
      </c>
    </row>
    <row r="347" spans="6:11" x14ac:dyDescent="0.2">
      <c r="F347" t="s">
        <v>1234</v>
      </c>
      <c r="G347" t="s">
        <v>60</v>
      </c>
      <c r="H347">
        <v>15</v>
      </c>
      <c r="I347" t="s">
        <v>238</v>
      </c>
      <c r="J347" s="3">
        <v>1920</v>
      </c>
      <c r="K347" s="39">
        <v>2.4576693652601653E-5</v>
      </c>
    </row>
    <row r="348" spans="6:11" x14ac:dyDescent="0.2">
      <c r="F348" t="s">
        <v>1232</v>
      </c>
      <c r="G348" t="s">
        <v>60</v>
      </c>
      <c r="H348">
        <v>11</v>
      </c>
      <c r="I348" t="s">
        <v>238</v>
      </c>
      <c r="J348" s="3">
        <v>1920</v>
      </c>
      <c r="K348" s="39">
        <v>2.4576693652601653E-5</v>
      </c>
    </row>
    <row r="349" spans="6:11" x14ac:dyDescent="0.2">
      <c r="F349" t="s">
        <v>1839</v>
      </c>
      <c r="G349" t="s">
        <v>51</v>
      </c>
      <c r="H349">
        <v>10</v>
      </c>
      <c r="I349">
        <v>860</v>
      </c>
      <c r="J349" s="3">
        <v>1800</v>
      </c>
      <c r="K349" s="39">
        <v>2.3040650299314048E-5</v>
      </c>
    </row>
    <row r="350" spans="6:11" x14ac:dyDescent="0.2">
      <c r="F350" t="s">
        <v>414</v>
      </c>
      <c r="G350" t="s">
        <v>55</v>
      </c>
      <c r="H350">
        <v>20</v>
      </c>
      <c r="I350" t="s">
        <v>238</v>
      </c>
      <c r="J350" s="3">
        <v>1700</v>
      </c>
      <c r="K350" s="39">
        <v>2.1760614171574378E-5</v>
      </c>
    </row>
    <row r="351" spans="6:11" x14ac:dyDescent="0.2">
      <c r="F351" t="s">
        <v>413</v>
      </c>
      <c r="G351" t="s">
        <v>55</v>
      </c>
      <c r="H351">
        <v>20</v>
      </c>
      <c r="I351" t="s">
        <v>238</v>
      </c>
      <c r="J351" s="3">
        <v>1600</v>
      </c>
      <c r="K351" s="39">
        <v>2.0480578043834709E-5</v>
      </c>
    </row>
    <row r="352" spans="6:11" x14ac:dyDescent="0.2">
      <c r="F352" t="s">
        <v>471</v>
      </c>
      <c r="G352" t="s">
        <v>71</v>
      </c>
      <c r="H352">
        <v>20</v>
      </c>
      <c r="I352">
        <v>1500</v>
      </c>
      <c r="J352" s="3">
        <v>1500</v>
      </c>
      <c r="K352" s="39">
        <v>1.9200541916095039E-5</v>
      </c>
    </row>
    <row r="353" spans="6:11" x14ac:dyDescent="0.2">
      <c r="F353" t="s">
        <v>1915</v>
      </c>
      <c r="G353" t="s">
        <v>1488</v>
      </c>
      <c r="H353">
        <v>13</v>
      </c>
      <c r="I353" t="s">
        <v>238</v>
      </c>
      <c r="J353" s="3">
        <v>1500</v>
      </c>
      <c r="K353" s="39">
        <v>1.9200541916095039E-5</v>
      </c>
    </row>
    <row r="354" spans="6:11" x14ac:dyDescent="0.2">
      <c r="F354" t="s">
        <v>1936</v>
      </c>
      <c r="G354" t="s">
        <v>1488</v>
      </c>
      <c r="H354">
        <v>10</v>
      </c>
      <c r="I354" t="s">
        <v>238</v>
      </c>
      <c r="J354" s="3">
        <v>1500</v>
      </c>
      <c r="K354" s="39">
        <v>1.9200541916095039E-5</v>
      </c>
    </row>
    <row r="355" spans="6:11" x14ac:dyDescent="0.2">
      <c r="F355" t="s">
        <v>561</v>
      </c>
      <c r="G355" t="s">
        <v>55</v>
      </c>
      <c r="H355">
        <v>13</v>
      </c>
      <c r="I355" t="s">
        <v>238</v>
      </c>
      <c r="J355" s="3">
        <v>1400</v>
      </c>
      <c r="K355" s="39">
        <v>1.7920505788355369E-5</v>
      </c>
    </row>
    <row r="356" spans="6:11" x14ac:dyDescent="0.2">
      <c r="F356" t="s">
        <v>100</v>
      </c>
      <c r="G356" t="s">
        <v>34</v>
      </c>
      <c r="H356">
        <v>8</v>
      </c>
      <c r="I356" t="s">
        <v>238</v>
      </c>
      <c r="J356" s="3">
        <v>1400</v>
      </c>
      <c r="K356" s="39">
        <v>1.7920505788355369E-5</v>
      </c>
    </row>
    <row r="357" spans="6:11" x14ac:dyDescent="0.2">
      <c r="F357" t="s">
        <v>463</v>
      </c>
      <c r="G357" t="s">
        <v>65</v>
      </c>
      <c r="H357">
        <v>11.5</v>
      </c>
      <c r="I357">
        <v>1055</v>
      </c>
      <c r="J357" s="3">
        <v>1390</v>
      </c>
      <c r="K357" s="39">
        <v>1.7792502175581404E-5</v>
      </c>
    </row>
    <row r="358" spans="6:11" x14ac:dyDescent="0.2">
      <c r="F358" t="s">
        <v>625</v>
      </c>
      <c r="G358" t="s">
        <v>65</v>
      </c>
      <c r="H358">
        <v>10.5</v>
      </c>
      <c r="I358" t="s">
        <v>238</v>
      </c>
      <c r="J358" s="3">
        <v>1050</v>
      </c>
      <c r="K358" s="39">
        <v>1.3440379341266529E-5</v>
      </c>
    </row>
    <row r="359" spans="6:11" x14ac:dyDescent="0.2">
      <c r="F359" t="s">
        <v>1868</v>
      </c>
      <c r="G359" t="s">
        <v>62</v>
      </c>
      <c r="H359">
        <v>7</v>
      </c>
      <c r="I359" t="s">
        <v>238</v>
      </c>
      <c r="J359" s="3">
        <v>1000</v>
      </c>
      <c r="K359" s="39">
        <v>1.2800361277396694E-5</v>
      </c>
    </row>
    <row r="360" spans="6:11" x14ac:dyDescent="0.2">
      <c r="F360" t="s">
        <v>1909</v>
      </c>
      <c r="G360" t="s">
        <v>1488</v>
      </c>
      <c r="H360">
        <v>20</v>
      </c>
      <c r="I360" t="s">
        <v>238</v>
      </c>
      <c r="J360" s="3">
        <v>1000</v>
      </c>
      <c r="K360" s="39">
        <v>1.2800361277396694E-5</v>
      </c>
    </row>
    <row r="361" spans="6:11" x14ac:dyDescent="0.2">
      <c r="F361" t="s">
        <v>1910</v>
      </c>
      <c r="G361" t="s">
        <v>1488</v>
      </c>
      <c r="H361">
        <v>20</v>
      </c>
      <c r="I361" t="s">
        <v>238</v>
      </c>
      <c r="J361" s="3">
        <v>1000</v>
      </c>
      <c r="K361" s="39">
        <v>1.2800361277396694E-5</v>
      </c>
    </row>
    <row r="362" spans="6:11" x14ac:dyDescent="0.2">
      <c r="F362" t="s">
        <v>127</v>
      </c>
      <c r="G362" t="s">
        <v>55</v>
      </c>
      <c r="H362">
        <v>7</v>
      </c>
      <c r="I362">
        <v>630</v>
      </c>
      <c r="J362" s="3">
        <v>900</v>
      </c>
      <c r="K362" s="39">
        <v>1.1520325149657024E-5</v>
      </c>
    </row>
    <row r="363" spans="6:11" x14ac:dyDescent="0.2">
      <c r="F363" t="s">
        <v>1224</v>
      </c>
      <c r="G363" t="s">
        <v>51</v>
      </c>
      <c r="H363" t="s">
        <v>238</v>
      </c>
      <c r="I363" t="s">
        <v>238</v>
      </c>
      <c r="J363" s="3">
        <v>726</v>
      </c>
      <c r="K363" s="39">
        <v>9.2930622873899986E-6</v>
      </c>
    </row>
    <row r="364" spans="6:11" x14ac:dyDescent="0.2">
      <c r="F364" t="s">
        <v>1225</v>
      </c>
      <c r="G364" t="s">
        <v>51</v>
      </c>
      <c r="H364" t="s">
        <v>238</v>
      </c>
      <c r="I364" t="s">
        <v>238</v>
      </c>
      <c r="J364" s="3">
        <v>726</v>
      </c>
      <c r="K364" s="39">
        <v>9.2930622873899986E-6</v>
      </c>
    </row>
    <row r="365" spans="6:11" x14ac:dyDescent="0.2">
      <c r="F365" t="s">
        <v>503</v>
      </c>
      <c r="G365" t="s">
        <v>339</v>
      </c>
      <c r="H365">
        <v>8</v>
      </c>
      <c r="I365" t="s">
        <v>238</v>
      </c>
      <c r="J365" s="3">
        <v>600</v>
      </c>
      <c r="K365" s="39">
        <v>7.6802167664380166E-6</v>
      </c>
    </row>
    <row r="366" spans="6:11" x14ac:dyDescent="0.2">
      <c r="F366" t="s">
        <v>1944</v>
      </c>
      <c r="G366" t="s">
        <v>1488</v>
      </c>
      <c r="H366">
        <v>20</v>
      </c>
      <c r="I366" t="s">
        <v>238</v>
      </c>
      <c r="J366" s="3">
        <v>600</v>
      </c>
      <c r="K366" s="39">
        <v>7.6802167664380166E-6</v>
      </c>
    </row>
    <row r="367" spans="6:11" x14ac:dyDescent="0.2">
      <c r="F367" t="s">
        <v>1285</v>
      </c>
      <c r="G367" t="s">
        <v>65</v>
      </c>
      <c r="H367">
        <v>4.5</v>
      </c>
      <c r="I367" t="s">
        <v>238</v>
      </c>
      <c r="J367" s="3">
        <v>540</v>
      </c>
      <c r="K367" s="39">
        <v>6.9121950897942145E-6</v>
      </c>
    </row>
    <row r="368" spans="6:11" x14ac:dyDescent="0.2">
      <c r="F368" t="s">
        <v>1928</v>
      </c>
      <c r="G368" t="s">
        <v>1488</v>
      </c>
      <c r="H368">
        <v>10</v>
      </c>
      <c r="I368" t="s">
        <v>238</v>
      </c>
      <c r="J368" s="3">
        <v>500</v>
      </c>
      <c r="K368" s="39">
        <v>6.4001806386983469E-6</v>
      </c>
    </row>
    <row r="369" spans="6:11" x14ac:dyDescent="0.2">
      <c r="F369" t="s">
        <v>1943</v>
      </c>
      <c r="G369" t="s">
        <v>1488</v>
      </c>
      <c r="H369">
        <v>20</v>
      </c>
      <c r="I369" t="s">
        <v>238</v>
      </c>
      <c r="J369" s="3">
        <v>500</v>
      </c>
      <c r="K369" s="39">
        <v>6.4001806386983469E-6</v>
      </c>
    </row>
    <row r="370" spans="6:11" x14ac:dyDescent="0.2">
      <c r="F370" t="s">
        <v>1610</v>
      </c>
      <c r="G370" t="s">
        <v>62</v>
      </c>
      <c r="H370">
        <v>8</v>
      </c>
      <c r="I370">
        <v>680</v>
      </c>
      <c r="J370" s="3">
        <v>500</v>
      </c>
      <c r="K370" s="39">
        <v>6.4001806386983469E-6</v>
      </c>
    </row>
    <row r="371" spans="6:11" x14ac:dyDescent="0.2">
      <c r="F371" t="s">
        <v>1362</v>
      </c>
      <c r="G371" t="s">
        <v>70</v>
      </c>
      <c r="H371">
        <v>10</v>
      </c>
      <c r="I371">
        <v>1055</v>
      </c>
      <c r="J371" s="3">
        <v>430</v>
      </c>
      <c r="K371" s="39">
        <v>5.5041553492805783E-6</v>
      </c>
    </row>
    <row r="372" spans="6:11" x14ac:dyDescent="0.2">
      <c r="F372" t="s">
        <v>1129</v>
      </c>
      <c r="G372" t="s">
        <v>55</v>
      </c>
      <c r="H372">
        <v>20</v>
      </c>
      <c r="I372" t="s">
        <v>238</v>
      </c>
      <c r="J372" s="3">
        <v>400</v>
      </c>
      <c r="K372" s="39">
        <v>5.1201445109586772E-6</v>
      </c>
    </row>
    <row r="373" spans="6:11" x14ac:dyDescent="0.2">
      <c r="F373" t="s">
        <v>705</v>
      </c>
      <c r="G373" t="s">
        <v>65</v>
      </c>
      <c r="H373">
        <v>4.5</v>
      </c>
      <c r="I373">
        <v>250</v>
      </c>
      <c r="J373" s="3">
        <v>210</v>
      </c>
      <c r="K373" s="39">
        <v>2.6880758682533055E-6</v>
      </c>
    </row>
    <row r="374" spans="6:11" x14ac:dyDescent="0.2">
      <c r="F374" t="s">
        <v>1258</v>
      </c>
      <c r="G374" t="s">
        <v>653</v>
      </c>
      <c r="H374">
        <v>18</v>
      </c>
      <c r="I374" t="s">
        <v>238</v>
      </c>
      <c r="J374" s="3">
        <v>180</v>
      </c>
      <c r="K374" s="39">
        <v>2.3040650299314048E-6</v>
      </c>
    </row>
    <row r="375" spans="6:11" x14ac:dyDescent="0.2">
      <c r="F375" t="s">
        <v>1386</v>
      </c>
      <c r="G375" t="s">
        <v>70</v>
      </c>
      <c r="H375">
        <v>5</v>
      </c>
      <c r="I375">
        <v>470</v>
      </c>
      <c r="J375" s="3">
        <v>150</v>
      </c>
      <c r="K375" s="39">
        <v>1.9200541916095042E-6</v>
      </c>
    </row>
    <row r="376" spans="6:11" x14ac:dyDescent="0.2">
      <c r="F376" t="s">
        <v>1768</v>
      </c>
      <c r="G376" t="s">
        <v>70</v>
      </c>
      <c r="H376">
        <v>15</v>
      </c>
      <c r="I376">
        <v>1521</v>
      </c>
      <c r="J376" s="3">
        <v>108</v>
      </c>
      <c r="K376" s="39">
        <v>1.3824390179588428E-6</v>
      </c>
    </row>
    <row r="377" spans="6:11" x14ac:dyDescent="0.2">
      <c r="F377" t="s">
        <v>1159</v>
      </c>
      <c r="G377" t="s">
        <v>339</v>
      </c>
      <c r="H377">
        <v>14</v>
      </c>
      <c r="I377" t="s">
        <v>238</v>
      </c>
      <c r="J377" s="3">
        <v>100</v>
      </c>
      <c r="K377" s="39">
        <v>1.2800361277396693E-6</v>
      </c>
    </row>
    <row r="378" spans="6:11" x14ac:dyDescent="0.2">
      <c r="F378" t="s">
        <v>1392</v>
      </c>
      <c r="G378" t="s">
        <v>70</v>
      </c>
      <c r="H378">
        <v>8.5</v>
      </c>
      <c r="I378">
        <v>806</v>
      </c>
      <c r="J378" s="3">
        <v>100</v>
      </c>
      <c r="K378" s="39">
        <v>1.2800361277396693E-6</v>
      </c>
    </row>
    <row r="379" spans="6:11" x14ac:dyDescent="0.2">
      <c r="F379" t="s">
        <v>1390</v>
      </c>
      <c r="G379" t="s">
        <v>70</v>
      </c>
      <c r="H379">
        <v>6</v>
      </c>
      <c r="I379">
        <v>470</v>
      </c>
      <c r="J379" s="3">
        <v>100</v>
      </c>
      <c r="K379" s="39">
        <v>1.2800361277396693E-6</v>
      </c>
    </row>
    <row r="380" spans="6:11" x14ac:dyDescent="0.2">
      <c r="F380" t="s">
        <v>666</v>
      </c>
      <c r="G380" t="s">
        <v>65</v>
      </c>
      <c r="H380">
        <v>4</v>
      </c>
      <c r="I380">
        <v>470</v>
      </c>
      <c r="J380" s="3">
        <v>70</v>
      </c>
      <c r="K380" s="39">
        <v>8.9602528941776853E-7</v>
      </c>
    </row>
    <row r="381" spans="6:11" x14ac:dyDescent="0.2">
      <c r="F381" t="s">
        <v>703</v>
      </c>
      <c r="G381" t="s">
        <v>65</v>
      </c>
      <c r="H381">
        <v>10</v>
      </c>
      <c r="I381">
        <v>1060</v>
      </c>
      <c r="J381" s="3">
        <v>60</v>
      </c>
      <c r="K381" s="39">
        <v>7.6802167664380164E-7</v>
      </c>
    </row>
    <row r="382" spans="6:11" x14ac:dyDescent="0.2">
      <c r="F382" t="s">
        <v>658</v>
      </c>
      <c r="G382" t="s">
        <v>65</v>
      </c>
      <c r="H382">
        <v>8</v>
      </c>
      <c r="I382">
        <v>1055</v>
      </c>
      <c r="J382" s="3">
        <v>50</v>
      </c>
      <c r="K382" s="39">
        <v>6.4001806386983465E-7</v>
      </c>
    </row>
    <row r="383" spans="6:11" x14ac:dyDescent="0.2">
      <c r="F383" t="s">
        <v>1104</v>
      </c>
      <c r="G383" t="s">
        <v>65</v>
      </c>
      <c r="H383">
        <v>11.5</v>
      </c>
      <c r="I383" t="s">
        <v>238</v>
      </c>
      <c r="J383" s="3">
        <v>50</v>
      </c>
      <c r="K383" s="39">
        <v>6.4001806386983465E-7</v>
      </c>
    </row>
    <row r="384" spans="6:11" x14ac:dyDescent="0.2">
      <c r="F384" t="s">
        <v>397</v>
      </c>
      <c r="G384" t="s">
        <v>65</v>
      </c>
      <c r="H384">
        <v>21</v>
      </c>
      <c r="I384" t="s">
        <v>238</v>
      </c>
      <c r="J384" s="3">
        <v>50</v>
      </c>
      <c r="K384" s="39">
        <v>6.4001806386983465E-7</v>
      </c>
    </row>
    <row r="385" spans="5:11" x14ac:dyDescent="0.2">
      <c r="F385" t="s">
        <v>649</v>
      </c>
      <c r="G385" t="s">
        <v>65</v>
      </c>
      <c r="H385">
        <v>6.5</v>
      </c>
      <c r="I385">
        <v>806</v>
      </c>
      <c r="J385" s="3">
        <v>40</v>
      </c>
      <c r="K385" s="39">
        <v>5.1201445109586776E-7</v>
      </c>
    </row>
    <row r="386" spans="5:11" x14ac:dyDescent="0.2">
      <c r="F386" t="s">
        <v>1005</v>
      </c>
      <c r="G386" t="s">
        <v>65</v>
      </c>
      <c r="H386">
        <v>9</v>
      </c>
      <c r="I386" t="s">
        <v>238</v>
      </c>
      <c r="J386" s="3">
        <v>30</v>
      </c>
      <c r="K386" s="39">
        <v>3.8401083832190082E-7</v>
      </c>
    </row>
    <row r="387" spans="5:11" x14ac:dyDescent="0.2">
      <c r="F387" t="s">
        <v>1148</v>
      </c>
      <c r="G387" t="s">
        <v>65</v>
      </c>
      <c r="H387">
        <v>11</v>
      </c>
      <c r="I387" t="s">
        <v>238</v>
      </c>
      <c r="J387" s="3">
        <v>30</v>
      </c>
      <c r="K387" s="39">
        <v>3.8401083832190082E-7</v>
      </c>
    </row>
    <row r="388" spans="5:11" x14ac:dyDescent="0.2">
      <c r="F388" t="s">
        <v>1389</v>
      </c>
      <c r="G388" t="s">
        <v>70</v>
      </c>
      <c r="H388">
        <v>10</v>
      </c>
      <c r="I388">
        <v>1055</v>
      </c>
      <c r="J388" s="3">
        <v>30</v>
      </c>
      <c r="K388" s="39">
        <v>3.8401083832190082E-7</v>
      </c>
    </row>
    <row r="389" spans="5:11" x14ac:dyDescent="0.2">
      <c r="F389" t="s">
        <v>1257</v>
      </c>
      <c r="G389" t="s">
        <v>65</v>
      </c>
      <c r="H389">
        <v>8</v>
      </c>
      <c r="I389" t="s">
        <v>238</v>
      </c>
      <c r="J389" s="3">
        <v>20</v>
      </c>
      <c r="K389" s="39">
        <v>2.5600722554793388E-7</v>
      </c>
    </row>
    <row r="390" spans="5:11" x14ac:dyDescent="0.2">
      <c r="F390" t="s">
        <v>1263</v>
      </c>
      <c r="G390" t="s">
        <v>65</v>
      </c>
      <c r="H390">
        <v>11</v>
      </c>
      <c r="I390" t="s">
        <v>238</v>
      </c>
      <c r="J390" s="3">
        <v>10</v>
      </c>
      <c r="K390" s="39">
        <v>1.2800361277396694E-7</v>
      </c>
    </row>
    <row r="391" spans="5:11" x14ac:dyDescent="0.2">
      <c r="F391" t="s">
        <v>175</v>
      </c>
      <c r="G391" t="s">
        <v>65</v>
      </c>
      <c r="H391">
        <v>14.5</v>
      </c>
      <c r="I391" t="s">
        <v>238</v>
      </c>
      <c r="J391" s="3">
        <v>10</v>
      </c>
      <c r="K391" s="39">
        <v>1.2800361277396694E-7</v>
      </c>
    </row>
    <row r="392" spans="5:11" x14ac:dyDescent="0.2">
      <c r="F392" t="s">
        <v>174</v>
      </c>
      <c r="G392" t="s">
        <v>65</v>
      </c>
      <c r="H392">
        <v>20</v>
      </c>
      <c r="I392" t="s">
        <v>238</v>
      </c>
      <c r="J392" s="3">
        <v>10</v>
      </c>
      <c r="K392" s="39">
        <v>1.2800361277396694E-7</v>
      </c>
    </row>
    <row r="393" spans="5:11" x14ac:dyDescent="0.2">
      <c r="F393" t="s">
        <v>1259</v>
      </c>
      <c r="G393" t="s">
        <v>65</v>
      </c>
      <c r="H393">
        <v>14</v>
      </c>
      <c r="I393" t="s">
        <v>238</v>
      </c>
      <c r="J393" s="3">
        <v>10</v>
      </c>
      <c r="K393" s="39">
        <v>1.2800361277396694E-7</v>
      </c>
    </row>
    <row r="394" spans="5:11" x14ac:dyDescent="0.2">
      <c r="F394" t="s">
        <v>1283</v>
      </c>
      <c r="G394" t="s">
        <v>65</v>
      </c>
      <c r="H394">
        <v>8.5</v>
      </c>
      <c r="I394" t="s">
        <v>238</v>
      </c>
      <c r="J394" s="3">
        <v>10</v>
      </c>
      <c r="K394" s="39">
        <v>1.2800361277396694E-7</v>
      </c>
    </row>
    <row r="395" spans="5:11" x14ac:dyDescent="0.2">
      <c r="E395" t="s">
        <v>18</v>
      </c>
      <c r="F395" t="s">
        <v>230</v>
      </c>
      <c r="G395" t="s">
        <v>77</v>
      </c>
      <c r="J395" s="3">
        <v>389000</v>
      </c>
      <c r="K395" s="39">
        <v>4.9793405369073134E-3</v>
      </c>
    </row>
    <row r="396" spans="5:11" x14ac:dyDescent="0.2">
      <c r="F396" t="s">
        <v>221</v>
      </c>
      <c r="G396" t="s">
        <v>77</v>
      </c>
      <c r="J396" s="3">
        <v>345000</v>
      </c>
      <c r="K396" s="39">
        <v>4.4161246407018592E-3</v>
      </c>
    </row>
    <row r="397" spans="5:11" x14ac:dyDescent="0.2">
      <c r="F397" t="s">
        <v>1117</v>
      </c>
      <c r="G397" t="s">
        <v>55</v>
      </c>
      <c r="H397">
        <v>7</v>
      </c>
      <c r="I397" t="s">
        <v>238</v>
      </c>
      <c r="J397" s="3">
        <v>242300</v>
      </c>
      <c r="K397" s="39">
        <v>3.1015275375132186E-3</v>
      </c>
    </row>
    <row r="398" spans="5:11" x14ac:dyDescent="0.2">
      <c r="F398" t="s">
        <v>1720</v>
      </c>
      <c r="G398" t="s">
        <v>51</v>
      </c>
      <c r="H398">
        <v>6</v>
      </c>
      <c r="I398">
        <v>450</v>
      </c>
      <c r="J398" s="3">
        <v>208600</v>
      </c>
      <c r="K398" s="39">
        <v>2.6701553624649504E-3</v>
      </c>
    </row>
    <row r="399" spans="5:11" x14ac:dyDescent="0.2">
      <c r="F399" t="s">
        <v>371</v>
      </c>
      <c r="G399" t="s">
        <v>75</v>
      </c>
      <c r="H399">
        <v>8</v>
      </c>
      <c r="I399" t="s">
        <v>238</v>
      </c>
      <c r="J399" s="3">
        <v>189980</v>
      </c>
      <c r="K399" s="39">
        <v>2.4318126354798239E-3</v>
      </c>
    </row>
    <row r="400" spans="5:11" x14ac:dyDescent="0.2">
      <c r="F400" t="s">
        <v>381</v>
      </c>
      <c r="G400" t="s">
        <v>75</v>
      </c>
      <c r="H400">
        <v>8</v>
      </c>
      <c r="I400" t="s">
        <v>238</v>
      </c>
      <c r="J400" s="3">
        <v>185000</v>
      </c>
      <c r="K400" s="39">
        <v>2.3680668363183881E-3</v>
      </c>
    </row>
    <row r="401" spans="6:11" x14ac:dyDescent="0.2">
      <c r="F401" t="s">
        <v>1021</v>
      </c>
      <c r="G401" t="s">
        <v>11</v>
      </c>
      <c r="H401">
        <v>7.5</v>
      </c>
      <c r="I401">
        <v>675</v>
      </c>
      <c r="J401" s="3">
        <v>175000</v>
      </c>
      <c r="K401" s="39">
        <v>2.2400632235444213E-3</v>
      </c>
    </row>
    <row r="402" spans="6:11" x14ac:dyDescent="0.2">
      <c r="F402" t="s">
        <v>1211</v>
      </c>
      <c r="G402" t="s">
        <v>11</v>
      </c>
      <c r="H402">
        <v>10</v>
      </c>
      <c r="I402">
        <v>900</v>
      </c>
      <c r="J402" s="3">
        <v>150000</v>
      </c>
      <c r="K402" s="39">
        <v>1.9200541916095039E-3</v>
      </c>
    </row>
    <row r="403" spans="6:11" x14ac:dyDescent="0.2">
      <c r="F403" t="s">
        <v>229</v>
      </c>
      <c r="G403" t="s">
        <v>77</v>
      </c>
      <c r="J403" s="3">
        <v>120000</v>
      </c>
      <c r="K403" s="39">
        <v>1.5360433532876031E-3</v>
      </c>
    </row>
    <row r="404" spans="6:11" x14ac:dyDescent="0.2">
      <c r="F404" t="s">
        <v>1116</v>
      </c>
      <c r="G404" t="s">
        <v>55</v>
      </c>
      <c r="H404">
        <v>7</v>
      </c>
      <c r="I404" t="s">
        <v>238</v>
      </c>
      <c r="J404" s="3">
        <v>111700</v>
      </c>
      <c r="K404" s="39">
        <v>1.4298003546852106E-3</v>
      </c>
    </row>
    <row r="405" spans="6:11" x14ac:dyDescent="0.2">
      <c r="F405" t="s">
        <v>564</v>
      </c>
      <c r="G405" t="s">
        <v>31</v>
      </c>
      <c r="H405">
        <v>4</v>
      </c>
      <c r="I405" t="s">
        <v>238</v>
      </c>
      <c r="J405" s="3">
        <v>110100</v>
      </c>
      <c r="K405" s="39">
        <v>1.409319776641376E-3</v>
      </c>
    </row>
    <row r="406" spans="6:11" x14ac:dyDescent="0.2">
      <c r="F406" t="s">
        <v>240</v>
      </c>
      <c r="G406" t="s">
        <v>76</v>
      </c>
      <c r="H406">
        <v>7.5</v>
      </c>
      <c r="I406">
        <v>600</v>
      </c>
      <c r="J406" s="3">
        <v>110000</v>
      </c>
      <c r="K406" s="39">
        <v>1.4080397405136363E-3</v>
      </c>
    </row>
    <row r="407" spans="6:11" x14ac:dyDescent="0.2">
      <c r="F407" t="s">
        <v>1275</v>
      </c>
      <c r="G407" t="s">
        <v>50</v>
      </c>
      <c r="H407">
        <v>7</v>
      </c>
      <c r="I407" t="s">
        <v>238</v>
      </c>
      <c r="J407" s="3">
        <v>106800</v>
      </c>
      <c r="K407" s="39">
        <v>1.3670785844259669E-3</v>
      </c>
    </row>
    <row r="408" spans="6:11" x14ac:dyDescent="0.2">
      <c r="F408" t="s">
        <v>373</v>
      </c>
      <c r="G408" t="s">
        <v>76</v>
      </c>
      <c r="H408">
        <v>8.5</v>
      </c>
      <c r="I408">
        <v>680</v>
      </c>
      <c r="J408" s="3">
        <v>106000</v>
      </c>
      <c r="K408" s="39">
        <v>1.3568382954040495E-3</v>
      </c>
    </row>
    <row r="409" spans="6:11" x14ac:dyDescent="0.2">
      <c r="F409" t="s">
        <v>1515</v>
      </c>
      <c r="G409" t="s">
        <v>70</v>
      </c>
      <c r="H409">
        <v>6.5</v>
      </c>
      <c r="I409">
        <v>550</v>
      </c>
      <c r="J409" s="3">
        <v>97836</v>
      </c>
      <c r="K409" s="39">
        <v>1.2523361459353829E-3</v>
      </c>
    </row>
    <row r="410" spans="6:11" x14ac:dyDescent="0.2">
      <c r="F410" t="s">
        <v>220</v>
      </c>
      <c r="G410" t="s">
        <v>77</v>
      </c>
      <c r="J410" s="3">
        <v>97000</v>
      </c>
      <c r="K410" s="39">
        <v>1.2416350439074793E-3</v>
      </c>
    </row>
    <row r="411" spans="6:11" x14ac:dyDescent="0.2">
      <c r="F411" t="s">
        <v>455</v>
      </c>
      <c r="G411" t="s">
        <v>34</v>
      </c>
      <c r="H411">
        <v>8</v>
      </c>
      <c r="I411">
        <v>750</v>
      </c>
      <c r="J411" s="3">
        <v>93000</v>
      </c>
      <c r="K411" s="39">
        <v>1.1904335987978924E-3</v>
      </c>
    </row>
    <row r="412" spans="6:11" x14ac:dyDescent="0.2">
      <c r="F412" t="s">
        <v>155</v>
      </c>
      <c r="G412" t="s">
        <v>61</v>
      </c>
      <c r="H412">
        <v>10</v>
      </c>
      <c r="I412" t="s">
        <v>238</v>
      </c>
      <c r="J412" s="3">
        <v>92000</v>
      </c>
      <c r="K412" s="39">
        <v>1.1776332375204959E-3</v>
      </c>
    </row>
    <row r="413" spans="6:11" x14ac:dyDescent="0.2">
      <c r="F413" t="s">
        <v>1573</v>
      </c>
      <c r="G413" t="s">
        <v>73</v>
      </c>
      <c r="H413">
        <v>6</v>
      </c>
      <c r="I413" t="s">
        <v>238</v>
      </c>
      <c r="J413" s="3">
        <v>90000</v>
      </c>
      <c r="K413" s="39">
        <v>1.1520325149657023E-3</v>
      </c>
    </row>
    <row r="414" spans="6:11" x14ac:dyDescent="0.2">
      <c r="F414" t="s">
        <v>137</v>
      </c>
      <c r="G414" t="s">
        <v>55</v>
      </c>
      <c r="H414">
        <v>7</v>
      </c>
      <c r="I414">
        <v>630</v>
      </c>
      <c r="J414" s="3">
        <v>84000</v>
      </c>
      <c r="K414" s="39">
        <v>1.0752303473013222E-3</v>
      </c>
    </row>
    <row r="415" spans="6:11" x14ac:dyDescent="0.2">
      <c r="F415" t="s">
        <v>615</v>
      </c>
      <c r="G415" t="s">
        <v>76</v>
      </c>
      <c r="H415">
        <v>10</v>
      </c>
      <c r="I415" t="s">
        <v>238</v>
      </c>
      <c r="J415" s="3">
        <v>80000</v>
      </c>
      <c r="K415" s="39">
        <v>1.0240289021917356E-3</v>
      </c>
    </row>
    <row r="416" spans="6:11" x14ac:dyDescent="0.2">
      <c r="F416" t="s">
        <v>435</v>
      </c>
      <c r="G416" t="s">
        <v>72</v>
      </c>
      <c r="H416">
        <v>7</v>
      </c>
      <c r="I416">
        <v>600</v>
      </c>
      <c r="J416" s="3">
        <v>78400</v>
      </c>
      <c r="K416" s="39">
        <v>1.0035483241479007E-3</v>
      </c>
    </row>
    <row r="417" spans="6:11" x14ac:dyDescent="0.2">
      <c r="F417" t="s">
        <v>1820</v>
      </c>
      <c r="G417" t="s">
        <v>73</v>
      </c>
      <c r="H417">
        <v>6</v>
      </c>
      <c r="I417" t="s">
        <v>238</v>
      </c>
      <c r="J417" s="3">
        <v>75460</v>
      </c>
      <c r="K417" s="39">
        <v>9.6591526199235448E-4</v>
      </c>
    </row>
    <row r="418" spans="6:11" x14ac:dyDescent="0.2">
      <c r="F418" t="s">
        <v>698</v>
      </c>
      <c r="G418" t="s">
        <v>61</v>
      </c>
      <c r="H418">
        <v>7</v>
      </c>
      <c r="I418" t="s">
        <v>238</v>
      </c>
      <c r="J418" s="3">
        <v>72500</v>
      </c>
      <c r="K418" s="39">
        <v>9.2802619261126026E-4</v>
      </c>
    </row>
    <row r="419" spans="6:11" x14ac:dyDescent="0.2">
      <c r="F419" t="s">
        <v>1274</v>
      </c>
      <c r="G419" t="s">
        <v>50</v>
      </c>
      <c r="H419">
        <v>7</v>
      </c>
      <c r="I419" t="s">
        <v>238</v>
      </c>
      <c r="J419" s="3">
        <v>67900</v>
      </c>
      <c r="K419" s="39">
        <v>8.6914453073523546E-4</v>
      </c>
    </row>
    <row r="420" spans="6:11" x14ac:dyDescent="0.2">
      <c r="F420" t="s">
        <v>1719</v>
      </c>
      <c r="G420" t="s">
        <v>51</v>
      </c>
      <c r="H420">
        <v>6</v>
      </c>
      <c r="I420">
        <v>420</v>
      </c>
      <c r="J420" s="3">
        <v>66000</v>
      </c>
      <c r="K420" s="39">
        <v>8.4482384430818172E-4</v>
      </c>
    </row>
    <row r="421" spans="6:11" x14ac:dyDescent="0.2">
      <c r="F421" t="s">
        <v>1656</v>
      </c>
      <c r="G421" t="s">
        <v>51</v>
      </c>
      <c r="H421">
        <v>8</v>
      </c>
      <c r="I421">
        <v>540</v>
      </c>
      <c r="J421" s="3">
        <v>62000</v>
      </c>
      <c r="K421" s="39">
        <v>7.9362239919859498E-4</v>
      </c>
    </row>
    <row r="422" spans="6:11" x14ac:dyDescent="0.2">
      <c r="F422" t="s">
        <v>1453</v>
      </c>
      <c r="G422" t="s">
        <v>80</v>
      </c>
      <c r="H422">
        <v>8</v>
      </c>
      <c r="I422" t="s">
        <v>238</v>
      </c>
      <c r="J422" s="3">
        <v>61400</v>
      </c>
      <c r="K422" s="39">
        <v>7.8594218243215692E-4</v>
      </c>
    </row>
    <row r="423" spans="6:11" x14ac:dyDescent="0.2">
      <c r="F423" t="s">
        <v>391</v>
      </c>
      <c r="G423" t="s">
        <v>60</v>
      </c>
      <c r="H423">
        <v>7.5</v>
      </c>
      <c r="I423" t="s">
        <v>238</v>
      </c>
      <c r="J423" s="3">
        <v>60640</v>
      </c>
      <c r="K423" s="39">
        <v>7.7621390786133547E-4</v>
      </c>
    </row>
    <row r="424" spans="6:11" x14ac:dyDescent="0.2">
      <c r="F424" t="s">
        <v>845</v>
      </c>
      <c r="G424" t="s">
        <v>76</v>
      </c>
      <c r="H424">
        <v>5.5</v>
      </c>
      <c r="I424">
        <v>440</v>
      </c>
      <c r="J424" s="3">
        <v>60000</v>
      </c>
      <c r="K424" s="39">
        <v>7.6802167664380156E-4</v>
      </c>
    </row>
    <row r="425" spans="6:11" x14ac:dyDescent="0.2">
      <c r="F425" t="s">
        <v>434</v>
      </c>
      <c r="G425" t="s">
        <v>72</v>
      </c>
      <c r="H425">
        <v>7</v>
      </c>
      <c r="I425">
        <v>550</v>
      </c>
      <c r="J425" s="3">
        <v>60000</v>
      </c>
      <c r="K425" s="39">
        <v>7.6802167664380156E-4</v>
      </c>
    </row>
    <row r="426" spans="6:11" x14ac:dyDescent="0.2">
      <c r="F426" t="s">
        <v>110</v>
      </c>
      <c r="G426" t="s">
        <v>34</v>
      </c>
      <c r="H426">
        <v>7</v>
      </c>
      <c r="I426" t="s">
        <v>238</v>
      </c>
      <c r="J426" s="3">
        <v>59100</v>
      </c>
      <c r="K426" s="39">
        <v>7.5650135149414458E-4</v>
      </c>
    </row>
    <row r="427" spans="6:11" x14ac:dyDescent="0.2">
      <c r="F427" t="s">
        <v>1270</v>
      </c>
      <c r="G427" t="s">
        <v>50</v>
      </c>
      <c r="H427">
        <v>9</v>
      </c>
      <c r="I427" t="s">
        <v>238</v>
      </c>
      <c r="J427" s="3">
        <v>59000</v>
      </c>
      <c r="K427" s="39">
        <v>7.552213153664049E-4</v>
      </c>
    </row>
    <row r="428" spans="6:11" x14ac:dyDescent="0.2">
      <c r="F428" t="s">
        <v>149</v>
      </c>
      <c r="G428" t="s">
        <v>60</v>
      </c>
      <c r="H428">
        <v>6.5</v>
      </c>
      <c r="I428" t="s">
        <v>238</v>
      </c>
      <c r="J428" s="3">
        <v>58720</v>
      </c>
      <c r="K428" s="39">
        <v>7.5163721420873385E-4</v>
      </c>
    </row>
    <row r="429" spans="6:11" x14ac:dyDescent="0.2">
      <c r="F429" t="s">
        <v>602</v>
      </c>
      <c r="G429" t="s">
        <v>60</v>
      </c>
      <c r="H429">
        <v>8.5</v>
      </c>
      <c r="I429" t="s">
        <v>238</v>
      </c>
      <c r="J429" s="3">
        <v>57040</v>
      </c>
      <c r="K429" s="39">
        <v>7.3013260726270733E-4</v>
      </c>
    </row>
    <row r="430" spans="6:11" x14ac:dyDescent="0.2">
      <c r="F430" t="s">
        <v>138</v>
      </c>
      <c r="G430" t="s">
        <v>55</v>
      </c>
      <c r="H430">
        <v>7</v>
      </c>
      <c r="I430">
        <v>630</v>
      </c>
      <c r="J430" s="3">
        <v>56170</v>
      </c>
      <c r="K430" s="39">
        <v>7.1899629295137221E-4</v>
      </c>
    </row>
    <row r="431" spans="6:11" x14ac:dyDescent="0.2">
      <c r="F431" t="s">
        <v>1617</v>
      </c>
      <c r="G431" t="s">
        <v>62</v>
      </c>
      <c r="H431">
        <v>7</v>
      </c>
      <c r="I431" t="s">
        <v>238</v>
      </c>
      <c r="J431" s="3">
        <v>53000</v>
      </c>
      <c r="K431" s="39">
        <v>6.7841914770202475E-4</v>
      </c>
    </row>
    <row r="432" spans="6:11" x14ac:dyDescent="0.2">
      <c r="F432" t="s">
        <v>665</v>
      </c>
      <c r="G432" t="s">
        <v>11</v>
      </c>
      <c r="H432">
        <v>7</v>
      </c>
      <c r="I432" t="s">
        <v>238</v>
      </c>
      <c r="J432" s="3">
        <v>50000</v>
      </c>
      <c r="K432" s="39">
        <v>6.4001806386983467E-4</v>
      </c>
    </row>
    <row r="433" spans="6:11" x14ac:dyDescent="0.2">
      <c r="F433" t="s">
        <v>1210</v>
      </c>
      <c r="G433" t="s">
        <v>11</v>
      </c>
      <c r="H433">
        <v>10</v>
      </c>
      <c r="I433">
        <v>900</v>
      </c>
      <c r="J433" s="3">
        <v>50000</v>
      </c>
      <c r="K433" s="39">
        <v>6.4001806386983467E-4</v>
      </c>
    </row>
    <row r="434" spans="6:11" x14ac:dyDescent="0.2">
      <c r="F434" t="s">
        <v>1700</v>
      </c>
      <c r="G434" t="s">
        <v>62</v>
      </c>
      <c r="H434">
        <v>5</v>
      </c>
      <c r="I434" t="s">
        <v>238</v>
      </c>
      <c r="J434" s="3">
        <v>49000</v>
      </c>
      <c r="K434" s="39">
        <v>6.2721770259243801E-4</v>
      </c>
    </row>
    <row r="435" spans="6:11" x14ac:dyDescent="0.2">
      <c r="F435" t="s">
        <v>1513</v>
      </c>
      <c r="G435" t="s">
        <v>61</v>
      </c>
      <c r="H435">
        <v>8</v>
      </c>
      <c r="I435" t="s">
        <v>238</v>
      </c>
      <c r="J435" s="3">
        <v>46800</v>
      </c>
      <c r="K435" s="39">
        <v>5.9905690778216524E-4</v>
      </c>
    </row>
    <row r="436" spans="6:11" x14ac:dyDescent="0.2">
      <c r="F436" t="s">
        <v>448</v>
      </c>
      <c r="G436" t="s">
        <v>77</v>
      </c>
      <c r="J436" s="3">
        <v>46000</v>
      </c>
      <c r="K436" s="39">
        <v>5.8881661876024794E-4</v>
      </c>
    </row>
    <row r="437" spans="6:11" x14ac:dyDescent="0.2">
      <c r="F437" t="s">
        <v>663</v>
      </c>
      <c r="G437" t="s">
        <v>11</v>
      </c>
      <c r="H437">
        <v>3.5</v>
      </c>
      <c r="I437">
        <v>320</v>
      </c>
      <c r="J437" s="3">
        <v>40000</v>
      </c>
      <c r="K437" s="39">
        <v>5.1201445109586778E-4</v>
      </c>
    </row>
    <row r="438" spans="6:11" x14ac:dyDescent="0.2">
      <c r="F438" t="s">
        <v>180</v>
      </c>
      <c r="G438" t="s">
        <v>71</v>
      </c>
      <c r="H438">
        <v>5</v>
      </c>
      <c r="I438" t="s">
        <v>238</v>
      </c>
      <c r="J438" s="3">
        <v>39700</v>
      </c>
      <c r="K438" s="39">
        <v>5.0817434271264875E-4</v>
      </c>
    </row>
    <row r="439" spans="6:11" x14ac:dyDescent="0.2">
      <c r="F439" t="s">
        <v>104</v>
      </c>
      <c r="G439" t="s">
        <v>34</v>
      </c>
      <c r="H439">
        <v>5</v>
      </c>
      <c r="I439">
        <v>405</v>
      </c>
      <c r="J439" s="3">
        <v>39300</v>
      </c>
      <c r="K439" s="39">
        <v>5.0305419820169004E-4</v>
      </c>
    </row>
    <row r="440" spans="6:11" x14ac:dyDescent="0.2">
      <c r="F440" t="s">
        <v>601</v>
      </c>
      <c r="G440" t="s">
        <v>60</v>
      </c>
      <c r="H440">
        <v>8.5</v>
      </c>
      <c r="I440" t="s">
        <v>238</v>
      </c>
      <c r="J440" s="3">
        <v>39040</v>
      </c>
      <c r="K440" s="39">
        <v>4.9972610426956686E-4</v>
      </c>
    </row>
    <row r="441" spans="6:11" x14ac:dyDescent="0.2">
      <c r="F441" t="s">
        <v>429</v>
      </c>
      <c r="G441" t="s">
        <v>77</v>
      </c>
      <c r="J441" s="3">
        <v>39000</v>
      </c>
      <c r="K441" s="39">
        <v>4.9921408981847101E-4</v>
      </c>
    </row>
    <row r="442" spans="6:11" x14ac:dyDescent="0.2">
      <c r="F442" t="s">
        <v>1480</v>
      </c>
      <c r="G442" t="s">
        <v>1188</v>
      </c>
      <c r="H442">
        <v>6</v>
      </c>
      <c r="I442" t="s">
        <v>238</v>
      </c>
      <c r="J442" s="3">
        <v>38220</v>
      </c>
      <c r="K442" s="39">
        <v>4.8922980802210158E-4</v>
      </c>
    </row>
    <row r="443" spans="6:11" x14ac:dyDescent="0.2">
      <c r="F443" t="s">
        <v>433</v>
      </c>
      <c r="G443" t="s">
        <v>72</v>
      </c>
      <c r="H443">
        <v>5</v>
      </c>
      <c r="I443">
        <v>400</v>
      </c>
      <c r="J443" s="3">
        <v>35000</v>
      </c>
      <c r="K443" s="39">
        <v>4.4801264470888428E-4</v>
      </c>
    </row>
    <row r="444" spans="6:11" x14ac:dyDescent="0.2">
      <c r="F444" t="s">
        <v>109</v>
      </c>
      <c r="G444" t="s">
        <v>34</v>
      </c>
      <c r="H444">
        <v>7</v>
      </c>
      <c r="I444" t="s">
        <v>238</v>
      </c>
      <c r="J444" s="3">
        <v>34000</v>
      </c>
      <c r="K444" s="39">
        <v>4.3521228343148757E-4</v>
      </c>
    </row>
    <row r="445" spans="6:11" x14ac:dyDescent="0.2">
      <c r="F445" t="s">
        <v>103</v>
      </c>
      <c r="G445" t="s">
        <v>34</v>
      </c>
      <c r="H445">
        <v>5</v>
      </c>
      <c r="I445">
        <v>390</v>
      </c>
      <c r="J445" s="3">
        <v>33000</v>
      </c>
      <c r="K445" s="39">
        <v>4.2241192215409086E-4</v>
      </c>
    </row>
    <row r="446" spans="6:11" x14ac:dyDescent="0.2">
      <c r="F446" t="s">
        <v>1730</v>
      </c>
      <c r="G446" t="s">
        <v>51</v>
      </c>
      <c r="H446">
        <v>8</v>
      </c>
      <c r="I446">
        <v>520</v>
      </c>
      <c r="J446" s="3">
        <v>30600</v>
      </c>
      <c r="K446" s="39">
        <v>3.9169105508833884E-4</v>
      </c>
    </row>
    <row r="447" spans="6:11" x14ac:dyDescent="0.2">
      <c r="F447" t="s">
        <v>1568</v>
      </c>
      <c r="G447" t="s">
        <v>1188</v>
      </c>
      <c r="H447">
        <v>8</v>
      </c>
      <c r="I447">
        <v>600</v>
      </c>
      <c r="J447" s="3">
        <v>30000</v>
      </c>
      <c r="K447" s="39">
        <v>3.8401083832190078E-4</v>
      </c>
    </row>
    <row r="448" spans="6:11" x14ac:dyDescent="0.2">
      <c r="F448" t="s">
        <v>1569</v>
      </c>
      <c r="G448" t="s">
        <v>1188</v>
      </c>
      <c r="H448">
        <v>8</v>
      </c>
      <c r="I448">
        <v>600</v>
      </c>
      <c r="J448" s="3">
        <v>30000</v>
      </c>
      <c r="K448" s="39">
        <v>3.8401083832190078E-4</v>
      </c>
    </row>
    <row r="449" spans="6:11" x14ac:dyDescent="0.2">
      <c r="F449" t="s">
        <v>1645</v>
      </c>
      <c r="G449" t="s">
        <v>62</v>
      </c>
      <c r="H449">
        <v>5</v>
      </c>
      <c r="I449" t="s">
        <v>238</v>
      </c>
      <c r="J449" s="3">
        <v>30000</v>
      </c>
      <c r="K449" s="39">
        <v>3.8401083832190078E-4</v>
      </c>
    </row>
    <row r="450" spans="6:11" x14ac:dyDescent="0.2">
      <c r="F450" t="s">
        <v>1818</v>
      </c>
      <c r="G450" t="s">
        <v>51</v>
      </c>
      <c r="H450">
        <v>6</v>
      </c>
      <c r="I450" t="s">
        <v>238</v>
      </c>
      <c r="J450" s="3">
        <v>29100</v>
      </c>
      <c r="K450" s="39">
        <v>3.724905131722438E-4</v>
      </c>
    </row>
    <row r="451" spans="6:11" x14ac:dyDescent="0.2">
      <c r="F451" t="s">
        <v>1452</v>
      </c>
      <c r="G451" t="s">
        <v>80</v>
      </c>
      <c r="H451">
        <v>8</v>
      </c>
      <c r="I451" t="s">
        <v>238</v>
      </c>
      <c r="J451" s="3">
        <v>28900</v>
      </c>
      <c r="K451" s="39">
        <v>3.6993044091676445E-4</v>
      </c>
    </row>
    <row r="452" spans="6:11" x14ac:dyDescent="0.2">
      <c r="F452" t="s">
        <v>191</v>
      </c>
      <c r="G452" t="s">
        <v>71</v>
      </c>
      <c r="H452">
        <v>7</v>
      </c>
      <c r="I452">
        <v>600</v>
      </c>
      <c r="J452" s="3">
        <v>28100</v>
      </c>
      <c r="K452" s="39">
        <v>3.5969015189484709E-4</v>
      </c>
    </row>
    <row r="453" spans="6:11" x14ac:dyDescent="0.2">
      <c r="F453" t="s">
        <v>1269</v>
      </c>
      <c r="G453" t="s">
        <v>50</v>
      </c>
      <c r="H453">
        <v>9</v>
      </c>
      <c r="I453" t="s">
        <v>238</v>
      </c>
      <c r="J453" s="3">
        <v>27700</v>
      </c>
      <c r="K453" s="39">
        <v>3.5457000738388838E-4</v>
      </c>
    </row>
    <row r="454" spans="6:11" x14ac:dyDescent="0.2">
      <c r="F454" t="s">
        <v>190</v>
      </c>
      <c r="G454" t="s">
        <v>71</v>
      </c>
      <c r="H454">
        <v>7</v>
      </c>
      <c r="I454">
        <v>600</v>
      </c>
      <c r="J454" s="3">
        <v>26700</v>
      </c>
      <c r="K454" s="39">
        <v>3.4176964610649173E-4</v>
      </c>
    </row>
    <row r="455" spans="6:11" x14ac:dyDescent="0.2">
      <c r="F455" t="s">
        <v>1276</v>
      </c>
      <c r="G455" t="s">
        <v>50</v>
      </c>
      <c r="H455">
        <v>7</v>
      </c>
      <c r="I455" t="s">
        <v>238</v>
      </c>
      <c r="J455" s="3">
        <v>26100</v>
      </c>
      <c r="K455" s="39">
        <v>3.3408942934005367E-4</v>
      </c>
    </row>
    <row r="456" spans="6:11" x14ac:dyDescent="0.2">
      <c r="F456" t="s">
        <v>1413</v>
      </c>
      <c r="G456" t="s">
        <v>80</v>
      </c>
      <c r="H456">
        <v>7</v>
      </c>
      <c r="I456" t="s">
        <v>238</v>
      </c>
      <c r="J456" s="3">
        <v>25700</v>
      </c>
      <c r="K456" s="39">
        <v>3.2896928482909502E-4</v>
      </c>
    </row>
    <row r="457" spans="6:11" x14ac:dyDescent="0.2">
      <c r="F457" t="s">
        <v>1195</v>
      </c>
      <c r="G457" t="s">
        <v>57</v>
      </c>
      <c r="H457">
        <v>7</v>
      </c>
      <c r="I457">
        <v>630</v>
      </c>
      <c r="J457" s="3">
        <v>25000</v>
      </c>
      <c r="K457" s="39">
        <v>3.2000903193491734E-4</v>
      </c>
    </row>
    <row r="458" spans="6:11" x14ac:dyDescent="0.2">
      <c r="F458" t="s">
        <v>1209</v>
      </c>
      <c r="G458" t="s">
        <v>11</v>
      </c>
      <c r="H458">
        <v>7.5</v>
      </c>
      <c r="I458">
        <v>675</v>
      </c>
      <c r="J458" s="3">
        <v>25000</v>
      </c>
      <c r="K458" s="39">
        <v>3.2000903193491734E-4</v>
      </c>
    </row>
    <row r="459" spans="6:11" x14ac:dyDescent="0.2">
      <c r="F459" t="s">
        <v>181</v>
      </c>
      <c r="G459" t="s">
        <v>71</v>
      </c>
      <c r="H459">
        <v>5</v>
      </c>
      <c r="I459" t="s">
        <v>238</v>
      </c>
      <c r="J459" s="3">
        <v>24500</v>
      </c>
      <c r="K459" s="39">
        <v>3.1360885129621901E-4</v>
      </c>
    </row>
    <row r="460" spans="6:11" x14ac:dyDescent="0.2">
      <c r="F460" t="s">
        <v>1686</v>
      </c>
      <c r="G460" t="s">
        <v>62</v>
      </c>
      <c r="H460">
        <v>4</v>
      </c>
      <c r="I460" t="s">
        <v>238</v>
      </c>
      <c r="J460" s="3">
        <v>24200</v>
      </c>
      <c r="K460" s="39">
        <v>3.0976874291299998E-4</v>
      </c>
    </row>
    <row r="461" spans="6:11" x14ac:dyDescent="0.2">
      <c r="F461" t="s">
        <v>966</v>
      </c>
      <c r="G461" t="s">
        <v>627</v>
      </c>
      <c r="H461">
        <v>14</v>
      </c>
      <c r="I461" t="s">
        <v>238</v>
      </c>
      <c r="J461" s="3">
        <v>24052</v>
      </c>
      <c r="K461" s="39">
        <v>3.0787428944394524E-4</v>
      </c>
    </row>
    <row r="462" spans="6:11" x14ac:dyDescent="0.2">
      <c r="F462" t="s">
        <v>1853</v>
      </c>
      <c r="G462" t="s">
        <v>51</v>
      </c>
      <c r="H462">
        <v>10</v>
      </c>
      <c r="I462" t="s">
        <v>238</v>
      </c>
      <c r="J462" s="3">
        <v>23000</v>
      </c>
      <c r="K462" s="39">
        <v>2.9440830938012397E-4</v>
      </c>
    </row>
    <row r="463" spans="6:11" x14ac:dyDescent="0.2">
      <c r="F463" t="s">
        <v>999</v>
      </c>
      <c r="G463" t="s">
        <v>60</v>
      </c>
      <c r="H463">
        <v>6.5</v>
      </c>
      <c r="I463" t="s">
        <v>238</v>
      </c>
      <c r="J463" s="3">
        <v>22720</v>
      </c>
      <c r="K463" s="39">
        <v>2.9082420822245286E-4</v>
      </c>
    </row>
    <row r="464" spans="6:11" x14ac:dyDescent="0.2">
      <c r="F464" t="s">
        <v>1395</v>
      </c>
      <c r="G464" t="s">
        <v>80</v>
      </c>
      <c r="H464">
        <v>7</v>
      </c>
      <c r="I464" t="s">
        <v>238</v>
      </c>
      <c r="J464" s="3">
        <v>22500</v>
      </c>
      <c r="K464" s="39">
        <v>2.8800812874142559E-4</v>
      </c>
    </row>
    <row r="465" spans="6:11" x14ac:dyDescent="0.2">
      <c r="F465" t="s">
        <v>1721</v>
      </c>
      <c r="G465" t="s">
        <v>51</v>
      </c>
      <c r="H465">
        <v>8</v>
      </c>
      <c r="I465" t="s">
        <v>238</v>
      </c>
      <c r="J465" s="3">
        <v>22000</v>
      </c>
      <c r="K465" s="39">
        <v>2.8160794810272726E-4</v>
      </c>
    </row>
    <row r="466" spans="6:11" x14ac:dyDescent="0.2">
      <c r="F466" t="s">
        <v>449</v>
      </c>
      <c r="G466" t="s">
        <v>80</v>
      </c>
      <c r="H466">
        <v>7</v>
      </c>
      <c r="I466">
        <v>600</v>
      </c>
      <c r="J466" s="3">
        <v>22000</v>
      </c>
      <c r="K466" s="39">
        <v>2.8160794810272726E-4</v>
      </c>
    </row>
    <row r="467" spans="6:11" x14ac:dyDescent="0.2">
      <c r="F467" t="s">
        <v>1636</v>
      </c>
      <c r="G467" t="s">
        <v>47</v>
      </c>
      <c r="H467">
        <v>7</v>
      </c>
      <c r="I467">
        <v>490</v>
      </c>
      <c r="J467" s="3">
        <v>20800</v>
      </c>
      <c r="K467" s="39">
        <v>2.6624751456985119E-4</v>
      </c>
    </row>
    <row r="468" spans="6:11" x14ac:dyDescent="0.2">
      <c r="F468" t="s">
        <v>1637</v>
      </c>
      <c r="G468" t="s">
        <v>47</v>
      </c>
      <c r="H468">
        <v>7</v>
      </c>
      <c r="I468">
        <v>490</v>
      </c>
      <c r="J468" s="3">
        <v>20300</v>
      </c>
      <c r="K468" s="39">
        <v>2.5984733393115287E-4</v>
      </c>
    </row>
    <row r="469" spans="6:11" x14ac:dyDescent="0.2">
      <c r="F469" t="s">
        <v>1757</v>
      </c>
      <c r="G469" t="s">
        <v>1188</v>
      </c>
      <c r="H469">
        <v>6</v>
      </c>
      <c r="I469">
        <v>450</v>
      </c>
      <c r="J469" s="3">
        <v>20000</v>
      </c>
      <c r="K469" s="39">
        <v>2.5600722554793389E-4</v>
      </c>
    </row>
    <row r="470" spans="6:11" x14ac:dyDescent="0.2">
      <c r="F470" t="s">
        <v>1109</v>
      </c>
      <c r="G470" t="s">
        <v>72</v>
      </c>
      <c r="H470">
        <v>5</v>
      </c>
      <c r="I470">
        <v>350</v>
      </c>
      <c r="J470" s="3">
        <v>20000</v>
      </c>
      <c r="K470" s="39">
        <v>2.5600722554793389E-4</v>
      </c>
    </row>
    <row r="471" spans="6:11" x14ac:dyDescent="0.2">
      <c r="F471" t="s">
        <v>1758</v>
      </c>
      <c r="G471" t="s">
        <v>1188</v>
      </c>
      <c r="H471">
        <v>6</v>
      </c>
      <c r="I471">
        <v>450</v>
      </c>
      <c r="J471" s="3">
        <v>20000</v>
      </c>
      <c r="K471" s="39">
        <v>2.5600722554793389E-4</v>
      </c>
    </row>
    <row r="472" spans="6:11" x14ac:dyDescent="0.2">
      <c r="F472" t="s">
        <v>1852</v>
      </c>
      <c r="G472" t="s">
        <v>51</v>
      </c>
      <c r="H472">
        <v>10</v>
      </c>
      <c r="I472">
        <v>920</v>
      </c>
      <c r="J472" s="3">
        <v>20000</v>
      </c>
      <c r="K472" s="39">
        <v>2.5600722554793389E-4</v>
      </c>
    </row>
    <row r="473" spans="6:11" x14ac:dyDescent="0.2">
      <c r="F473" t="s">
        <v>1688</v>
      </c>
      <c r="G473" t="s">
        <v>62</v>
      </c>
      <c r="H473">
        <v>4</v>
      </c>
      <c r="I473">
        <v>380</v>
      </c>
      <c r="J473" s="3">
        <v>18500</v>
      </c>
      <c r="K473" s="39">
        <v>2.3680668363183882E-4</v>
      </c>
    </row>
    <row r="474" spans="6:11" x14ac:dyDescent="0.2">
      <c r="F474" t="s">
        <v>1457</v>
      </c>
      <c r="G474" t="s">
        <v>80</v>
      </c>
      <c r="H474">
        <v>7</v>
      </c>
      <c r="I474">
        <v>600</v>
      </c>
      <c r="J474" s="3">
        <v>18000</v>
      </c>
      <c r="K474" s="39">
        <v>2.3040650299314047E-4</v>
      </c>
    </row>
    <row r="475" spans="6:11" x14ac:dyDescent="0.2">
      <c r="F475" t="s">
        <v>215</v>
      </c>
      <c r="G475" t="s">
        <v>72</v>
      </c>
      <c r="H475">
        <v>8.5</v>
      </c>
      <c r="I475">
        <v>700</v>
      </c>
      <c r="J475" s="3">
        <v>18000</v>
      </c>
      <c r="K475" s="39">
        <v>2.3040650299314047E-4</v>
      </c>
    </row>
    <row r="476" spans="6:11" x14ac:dyDescent="0.2">
      <c r="F476" t="s">
        <v>1894</v>
      </c>
      <c r="G476" t="s">
        <v>1488</v>
      </c>
      <c r="H476">
        <v>10</v>
      </c>
      <c r="I476" t="s">
        <v>238</v>
      </c>
      <c r="J476" s="3">
        <v>18000</v>
      </c>
      <c r="K476" s="39">
        <v>2.3040650299314047E-4</v>
      </c>
    </row>
    <row r="477" spans="6:11" x14ac:dyDescent="0.2">
      <c r="F477" t="s">
        <v>1854</v>
      </c>
      <c r="G477" t="s">
        <v>51</v>
      </c>
      <c r="H477">
        <v>12</v>
      </c>
      <c r="I477" t="s">
        <v>238</v>
      </c>
      <c r="J477" s="3">
        <v>18000</v>
      </c>
      <c r="K477" s="39">
        <v>2.3040650299314047E-4</v>
      </c>
    </row>
    <row r="478" spans="6:11" x14ac:dyDescent="0.2">
      <c r="F478" t="s">
        <v>1762</v>
      </c>
      <c r="G478" t="s">
        <v>62</v>
      </c>
      <c r="H478">
        <v>7</v>
      </c>
      <c r="I478" t="s">
        <v>238</v>
      </c>
      <c r="J478" s="3">
        <v>17000</v>
      </c>
      <c r="K478" s="39">
        <v>2.1760614171574378E-4</v>
      </c>
    </row>
    <row r="479" spans="6:11" x14ac:dyDescent="0.2">
      <c r="F479" t="s">
        <v>475</v>
      </c>
      <c r="G479" t="s">
        <v>65</v>
      </c>
      <c r="H479">
        <v>5.4</v>
      </c>
      <c r="I479">
        <v>470</v>
      </c>
      <c r="J479" s="3">
        <v>17000</v>
      </c>
      <c r="K479" s="39">
        <v>2.1760614171574378E-4</v>
      </c>
    </row>
    <row r="480" spans="6:11" x14ac:dyDescent="0.2">
      <c r="F480" t="s">
        <v>1329</v>
      </c>
      <c r="G480" t="s">
        <v>80</v>
      </c>
      <c r="H480">
        <v>9</v>
      </c>
      <c r="I480" t="s">
        <v>238</v>
      </c>
      <c r="J480" s="3">
        <v>15400</v>
      </c>
      <c r="K480" s="39">
        <v>1.9712556367190907E-4</v>
      </c>
    </row>
    <row r="481" spans="6:11" x14ac:dyDescent="0.2">
      <c r="F481" t="s">
        <v>1197</v>
      </c>
      <c r="G481" t="s">
        <v>57</v>
      </c>
      <c r="H481">
        <v>7</v>
      </c>
      <c r="I481">
        <v>630</v>
      </c>
      <c r="J481" s="3">
        <v>15000</v>
      </c>
      <c r="K481" s="39">
        <v>1.9200541916095039E-4</v>
      </c>
    </row>
    <row r="482" spans="6:11" x14ac:dyDescent="0.2">
      <c r="F482" t="s">
        <v>1659</v>
      </c>
      <c r="G482" t="s">
        <v>73</v>
      </c>
      <c r="H482">
        <v>6</v>
      </c>
      <c r="I482">
        <v>500</v>
      </c>
      <c r="J482" s="3">
        <v>15000</v>
      </c>
      <c r="K482" s="39">
        <v>1.9200541916095039E-4</v>
      </c>
    </row>
    <row r="483" spans="6:11" x14ac:dyDescent="0.2">
      <c r="F483" t="s">
        <v>474</v>
      </c>
      <c r="G483" t="s">
        <v>71</v>
      </c>
      <c r="H483">
        <v>9</v>
      </c>
      <c r="I483">
        <v>700</v>
      </c>
      <c r="J483" s="3">
        <v>14900</v>
      </c>
      <c r="K483" s="39">
        <v>1.9072538303321074E-4</v>
      </c>
    </row>
    <row r="484" spans="6:11" x14ac:dyDescent="0.2">
      <c r="F484" t="s">
        <v>596</v>
      </c>
      <c r="G484" t="s">
        <v>60</v>
      </c>
      <c r="H484">
        <v>8</v>
      </c>
      <c r="I484">
        <v>780</v>
      </c>
      <c r="J484" s="3">
        <v>13200</v>
      </c>
      <c r="K484" s="39">
        <v>1.6896476886163635E-4</v>
      </c>
    </row>
    <row r="485" spans="6:11" x14ac:dyDescent="0.2">
      <c r="F485" t="s">
        <v>95</v>
      </c>
      <c r="G485" t="s">
        <v>34</v>
      </c>
      <c r="H485">
        <v>3</v>
      </c>
      <c r="I485">
        <v>260</v>
      </c>
      <c r="J485" s="3">
        <v>12800</v>
      </c>
      <c r="K485" s="39">
        <v>1.6384462435067767E-4</v>
      </c>
    </row>
    <row r="486" spans="6:11" x14ac:dyDescent="0.2">
      <c r="F486" t="s">
        <v>408</v>
      </c>
      <c r="G486" t="s">
        <v>34</v>
      </c>
      <c r="H486">
        <v>3</v>
      </c>
      <c r="I486">
        <v>245</v>
      </c>
      <c r="J486" s="3">
        <v>12700</v>
      </c>
      <c r="K486" s="39">
        <v>1.6256458822293799E-4</v>
      </c>
    </row>
    <row r="487" spans="6:11" x14ac:dyDescent="0.2">
      <c r="F487" t="s">
        <v>1729</v>
      </c>
      <c r="G487" t="s">
        <v>51</v>
      </c>
      <c r="H487">
        <v>22</v>
      </c>
      <c r="I487">
        <v>1400</v>
      </c>
      <c r="J487" s="3">
        <v>12256</v>
      </c>
      <c r="K487" s="39">
        <v>1.5688122781577386E-4</v>
      </c>
    </row>
    <row r="488" spans="6:11" x14ac:dyDescent="0.2">
      <c r="F488" t="s">
        <v>1635</v>
      </c>
      <c r="G488" t="s">
        <v>47</v>
      </c>
      <c r="H488">
        <v>5.4</v>
      </c>
      <c r="I488" t="s">
        <v>238</v>
      </c>
      <c r="J488" s="3">
        <v>12000</v>
      </c>
      <c r="K488" s="39">
        <v>1.5360433532876031E-4</v>
      </c>
    </row>
    <row r="489" spans="6:11" x14ac:dyDescent="0.2">
      <c r="F489" t="s">
        <v>1892</v>
      </c>
      <c r="G489" t="s">
        <v>1488</v>
      </c>
      <c r="H489">
        <v>10</v>
      </c>
      <c r="I489" t="s">
        <v>238</v>
      </c>
      <c r="J489" s="3">
        <v>12000</v>
      </c>
      <c r="K489" s="39">
        <v>1.5360433532876031E-4</v>
      </c>
    </row>
    <row r="490" spans="6:11" x14ac:dyDescent="0.2">
      <c r="F490" t="s">
        <v>135</v>
      </c>
      <c r="G490" t="s">
        <v>55</v>
      </c>
      <c r="H490">
        <v>5</v>
      </c>
      <c r="I490">
        <v>450</v>
      </c>
      <c r="J490" s="3">
        <v>11400</v>
      </c>
      <c r="K490" s="39">
        <v>1.4592411856232231E-4</v>
      </c>
    </row>
    <row r="491" spans="6:11" x14ac:dyDescent="0.2">
      <c r="F491" t="s">
        <v>1424</v>
      </c>
      <c r="G491" t="s">
        <v>80</v>
      </c>
      <c r="H491">
        <v>7</v>
      </c>
      <c r="I491" t="s">
        <v>238</v>
      </c>
      <c r="J491" s="3">
        <v>11100</v>
      </c>
      <c r="K491" s="39">
        <v>1.4208401017910331E-4</v>
      </c>
    </row>
    <row r="492" spans="6:11" x14ac:dyDescent="0.2">
      <c r="F492" t="s">
        <v>1619</v>
      </c>
      <c r="G492" t="s">
        <v>62</v>
      </c>
      <c r="H492">
        <v>8.5</v>
      </c>
      <c r="I492">
        <v>680</v>
      </c>
      <c r="J492" s="3">
        <v>11000</v>
      </c>
      <c r="K492" s="39">
        <v>1.4080397405136363E-4</v>
      </c>
    </row>
    <row r="493" spans="6:11" x14ac:dyDescent="0.2">
      <c r="F493" t="s">
        <v>1422</v>
      </c>
      <c r="G493" t="s">
        <v>80</v>
      </c>
      <c r="H493">
        <v>7</v>
      </c>
      <c r="I493" t="s">
        <v>238</v>
      </c>
      <c r="J493" s="3">
        <v>10800</v>
      </c>
      <c r="K493" s="39">
        <v>1.3824390179588428E-4</v>
      </c>
    </row>
    <row r="494" spans="6:11" x14ac:dyDescent="0.2">
      <c r="F494" t="s">
        <v>661</v>
      </c>
      <c r="G494" t="s">
        <v>72</v>
      </c>
      <c r="H494">
        <v>18</v>
      </c>
      <c r="I494">
        <v>1400</v>
      </c>
      <c r="J494" s="3">
        <v>10150</v>
      </c>
      <c r="K494" s="39">
        <v>1.2992366696557643E-4</v>
      </c>
    </row>
    <row r="495" spans="6:11" x14ac:dyDescent="0.2">
      <c r="F495" t="s">
        <v>1022</v>
      </c>
      <c r="G495" t="s">
        <v>11</v>
      </c>
      <c r="H495">
        <v>5</v>
      </c>
      <c r="I495">
        <v>450</v>
      </c>
      <c r="J495" s="3">
        <v>10000</v>
      </c>
      <c r="K495" s="39">
        <v>1.2800361277396694E-4</v>
      </c>
    </row>
    <row r="496" spans="6:11" x14ac:dyDescent="0.2">
      <c r="F496" t="s">
        <v>660</v>
      </c>
      <c r="G496" t="s">
        <v>47</v>
      </c>
      <c r="H496">
        <v>7</v>
      </c>
      <c r="I496" t="s">
        <v>238</v>
      </c>
      <c r="J496" s="3">
        <v>10000</v>
      </c>
      <c r="K496" s="39">
        <v>1.2800361277396694E-4</v>
      </c>
    </row>
    <row r="497" spans="6:11" x14ac:dyDescent="0.2">
      <c r="F497" t="s">
        <v>1279</v>
      </c>
      <c r="G497" t="s">
        <v>50</v>
      </c>
      <c r="H497">
        <v>5</v>
      </c>
      <c r="I497" t="s">
        <v>238</v>
      </c>
      <c r="J497" s="3">
        <v>10000</v>
      </c>
      <c r="K497" s="39">
        <v>1.2800361277396694E-4</v>
      </c>
    </row>
    <row r="498" spans="6:11" x14ac:dyDescent="0.2">
      <c r="F498" t="s">
        <v>1214</v>
      </c>
      <c r="G498" t="s">
        <v>76</v>
      </c>
      <c r="H498">
        <v>8.5</v>
      </c>
      <c r="I498">
        <v>680</v>
      </c>
      <c r="J498" s="3">
        <v>10000</v>
      </c>
      <c r="K498" s="39">
        <v>1.2800361277396694E-4</v>
      </c>
    </row>
    <row r="499" spans="6:11" x14ac:dyDescent="0.2">
      <c r="F499" t="s">
        <v>664</v>
      </c>
      <c r="G499" t="s">
        <v>11</v>
      </c>
      <c r="H499">
        <v>7</v>
      </c>
      <c r="I499" t="s">
        <v>238</v>
      </c>
      <c r="J499" s="3">
        <v>10000</v>
      </c>
      <c r="K499" s="39">
        <v>1.2800361277396694E-4</v>
      </c>
    </row>
    <row r="500" spans="6:11" x14ac:dyDescent="0.2">
      <c r="F500" t="s">
        <v>1454</v>
      </c>
      <c r="G500" t="s">
        <v>80</v>
      </c>
      <c r="H500">
        <v>9</v>
      </c>
      <c r="I500" t="s">
        <v>238</v>
      </c>
      <c r="J500" s="3">
        <v>10000</v>
      </c>
      <c r="K500" s="39">
        <v>1.2800361277396694E-4</v>
      </c>
    </row>
    <row r="501" spans="6:11" x14ac:dyDescent="0.2">
      <c r="F501" t="s">
        <v>1023</v>
      </c>
      <c r="G501" t="s">
        <v>11</v>
      </c>
      <c r="H501">
        <v>5</v>
      </c>
      <c r="I501">
        <v>450</v>
      </c>
      <c r="J501" s="3">
        <v>10000</v>
      </c>
      <c r="K501" s="39">
        <v>1.2800361277396694E-4</v>
      </c>
    </row>
    <row r="502" spans="6:11" x14ac:dyDescent="0.2">
      <c r="F502" t="s">
        <v>144</v>
      </c>
      <c r="G502" t="s">
        <v>57</v>
      </c>
      <c r="H502">
        <v>5</v>
      </c>
      <c r="I502">
        <v>450</v>
      </c>
      <c r="J502" s="3">
        <v>10000</v>
      </c>
      <c r="K502" s="39">
        <v>1.2800361277396694E-4</v>
      </c>
    </row>
    <row r="503" spans="6:11" x14ac:dyDescent="0.2">
      <c r="F503" t="s">
        <v>1205</v>
      </c>
      <c r="G503" t="s">
        <v>75</v>
      </c>
      <c r="H503">
        <v>7</v>
      </c>
      <c r="I503">
        <v>680</v>
      </c>
      <c r="J503" s="3">
        <v>10000</v>
      </c>
      <c r="K503" s="39">
        <v>1.2800361277396694E-4</v>
      </c>
    </row>
    <row r="504" spans="6:11" x14ac:dyDescent="0.2">
      <c r="F504" t="s">
        <v>569</v>
      </c>
      <c r="G504" t="s">
        <v>73</v>
      </c>
      <c r="H504">
        <v>6</v>
      </c>
      <c r="I504">
        <v>510</v>
      </c>
      <c r="J504" s="3">
        <v>10000</v>
      </c>
      <c r="K504" s="39">
        <v>1.2800361277396694E-4</v>
      </c>
    </row>
    <row r="505" spans="6:11" x14ac:dyDescent="0.2">
      <c r="F505" t="s">
        <v>1172</v>
      </c>
      <c r="G505" t="s">
        <v>72</v>
      </c>
      <c r="H505">
        <v>7</v>
      </c>
      <c r="I505" t="s">
        <v>238</v>
      </c>
      <c r="J505" s="3">
        <v>10000</v>
      </c>
      <c r="K505" s="39">
        <v>1.2800361277396694E-4</v>
      </c>
    </row>
    <row r="506" spans="6:11" x14ac:dyDescent="0.2">
      <c r="F506" t="s">
        <v>1176</v>
      </c>
      <c r="G506" t="s">
        <v>72</v>
      </c>
      <c r="H506">
        <v>7</v>
      </c>
      <c r="I506" t="s">
        <v>238</v>
      </c>
      <c r="J506" s="3">
        <v>10000</v>
      </c>
      <c r="K506" s="39">
        <v>1.2800361277396694E-4</v>
      </c>
    </row>
    <row r="507" spans="6:11" x14ac:dyDescent="0.2">
      <c r="F507" t="s">
        <v>1177</v>
      </c>
      <c r="G507" t="s">
        <v>72</v>
      </c>
      <c r="H507">
        <v>7</v>
      </c>
      <c r="I507" t="s">
        <v>238</v>
      </c>
      <c r="J507" s="3">
        <v>10000</v>
      </c>
      <c r="K507" s="39">
        <v>1.2800361277396694E-4</v>
      </c>
    </row>
    <row r="508" spans="6:11" x14ac:dyDescent="0.2">
      <c r="F508" t="s">
        <v>1885</v>
      </c>
      <c r="G508" t="s">
        <v>1488</v>
      </c>
      <c r="H508">
        <v>10</v>
      </c>
      <c r="I508" t="s">
        <v>238</v>
      </c>
      <c r="J508" s="3">
        <v>9700</v>
      </c>
      <c r="K508" s="39">
        <v>1.2416350439074792E-4</v>
      </c>
    </row>
    <row r="509" spans="6:11" x14ac:dyDescent="0.2">
      <c r="F509" t="s">
        <v>1458</v>
      </c>
      <c r="G509" t="s">
        <v>80</v>
      </c>
      <c r="H509">
        <v>7</v>
      </c>
      <c r="I509" t="s">
        <v>238</v>
      </c>
      <c r="J509" s="3">
        <v>9500</v>
      </c>
      <c r="K509" s="39">
        <v>1.2160343213526859E-4</v>
      </c>
    </row>
    <row r="510" spans="6:11" x14ac:dyDescent="0.2">
      <c r="F510" t="s">
        <v>1537</v>
      </c>
      <c r="G510" t="s">
        <v>61</v>
      </c>
      <c r="H510">
        <v>8</v>
      </c>
      <c r="I510" t="s">
        <v>238</v>
      </c>
      <c r="J510" s="3">
        <v>9500</v>
      </c>
      <c r="K510" s="39">
        <v>1.2160343213526859E-4</v>
      </c>
    </row>
    <row r="511" spans="6:11" x14ac:dyDescent="0.2">
      <c r="F511" t="s">
        <v>1420</v>
      </c>
      <c r="G511" t="s">
        <v>80</v>
      </c>
      <c r="H511">
        <v>5</v>
      </c>
      <c r="I511">
        <v>400</v>
      </c>
      <c r="J511" s="3">
        <v>9500</v>
      </c>
      <c r="K511" s="39">
        <v>1.2160343213526859E-4</v>
      </c>
    </row>
    <row r="512" spans="6:11" x14ac:dyDescent="0.2">
      <c r="F512" t="s">
        <v>1418</v>
      </c>
      <c r="G512" t="s">
        <v>80</v>
      </c>
      <c r="H512">
        <v>5</v>
      </c>
      <c r="I512">
        <v>400</v>
      </c>
      <c r="J512" s="3">
        <v>9300</v>
      </c>
      <c r="K512" s="39">
        <v>1.1904335987978925E-4</v>
      </c>
    </row>
    <row r="513" spans="6:11" x14ac:dyDescent="0.2">
      <c r="F513" t="s">
        <v>679</v>
      </c>
      <c r="G513" t="s">
        <v>79</v>
      </c>
      <c r="H513">
        <v>7</v>
      </c>
      <c r="I513" t="s">
        <v>238</v>
      </c>
      <c r="J513" s="3">
        <v>9000</v>
      </c>
      <c r="K513" s="39">
        <v>1.1520325149657023E-4</v>
      </c>
    </row>
    <row r="514" spans="6:11" x14ac:dyDescent="0.2">
      <c r="F514" t="s">
        <v>390</v>
      </c>
      <c r="G514" t="s">
        <v>60</v>
      </c>
      <c r="H514">
        <v>7.5</v>
      </c>
      <c r="I514" t="s">
        <v>238</v>
      </c>
      <c r="J514" s="3">
        <v>8960</v>
      </c>
      <c r="K514" s="39">
        <v>1.1469123704547437E-4</v>
      </c>
    </row>
    <row r="515" spans="6:11" x14ac:dyDescent="0.2">
      <c r="F515" t="s">
        <v>662</v>
      </c>
      <c r="G515" t="s">
        <v>72</v>
      </c>
      <c r="H515">
        <v>18</v>
      </c>
      <c r="I515">
        <v>1440</v>
      </c>
      <c r="J515" s="3">
        <v>8850</v>
      </c>
      <c r="K515" s="39">
        <v>1.1328319730496073E-4</v>
      </c>
    </row>
    <row r="516" spans="6:11" x14ac:dyDescent="0.2">
      <c r="F516" t="s">
        <v>1728</v>
      </c>
      <c r="G516" t="s">
        <v>51</v>
      </c>
      <c r="H516">
        <v>16</v>
      </c>
      <c r="I516">
        <v>1360</v>
      </c>
      <c r="J516" s="3">
        <v>8160</v>
      </c>
      <c r="K516" s="39">
        <v>1.0445094802355701E-4</v>
      </c>
    </row>
    <row r="517" spans="6:11" x14ac:dyDescent="0.2">
      <c r="F517" t="s">
        <v>680</v>
      </c>
      <c r="G517" t="s">
        <v>79</v>
      </c>
      <c r="H517">
        <v>7</v>
      </c>
      <c r="I517" t="s">
        <v>238</v>
      </c>
      <c r="J517" s="3">
        <v>8000</v>
      </c>
      <c r="K517" s="39">
        <v>1.0240289021917355E-4</v>
      </c>
    </row>
    <row r="518" spans="6:11" x14ac:dyDescent="0.2">
      <c r="F518" t="s">
        <v>567</v>
      </c>
      <c r="G518" t="s">
        <v>73</v>
      </c>
      <c r="H518">
        <v>8</v>
      </c>
      <c r="I518">
        <v>680</v>
      </c>
      <c r="J518" s="3">
        <v>8000</v>
      </c>
      <c r="K518" s="39">
        <v>1.0240289021917355E-4</v>
      </c>
    </row>
    <row r="519" spans="6:11" x14ac:dyDescent="0.2">
      <c r="F519" t="s">
        <v>473</v>
      </c>
      <c r="G519" t="s">
        <v>71</v>
      </c>
      <c r="H519">
        <v>9</v>
      </c>
      <c r="I519">
        <v>675</v>
      </c>
      <c r="J519" s="3">
        <v>7700</v>
      </c>
      <c r="K519" s="39">
        <v>9.8562781835954535E-5</v>
      </c>
    </row>
    <row r="520" spans="6:11" x14ac:dyDescent="0.2">
      <c r="F520" t="s">
        <v>1512</v>
      </c>
      <c r="G520" t="s">
        <v>61</v>
      </c>
      <c r="H520">
        <v>8</v>
      </c>
      <c r="I520" t="s">
        <v>238</v>
      </c>
      <c r="J520" s="3">
        <v>7400</v>
      </c>
      <c r="K520" s="39">
        <v>9.4722673452735532E-5</v>
      </c>
    </row>
    <row r="521" spans="6:11" x14ac:dyDescent="0.2">
      <c r="F521" t="s">
        <v>96</v>
      </c>
      <c r="G521" t="s">
        <v>34</v>
      </c>
      <c r="H521">
        <v>6.5</v>
      </c>
      <c r="I521">
        <v>560</v>
      </c>
      <c r="J521" s="3">
        <v>7300</v>
      </c>
      <c r="K521" s="39">
        <v>9.3442637324995856E-5</v>
      </c>
    </row>
    <row r="522" spans="6:11" x14ac:dyDescent="0.2">
      <c r="F522" t="s">
        <v>97</v>
      </c>
      <c r="G522" t="s">
        <v>34</v>
      </c>
      <c r="H522">
        <v>6.5</v>
      </c>
      <c r="I522">
        <v>590</v>
      </c>
      <c r="J522" s="3">
        <v>7100</v>
      </c>
      <c r="K522" s="39">
        <v>9.0882565069516516E-5</v>
      </c>
    </row>
    <row r="523" spans="6:11" x14ac:dyDescent="0.2">
      <c r="F523" t="s">
        <v>1294</v>
      </c>
      <c r="G523" t="s">
        <v>50</v>
      </c>
      <c r="H523">
        <v>9</v>
      </c>
      <c r="I523" t="s">
        <v>238</v>
      </c>
      <c r="J523" s="3">
        <v>6300</v>
      </c>
      <c r="K523" s="39">
        <v>8.0642276047599172E-5</v>
      </c>
    </row>
    <row r="524" spans="6:11" x14ac:dyDescent="0.2">
      <c r="F524" t="s">
        <v>925</v>
      </c>
      <c r="G524" t="s">
        <v>61</v>
      </c>
      <c r="H524">
        <v>10</v>
      </c>
      <c r="I524" t="s">
        <v>238</v>
      </c>
      <c r="J524" s="3">
        <v>6100</v>
      </c>
      <c r="K524" s="39">
        <v>7.8082203792119833E-5</v>
      </c>
    </row>
    <row r="525" spans="6:11" x14ac:dyDescent="0.2">
      <c r="F525" t="s">
        <v>1727</v>
      </c>
      <c r="G525" t="s">
        <v>51</v>
      </c>
      <c r="H525">
        <v>16</v>
      </c>
      <c r="I525">
        <v>1840</v>
      </c>
      <c r="J525" s="3">
        <v>6000</v>
      </c>
      <c r="K525" s="39">
        <v>7.6802167664380156E-5</v>
      </c>
    </row>
    <row r="526" spans="6:11" x14ac:dyDescent="0.2">
      <c r="F526" t="s">
        <v>1640</v>
      </c>
      <c r="G526" t="s">
        <v>47</v>
      </c>
      <c r="H526">
        <v>5.4</v>
      </c>
      <c r="I526">
        <v>430</v>
      </c>
      <c r="J526" s="3">
        <v>6000</v>
      </c>
      <c r="K526" s="39">
        <v>7.6802167664380156E-5</v>
      </c>
    </row>
    <row r="527" spans="6:11" x14ac:dyDescent="0.2">
      <c r="F527" t="s">
        <v>595</v>
      </c>
      <c r="G527" t="s">
        <v>60</v>
      </c>
      <c r="H527">
        <v>8</v>
      </c>
      <c r="I527">
        <v>780</v>
      </c>
      <c r="J527" s="3">
        <v>5600</v>
      </c>
      <c r="K527" s="39">
        <v>7.1682023153421477E-5</v>
      </c>
    </row>
    <row r="528" spans="6:11" x14ac:dyDescent="0.2">
      <c r="F528" t="s">
        <v>1244</v>
      </c>
      <c r="G528" t="s">
        <v>34</v>
      </c>
      <c r="H528">
        <v>7</v>
      </c>
      <c r="I528" t="s">
        <v>238</v>
      </c>
      <c r="J528" s="3">
        <v>5400</v>
      </c>
      <c r="K528" s="39">
        <v>6.9121950897942138E-5</v>
      </c>
    </row>
    <row r="529" spans="6:11" x14ac:dyDescent="0.2">
      <c r="F529" t="s">
        <v>1760</v>
      </c>
      <c r="G529" t="s">
        <v>1188</v>
      </c>
      <c r="H529">
        <v>6</v>
      </c>
      <c r="I529">
        <v>450</v>
      </c>
      <c r="J529" s="3">
        <v>5000</v>
      </c>
      <c r="K529" s="39">
        <v>6.4001806386983472E-5</v>
      </c>
    </row>
    <row r="530" spans="6:11" x14ac:dyDescent="0.2">
      <c r="F530" t="s">
        <v>1046</v>
      </c>
      <c r="G530" t="s">
        <v>71</v>
      </c>
      <c r="H530">
        <v>7</v>
      </c>
      <c r="I530">
        <v>650</v>
      </c>
      <c r="J530" s="3">
        <v>5000</v>
      </c>
      <c r="K530" s="39">
        <v>6.4001806386983472E-5</v>
      </c>
    </row>
    <row r="531" spans="6:11" x14ac:dyDescent="0.2">
      <c r="F531" t="s">
        <v>1204</v>
      </c>
      <c r="G531" t="s">
        <v>75</v>
      </c>
      <c r="H531">
        <v>7</v>
      </c>
      <c r="I531">
        <v>680</v>
      </c>
      <c r="J531" s="3">
        <v>5000</v>
      </c>
      <c r="K531" s="39">
        <v>6.4001806386983472E-5</v>
      </c>
    </row>
    <row r="532" spans="6:11" x14ac:dyDescent="0.2">
      <c r="F532" t="s">
        <v>1087</v>
      </c>
      <c r="G532" t="s">
        <v>76</v>
      </c>
      <c r="H532">
        <v>7.5</v>
      </c>
      <c r="I532">
        <v>600</v>
      </c>
      <c r="J532" s="3">
        <v>5000</v>
      </c>
      <c r="K532" s="39">
        <v>6.4001806386983472E-5</v>
      </c>
    </row>
    <row r="533" spans="6:11" x14ac:dyDescent="0.2">
      <c r="F533" t="s">
        <v>1811</v>
      </c>
      <c r="G533" t="s">
        <v>73</v>
      </c>
      <c r="H533">
        <v>6</v>
      </c>
      <c r="I533" t="s">
        <v>238</v>
      </c>
      <c r="J533" s="3">
        <v>5000</v>
      </c>
      <c r="K533" s="39">
        <v>6.4001806386983472E-5</v>
      </c>
    </row>
    <row r="534" spans="6:11" x14ac:dyDescent="0.2">
      <c r="F534" t="s">
        <v>1154</v>
      </c>
      <c r="G534" t="s">
        <v>73</v>
      </c>
      <c r="H534">
        <v>6</v>
      </c>
      <c r="I534" t="s">
        <v>238</v>
      </c>
      <c r="J534" s="3">
        <v>5000</v>
      </c>
      <c r="K534" s="39">
        <v>6.4001806386983472E-5</v>
      </c>
    </row>
    <row r="535" spans="6:11" x14ac:dyDescent="0.2">
      <c r="F535" t="s">
        <v>580</v>
      </c>
      <c r="G535" t="s">
        <v>60</v>
      </c>
      <c r="H535">
        <v>7</v>
      </c>
      <c r="I535">
        <v>560</v>
      </c>
      <c r="J535" s="3">
        <v>4800</v>
      </c>
      <c r="K535" s="39">
        <v>6.1441734131504133E-5</v>
      </c>
    </row>
    <row r="536" spans="6:11" x14ac:dyDescent="0.2">
      <c r="F536" t="s">
        <v>407</v>
      </c>
      <c r="G536" t="s">
        <v>34</v>
      </c>
      <c r="H536">
        <v>7.5</v>
      </c>
      <c r="I536" t="s">
        <v>238</v>
      </c>
      <c r="J536" s="3">
        <v>4700</v>
      </c>
      <c r="K536" s="39">
        <v>6.0161698003764457E-5</v>
      </c>
    </row>
    <row r="537" spans="6:11" x14ac:dyDescent="0.2">
      <c r="F537" t="s">
        <v>136</v>
      </c>
      <c r="G537" t="s">
        <v>55</v>
      </c>
      <c r="H537">
        <v>5</v>
      </c>
      <c r="I537">
        <v>450</v>
      </c>
      <c r="J537" s="3">
        <v>4300</v>
      </c>
      <c r="K537" s="39">
        <v>5.5041553492805778E-5</v>
      </c>
    </row>
    <row r="538" spans="6:11" x14ac:dyDescent="0.2">
      <c r="F538" t="s">
        <v>1001</v>
      </c>
      <c r="G538" t="s">
        <v>60</v>
      </c>
      <c r="H538">
        <v>7.5</v>
      </c>
      <c r="I538" t="s">
        <v>238</v>
      </c>
      <c r="J538" s="3">
        <v>4080</v>
      </c>
      <c r="K538" s="39">
        <v>5.2225474011778507E-5</v>
      </c>
    </row>
    <row r="539" spans="6:11" x14ac:dyDescent="0.2">
      <c r="F539" t="s">
        <v>1726</v>
      </c>
      <c r="G539" t="s">
        <v>51</v>
      </c>
      <c r="H539">
        <v>22</v>
      </c>
      <c r="I539">
        <v>1780</v>
      </c>
      <c r="J539" s="3">
        <v>4008</v>
      </c>
      <c r="K539" s="39">
        <v>5.1303847999805948E-5</v>
      </c>
    </row>
    <row r="540" spans="6:11" x14ac:dyDescent="0.2">
      <c r="F540" t="s">
        <v>1230</v>
      </c>
      <c r="G540" t="s">
        <v>72</v>
      </c>
      <c r="H540">
        <v>7</v>
      </c>
      <c r="I540">
        <v>550</v>
      </c>
      <c r="J540" s="3">
        <v>4000</v>
      </c>
      <c r="K540" s="39">
        <v>5.1201445109586775E-5</v>
      </c>
    </row>
    <row r="541" spans="6:11" x14ac:dyDescent="0.2">
      <c r="F541" t="s">
        <v>1231</v>
      </c>
      <c r="G541" t="s">
        <v>72</v>
      </c>
      <c r="H541">
        <v>7</v>
      </c>
      <c r="I541">
        <v>600</v>
      </c>
      <c r="J541" s="3">
        <v>4000</v>
      </c>
      <c r="K541" s="39">
        <v>5.1201445109586775E-5</v>
      </c>
    </row>
    <row r="542" spans="6:11" x14ac:dyDescent="0.2">
      <c r="F542" t="s">
        <v>1634</v>
      </c>
      <c r="G542" t="s">
        <v>47</v>
      </c>
      <c r="H542">
        <v>5.4</v>
      </c>
      <c r="I542">
        <v>370</v>
      </c>
      <c r="J542" s="3">
        <v>4000</v>
      </c>
      <c r="K542" s="39">
        <v>5.1201445109586775E-5</v>
      </c>
    </row>
    <row r="543" spans="6:11" x14ac:dyDescent="0.2">
      <c r="F543" t="s">
        <v>1068</v>
      </c>
      <c r="G543" t="s">
        <v>34</v>
      </c>
      <c r="H543">
        <v>5</v>
      </c>
      <c r="I543">
        <v>520</v>
      </c>
      <c r="J543" s="3">
        <v>3900</v>
      </c>
      <c r="K543" s="39">
        <v>4.9921408981847106E-5</v>
      </c>
    </row>
    <row r="544" spans="6:11" x14ac:dyDescent="0.2">
      <c r="F544" t="s">
        <v>1062</v>
      </c>
      <c r="G544" t="s">
        <v>34</v>
      </c>
      <c r="H544">
        <v>5</v>
      </c>
      <c r="I544">
        <v>500</v>
      </c>
      <c r="J544" s="3">
        <v>3800</v>
      </c>
      <c r="K544" s="39">
        <v>4.8641372854107436E-5</v>
      </c>
    </row>
    <row r="545" spans="6:11" x14ac:dyDescent="0.2">
      <c r="F545" t="s">
        <v>1942</v>
      </c>
      <c r="G545" t="s">
        <v>1488</v>
      </c>
      <c r="H545">
        <v>8</v>
      </c>
      <c r="I545" t="s">
        <v>238</v>
      </c>
      <c r="J545" s="3">
        <v>3500</v>
      </c>
      <c r="K545" s="39">
        <v>4.4801264470888427E-5</v>
      </c>
    </row>
    <row r="546" spans="6:11" x14ac:dyDescent="0.2">
      <c r="F546" t="s">
        <v>1708</v>
      </c>
      <c r="G546" t="s">
        <v>62</v>
      </c>
      <c r="H546">
        <v>12</v>
      </c>
      <c r="I546" t="s">
        <v>238</v>
      </c>
      <c r="J546" s="3">
        <v>3500</v>
      </c>
      <c r="K546" s="39">
        <v>4.4801264470888427E-5</v>
      </c>
    </row>
    <row r="547" spans="6:11" x14ac:dyDescent="0.2">
      <c r="F547" t="s">
        <v>1638</v>
      </c>
      <c r="G547" t="s">
        <v>47</v>
      </c>
      <c r="H547">
        <v>7</v>
      </c>
      <c r="I547" t="s">
        <v>238</v>
      </c>
      <c r="J547" s="3">
        <v>3200</v>
      </c>
      <c r="K547" s="39">
        <v>4.0961156087669417E-5</v>
      </c>
    </row>
    <row r="548" spans="6:11" x14ac:dyDescent="0.2">
      <c r="F548" t="s">
        <v>409</v>
      </c>
      <c r="G548" t="s">
        <v>34</v>
      </c>
      <c r="H548">
        <v>7.5</v>
      </c>
      <c r="I548" t="s">
        <v>238</v>
      </c>
      <c r="J548" s="3">
        <v>3000</v>
      </c>
      <c r="K548" s="39">
        <v>3.8401083832190078E-5</v>
      </c>
    </row>
    <row r="549" spans="6:11" x14ac:dyDescent="0.2">
      <c r="F549" t="s">
        <v>1048</v>
      </c>
      <c r="G549" t="s">
        <v>71</v>
      </c>
      <c r="H549">
        <v>5</v>
      </c>
      <c r="I549" t="s">
        <v>238</v>
      </c>
      <c r="J549" s="3">
        <v>3000</v>
      </c>
      <c r="K549" s="39">
        <v>3.8401083832190078E-5</v>
      </c>
    </row>
    <row r="550" spans="6:11" x14ac:dyDescent="0.2">
      <c r="F550" t="s">
        <v>1639</v>
      </c>
      <c r="G550" t="s">
        <v>47</v>
      </c>
      <c r="H550">
        <v>5.4</v>
      </c>
      <c r="I550">
        <v>430</v>
      </c>
      <c r="J550" s="3">
        <v>3000</v>
      </c>
      <c r="K550" s="39">
        <v>3.8401083832190078E-5</v>
      </c>
    </row>
    <row r="551" spans="6:11" x14ac:dyDescent="0.2">
      <c r="F551" t="s">
        <v>1641</v>
      </c>
      <c r="G551" t="s">
        <v>47</v>
      </c>
      <c r="H551">
        <v>5</v>
      </c>
      <c r="I551">
        <v>320</v>
      </c>
      <c r="J551" s="3">
        <v>3000</v>
      </c>
      <c r="K551" s="39">
        <v>3.8401083832190078E-5</v>
      </c>
    </row>
    <row r="552" spans="6:11" x14ac:dyDescent="0.2">
      <c r="F552" t="s">
        <v>1349</v>
      </c>
      <c r="G552" t="s">
        <v>60</v>
      </c>
      <c r="H552">
        <v>7</v>
      </c>
      <c r="I552" t="s">
        <v>238</v>
      </c>
      <c r="J552" s="3">
        <v>2560</v>
      </c>
      <c r="K552" s="39">
        <v>3.2768924870135537E-5</v>
      </c>
    </row>
    <row r="553" spans="6:11" x14ac:dyDescent="0.2">
      <c r="F553" t="s">
        <v>1069</v>
      </c>
      <c r="G553" t="s">
        <v>34</v>
      </c>
      <c r="H553">
        <v>10</v>
      </c>
      <c r="I553">
        <v>1100</v>
      </c>
      <c r="J553" s="3">
        <v>2440</v>
      </c>
      <c r="K553" s="39">
        <v>3.1232881516847929E-5</v>
      </c>
    </row>
    <row r="554" spans="6:11" x14ac:dyDescent="0.2">
      <c r="F554" t="s">
        <v>1063</v>
      </c>
      <c r="G554" t="s">
        <v>34</v>
      </c>
      <c r="H554">
        <v>10</v>
      </c>
      <c r="I554">
        <v>1040</v>
      </c>
      <c r="J554" s="3">
        <v>2440</v>
      </c>
      <c r="K554" s="39">
        <v>3.1232881516847929E-5</v>
      </c>
    </row>
    <row r="555" spans="6:11" x14ac:dyDescent="0.2">
      <c r="F555" t="s">
        <v>1918</v>
      </c>
      <c r="G555" t="s">
        <v>1488</v>
      </c>
      <c r="H555">
        <v>8</v>
      </c>
      <c r="I555" t="s">
        <v>238</v>
      </c>
      <c r="J555" s="3">
        <v>2300</v>
      </c>
      <c r="K555" s="39">
        <v>2.9440830938012393E-5</v>
      </c>
    </row>
    <row r="556" spans="6:11" x14ac:dyDescent="0.2">
      <c r="F556" t="s">
        <v>1919</v>
      </c>
      <c r="G556" t="s">
        <v>1488</v>
      </c>
      <c r="H556">
        <v>8</v>
      </c>
      <c r="I556" t="s">
        <v>238</v>
      </c>
      <c r="J556" s="3">
        <v>2180</v>
      </c>
      <c r="K556" s="39">
        <v>2.7904787584724792E-5</v>
      </c>
    </row>
    <row r="557" spans="6:11" x14ac:dyDescent="0.2">
      <c r="F557" t="s">
        <v>385</v>
      </c>
      <c r="G557" t="s">
        <v>34</v>
      </c>
      <c r="H557">
        <v>6.5</v>
      </c>
      <c r="I557">
        <v>555</v>
      </c>
      <c r="J557" s="3">
        <v>2000</v>
      </c>
      <c r="K557" s="39">
        <v>2.5600722554793388E-5</v>
      </c>
    </row>
    <row r="558" spans="6:11" x14ac:dyDescent="0.2">
      <c r="F558" t="s">
        <v>1866</v>
      </c>
      <c r="G558" t="s">
        <v>62</v>
      </c>
      <c r="H558">
        <v>18</v>
      </c>
      <c r="I558" t="s">
        <v>238</v>
      </c>
      <c r="J558" s="3">
        <v>2000</v>
      </c>
      <c r="K558" s="39">
        <v>2.5600722554793388E-5</v>
      </c>
    </row>
    <row r="559" spans="6:11" x14ac:dyDescent="0.2">
      <c r="F559" t="s">
        <v>384</v>
      </c>
      <c r="G559" t="s">
        <v>34</v>
      </c>
      <c r="H559">
        <v>6.5</v>
      </c>
      <c r="I559">
        <v>525</v>
      </c>
      <c r="J559" s="3">
        <v>2000</v>
      </c>
      <c r="K559" s="39">
        <v>2.5600722554793388E-5</v>
      </c>
    </row>
    <row r="560" spans="6:11" x14ac:dyDescent="0.2">
      <c r="F560" t="s">
        <v>1842</v>
      </c>
      <c r="G560" t="s">
        <v>62</v>
      </c>
      <c r="H560">
        <v>12</v>
      </c>
      <c r="I560" t="s">
        <v>238</v>
      </c>
      <c r="J560" s="3">
        <v>2000</v>
      </c>
      <c r="K560" s="39">
        <v>2.5600722554793388E-5</v>
      </c>
    </row>
    <row r="561" spans="6:11" x14ac:dyDescent="0.2">
      <c r="F561" t="s">
        <v>1776</v>
      </c>
      <c r="G561" t="s">
        <v>51</v>
      </c>
      <c r="H561">
        <v>5</v>
      </c>
      <c r="I561">
        <v>420</v>
      </c>
      <c r="J561" s="3">
        <v>2000</v>
      </c>
      <c r="K561" s="39">
        <v>2.5600722554793388E-5</v>
      </c>
    </row>
    <row r="562" spans="6:11" x14ac:dyDescent="0.2">
      <c r="F562" t="s">
        <v>1616</v>
      </c>
      <c r="G562" t="s">
        <v>62</v>
      </c>
      <c r="H562">
        <v>7</v>
      </c>
      <c r="I562" t="s">
        <v>238</v>
      </c>
      <c r="J562" s="3">
        <v>2000</v>
      </c>
      <c r="K562" s="39">
        <v>2.5600722554793388E-5</v>
      </c>
    </row>
    <row r="563" spans="6:11" x14ac:dyDescent="0.2">
      <c r="F563" t="s">
        <v>1163</v>
      </c>
      <c r="G563" t="s">
        <v>60</v>
      </c>
      <c r="H563">
        <v>8.5</v>
      </c>
      <c r="I563" t="s">
        <v>238</v>
      </c>
      <c r="J563" s="3">
        <v>2000</v>
      </c>
      <c r="K563" s="39">
        <v>2.5600722554793388E-5</v>
      </c>
    </row>
    <row r="564" spans="6:11" x14ac:dyDescent="0.2">
      <c r="F564" t="s">
        <v>134</v>
      </c>
      <c r="G564" t="s">
        <v>55</v>
      </c>
      <c r="H564">
        <v>3</v>
      </c>
      <c r="I564">
        <v>270</v>
      </c>
      <c r="J564" s="3">
        <v>1600</v>
      </c>
      <c r="K564" s="39">
        <v>2.0480578043834709E-5</v>
      </c>
    </row>
    <row r="565" spans="6:11" x14ac:dyDescent="0.2">
      <c r="F565" t="s">
        <v>209</v>
      </c>
      <c r="G565" t="s">
        <v>627</v>
      </c>
      <c r="H565">
        <v>4</v>
      </c>
      <c r="I565">
        <v>470</v>
      </c>
      <c r="J565" s="3">
        <v>1520</v>
      </c>
      <c r="K565" s="39">
        <v>1.9456549141642974E-5</v>
      </c>
    </row>
    <row r="566" spans="6:11" x14ac:dyDescent="0.2">
      <c r="F566" t="s">
        <v>563</v>
      </c>
      <c r="G566" t="s">
        <v>627</v>
      </c>
      <c r="H566">
        <v>12</v>
      </c>
      <c r="I566">
        <v>1055</v>
      </c>
      <c r="J566" s="3">
        <v>1504</v>
      </c>
      <c r="K566" s="39">
        <v>1.9251743361204625E-5</v>
      </c>
    </row>
    <row r="567" spans="6:11" x14ac:dyDescent="0.2">
      <c r="F567" t="s">
        <v>1889</v>
      </c>
      <c r="G567" t="s">
        <v>1488</v>
      </c>
      <c r="H567">
        <v>6</v>
      </c>
      <c r="I567" t="s">
        <v>238</v>
      </c>
      <c r="J567" s="3">
        <v>1500</v>
      </c>
      <c r="K567" s="39">
        <v>1.9200541916095039E-5</v>
      </c>
    </row>
    <row r="568" spans="6:11" x14ac:dyDescent="0.2">
      <c r="F568" t="s">
        <v>1890</v>
      </c>
      <c r="G568" t="s">
        <v>1488</v>
      </c>
      <c r="H568">
        <v>6</v>
      </c>
      <c r="I568" t="s">
        <v>238</v>
      </c>
      <c r="J568" s="3">
        <v>1500</v>
      </c>
      <c r="K568" s="39">
        <v>1.9200541916095039E-5</v>
      </c>
    </row>
    <row r="569" spans="6:11" x14ac:dyDescent="0.2">
      <c r="F569" t="s">
        <v>1341</v>
      </c>
      <c r="G569" t="s">
        <v>65</v>
      </c>
      <c r="H569">
        <v>9</v>
      </c>
      <c r="I569">
        <v>806</v>
      </c>
      <c r="J569" s="3">
        <v>1500</v>
      </c>
      <c r="K569" s="39">
        <v>1.9200541916095039E-5</v>
      </c>
    </row>
    <row r="570" spans="6:11" x14ac:dyDescent="0.2">
      <c r="F570" t="s">
        <v>1777</v>
      </c>
      <c r="G570" t="s">
        <v>51</v>
      </c>
      <c r="H570">
        <v>5</v>
      </c>
      <c r="I570">
        <v>450</v>
      </c>
      <c r="J570" s="3">
        <v>1500</v>
      </c>
      <c r="K570" s="39">
        <v>1.9200541916095039E-5</v>
      </c>
    </row>
    <row r="571" spans="6:11" x14ac:dyDescent="0.2">
      <c r="F571" t="s">
        <v>508</v>
      </c>
      <c r="G571" t="s">
        <v>61</v>
      </c>
      <c r="H571">
        <v>7</v>
      </c>
      <c r="I571" t="s">
        <v>238</v>
      </c>
      <c r="J571" s="3">
        <v>1000</v>
      </c>
      <c r="K571" s="39">
        <v>1.2800361277396694E-5</v>
      </c>
    </row>
    <row r="572" spans="6:11" x14ac:dyDescent="0.2">
      <c r="F572" t="s">
        <v>1156</v>
      </c>
      <c r="G572" t="s">
        <v>73</v>
      </c>
      <c r="H572">
        <v>7.5</v>
      </c>
      <c r="I572" t="s">
        <v>238</v>
      </c>
      <c r="J572" s="3">
        <v>1000</v>
      </c>
      <c r="K572" s="39">
        <v>1.2800361277396694E-5</v>
      </c>
    </row>
    <row r="573" spans="6:11" x14ac:dyDescent="0.2">
      <c r="F573" t="s">
        <v>1618</v>
      </c>
      <c r="G573" t="s">
        <v>62</v>
      </c>
      <c r="H573">
        <v>8.5</v>
      </c>
      <c r="I573">
        <v>640</v>
      </c>
      <c r="J573" s="3">
        <v>1000</v>
      </c>
      <c r="K573" s="39">
        <v>1.2800361277396694E-5</v>
      </c>
    </row>
    <row r="574" spans="6:11" x14ac:dyDescent="0.2">
      <c r="F574" t="s">
        <v>1158</v>
      </c>
      <c r="G574" t="s">
        <v>73</v>
      </c>
      <c r="H574">
        <v>7.5</v>
      </c>
      <c r="I574" t="s">
        <v>238</v>
      </c>
      <c r="J574" s="3">
        <v>1000</v>
      </c>
      <c r="K574" s="39">
        <v>1.2800361277396694E-5</v>
      </c>
    </row>
    <row r="575" spans="6:11" x14ac:dyDescent="0.2">
      <c r="F575" t="s">
        <v>1888</v>
      </c>
      <c r="G575" t="s">
        <v>1488</v>
      </c>
      <c r="H575">
        <v>10</v>
      </c>
      <c r="I575" t="s">
        <v>238</v>
      </c>
      <c r="J575" s="3">
        <v>1000</v>
      </c>
      <c r="K575" s="39">
        <v>1.2800361277396694E-5</v>
      </c>
    </row>
    <row r="576" spans="6:11" x14ac:dyDescent="0.2">
      <c r="F576" t="s">
        <v>133</v>
      </c>
      <c r="G576" t="s">
        <v>55</v>
      </c>
      <c r="H576">
        <v>3</v>
      </c>
      <c r="I576">
        <v>270</v>
      </c>
      <c r="J576" s="3">
        <v>900</v>
      </c>
      <c r="K576" s="39">
        <v>1.1520325149657024E-5</v>
      </c>
    </row>
    <row r="577" spans="6:11" x14ac:dyDescent="0.2">
      <c r="F577" t="s">
        <v>1378</v>
      </c>
      <c r="G577" t="s">
        <v>65</v>
      </c>
      <c r="H577">
        <v>6</v>
      </c>
      <c r="I577" t="s">
        <v>238</v>
      </c>
      <c r="J577" s="3">
        <v>780</v>
      </c>
      <c r="K577" s="39">
        <v>9.9842817963694214E-6</v>
      </c>
    </row>
    <row r="578" spans="6:11" x14ac:dyDescent="0.2">
      <c r="F578" t="s">
        <v>1229</v>
      </c>
      <c r="G578" t="s">
        <v>51</v>
      </c>
      <c r="H578" t="s">
        <v>238</v>
      </c>
      <c r="I578" t="s">
        <v>238</v>
      </c>
      <c r="J578" s="3">
        <v>726</v>
      </c>
      <c r="K578" s="39">
        <v>9.2930622873899986E-6</v>
      </c>
    </row>
    <row r="579" spans="6:11" x14ac:dyDescent="0.2">
      <c r="F579" t="s">
        <v>1228</v>
      </c>
      <c r="G579" t="s">
        <v>51</v>
      </c>
      <c r="H579" t="s">
        <v>238</v>
      </c>
      <c r="I579" t="s">
        <v>238</v>
      </c>
      <c r="J579" s="3">
        <v>726</v>
      </c>
      <c r="K579" s="39">
        <v>9.2930622873899986E-6</v>
      </c>
    </row>
    <row r="580" spans="6:11" x14ac:dyDescent="0.2">
      <c r="F580" t="s">
        <v>1796</v>
      </c>
      <c r="G580" t="s">
        <v>70</v>
      </c>
      <c r="H580">
        <v>7</v>
      </c>
      <c r="I580">
        <v>630</v>
      </c>
      <c r="J580" s="3">
        <v>606</v>
      </c>
      <c r="K580" s="39">
        <v>7.757018934102396E-6</v>
      </c>
    </row>
    <row r="581" spans="6:11" x14ac:dyDescent="0.2">
      <c r="F581" t="s">
        <v>419</v>
      </c>
      <c r="G581" t="s">
        <v>65</v>
      </c>
      <c r="H581">
        <v>4</v>
      </c>
      <c r="I581" t="s">
        <v>238</v>
      </c>
      <c r="J581" s="3">
        <v>564</v>
      </c>
      <c r="K581" s="39">
        <v>7.2194037604517353E-6</v>
      </c>
    </row>
    <row r="582" spans="6:11" x14ac:dyDescent="0.2">
      <c r="F582" t="s">
        <v>1815</v>
      </c>
      <c r="G582" t="s">
        <v>70</v>
      </c>
      <c r="H582">
        <v>6.5</v>
      </c>
      <c r="I582">
        <v>5</v>
      </c>
      <c r="J582" s="3">
        <v>504</v>
      </c>
      <c r="K582" s="39">
        <v>6.4513820838079332E-6</v>
      </c>
    </row>
    <row r="583" spans="6:11" x14ac:dyDescent="0.2">
      <c r="F583" t="s">
        <v>1946</v>
      </c>
      <c r="G583" t="s">
        <v>1488</v>
      </c>
      <c r="H583">
        <v>7</v>
      </c>
      <c r="I583" t="s">
        <v>238</v>
      </c>
      <c r="J583" s="3">
        <v>500</v>
      </c>
      <c r="K583" s="39">
        <v>6.4001806386983469E-6</v>
      </c>
    </row>
    <row r="584" spans="6:11" x14ac:dyDescent="0.2">
      <c r="F584" t="s">
        <v>1947</v>
      </c>
      <c r="G584" t="s">
        <v>1488</v>
      </c>
      <c r="H584">
        <v>8</v>
      </c>
      <c r="I584" t="s">
        <v>238</v>
      </c>
      <c r="J584" s="3">
        <v>500</v>
      </c>
      <c r="K584" s="39">
        <v>6.4001806386983469E-6</v>
      </c>
    </row>
    <row r="585" spans="6:11" x14ac:dyDescent="0.2">
      <c r="F585" t="s">
        <v>1103</v>
      </c>
      <c r="G585" t="s">
        <v>65</v>
      </c>
      <c r="H585">
        <v>2.8</v>
      </c>
      <c r="I585" t="s">
        <v>238</v>
      </c>
      <c r="J585" s="3">
        <v>404</v>
      </c>
      <c r="K585" s="39">
        <v>5.1713459560682643E-6</v>
      </c>
    </row>
    <row r="586" spans="6:11" x14ac:dyDescent="0.2">
      <c r="F586" t="s">
        <v>505</v>
      </c>
      <c r="G586" t="s">
        <v>339</v>
      </c>
      <c r="H586">
        <v>5</v>
      </c>
      <c r="I586" t="s">
        <v>238</v>
      </c>
      <c r="J586" s="3">
        <v>400</v>
      </c>
      <c r="K586" s="39">
        <v>5.1201445109586772E-6</v>
      </c>
    </row>
    <row r="587" spans="6:11" x14ac:dyDescent="0.2">
      <c r="F587" t="s">
        <v>1642</v>
      </c>
      <c r="G587" t="s">
        <v>47</v>
      </c>
      <c r="H587">
        <v>5</v>
      </c>
      <c r="I587" t="s">
        <v>238</v>
      </c>
      <c r="J587" s="3">
        <v>300</v>
      </c>
      <c r="K587" s="39">
        <v>3.8401083832190083E-6</v>
      </c>
    </row>
    <row r="588" spans="6:11" x14ac:dyDescent="0.2">
      <c r="F588" t="s">
        <v>506</v>
      </c>
      <c r="G588" t="s">
        <v>339</v>
      </c>
      <c r="H588">
        <v>7</v>
      </c>
      <c r="I588" t="s">
        <v>238</v>
      </c>
      <c r="J588" s="3">
        <v>300</v>
      </c>
      <c r="K588" s="39">
        <v>3.8401083832190083E-6</v>
      </c>
    </row>
    <row r="589" spans="6:11" x14ac:dyDescent="0.2">
      <c r="F589" t="s">
        <v>850</v>
      </c>
      <c r="G589" t="s">
        <v>65</v>
      </c>
      <c r="H589">
        <v>11</v>
      </c>
      <c r="I589" t="s">
        <v>238</v>
      </c>
      <c r="J589" s="3">
        <v>210</v>
      </c>
      <c r="K589" s="39">
        <v>2.6880758682533055E-6</v>
      </c>
    </row>
    <row r="590" spans="6:11" x14ac:dyDescent="0.2">
      <c r="F590" t="s">
        <v>1883</v>
      </c>
      <c r="G590" t="s">
        <v>1488</v>
      </c>
      <c r="H590">
        <v>8</v>
      </c>
      <c r="I590" t="s">
        <v>238</v>
      </c>
      <c r="J590" s="3">
        <v>200</v>
      </c>
      <c r="K590" s="39">
        <v>2.5600722554793386E-6</v>
      </c>
    </row>
    <row r="591" spans="6:11" x14ac:dyDescent="0.2">
      <c r="F591" t="s">
        <v>396</v>
      </c>
      <c r="G591" t="s">
        <v>65</v>
      </c>
      <c r="H591">
        <v>12</v>
      </c>
      <c r="I591" t="s">
        <v>238</v>
      </c>
      <c r="J591" s="3">
        <v>180</v>
      </c>
      <c r="K591" s="39">
        <v>2.3040650299314048E-6</v>
      </c>
    </row>
    <row r="592" spans="6:11" x14ac:dyDescent="0.2">
      <c r="F592" t="s">
        <v>1391</v>
      </c>
      <c r="G592" t="s">
        <v>70</v>
      </c>
      <c r="H592">
        <v>4</v>
      </c>
      <c r="I592">
        <v>250</v>
      </c>
      <c r="J592" s="3">
        <v>100</v>
      </c>
      <c r="K592" s="39">
        <v>1.2800361277396693E-6</v>
      </c>
    </row>
    <row r="593" spans="5:11" x14ac:dyDescent="0.2">
      <c r="F593" t="s">
        <v>441</v>
      </c>
      <c r="G593" t="s">
        <v>65</v>
      </c>
      <c r="H593">
        <v>6</v>
      </c>
      <c r="I593">
        <v>806</v>
      </c>
      <c r="J593" s="3">
        <v>90</v>
      </c>
      <c r="K593" s="39">
        <v>1.1520325149657024E-6</v>
      </c>
    </row>
    <row r="594" spans="5:11" x14ac:dyDescent="0.2">
      <c r="F594" t="s">
        <v>1387</v>
      </c>
      <c r="G594" t="s">
        <v>65</v>
      </c>
      <c r="H594">
        <v>4</v>
      </c>
      <c r="I594">
        <v>470</v>
      </c>
      <c r="J594" s="3">
        <v>10</v>
      </c>
      <c r="K594" s="39">
        <v>1.2800361277396694E-7</v>
      </c>
    </row>
    <row r="595" spans="5:11" x14ac:dyDescent="0.2">
      <c r="F595" t="s">
        <v>1164</v>
      </c>
      <c r="G595" t="s">
        <v>65</v>
      </c>
      <c r="H595">
        <v>7</v>
      </c>
      <c r="I595" t="s">
        <v>238</v>
      </c>
      <c r="J595" s="3">
        <v>6</v>
      </c>
      <c r="K595" s="39">
        <v>7.6802167664380164E-8</v>
      </c>
    </row>
    <row r="596" spans="5:11" x14ac:dyDescent="0.2">
      <c r="F596" t="s">
        <v>702</v>
      </c>
      <c r="G596" t="s">
        <v>65</v>
      </c>
      <c r="H596">
        <v>7</v>
      </c>
      <c r="I596" t="s">
        <v>238</v>
      </c>
      <c r="J596" s="3">
        <v>4</v>
      </c>
      <c r="K596" s="39">
        <v>5.1201445109586776E-8</v>
      </c>
    </row>
    <row r="597" spans="5:11" x14ac:dyDescent="0.2">
      <c r="F597" t="s">
        <v>1215</v>
      </c>
      <c r="G597" t="s">
        <v>65</v>
      </c>
      <c r="H597">
        <v>6.5</v>
      </c>
      <c r="I597" t="s">
        <v>238</v>
      </c>
      <c r="J597" s="3">
        <v>4</v>
      </c>
      <c r="K597" s="39">
        <v>5.1201445109586776E-8</v>
      </c>
    </row>
    <row r="598" spans="5:11" x14ac:dyDescent="0.2">
      <c r="E598" t="s">
        <v>20</v>
      </c>
      <c r="F598" t="s">
        <v>227</v>
      </c>
      <c r="G598" t="s">
        <v>77</v>
      </c>
      <c r="J598" s="3">
        <v>315000</v>
      </c>
      <c r="K598" s="39">
        <v>4.032113802379958E-3</v>
      </c>
    </row>
    <row r="599" spans="5:11" x14ac:dyDescent="0.2">
      <c r="F599" t="s">
        <v>224</v>
      </c>
      <c r="G599" t="s">
        <v>77</v>
      </c>
      <c r="J599" s="3">
        <v>185000</v>
      </c>
      <c r="K599" s="39">
        <v>2.3680668363183881E-3</v>
      </c>
    </row>
    <row r="600" spans="5:11" x14ac:dyDescent="0.2">
      <c r="F600" t="s">
        <v>1123</v>
      </c>
      <c r="G600" t="s">
        <v>55</v>
      </c>
      <c r="H600">
        <v>7</v>
      </c>
      <c r="I600" t="s">
        <v>238</v>
      </c>
      <c r="J600" s="3">
        <v>114900</v>
      </c>
      <c r="K600" s="39">
        <v>1.4707615107728801E-3</v>
      </c>
    </row>
    <row r="601" spans="5:11" x14ac:dyDescent="0.2">
      <c r="F601" t="s">
        <v>1328</v>
      </c>
      <c r="G601" t="s">
        <v>80</v>
      </c>
      <c r="H601">
        <v>7</v>
      </c>
      <c r="I601" t="s">
        <v>238</v>
      </c>
      <c r="J601" s="3">
        <v>103300</v>
      </c>
      <c r="K601" s="39">
        <v>1.3222773199550784E-3</v>
      </c>
    </row>
    <row r="602" spans="5:11" x14ac:dyDescent="0.2">
      <c r="F602" t="s">
        <v>565</v>
      </c>
      <c r="G602" t="s">
        <v>31</v>
      </c>
      <c r="H602">
        <v>4</v>
      </c>
      <c r="I602" t="s">
        <v>238</v>
      </c>
      <c r="J602" s="3">
        <v>102100</v>
      </c>
      <c r="K602" s="39">
        <v>1.3069168864222023E-3</v>
      </c>
    </row>
    <row r="603" spans="5:11" x14ac:dyDescent="0.2">
      <c r="F603" t="s">
        <v>1213</v>
      </c>
      <c r="G603" t="s">
        <v>11</v>
      </c>
      <c r="H603">
        <v>10</v>
      </c>
      <c r="I603">
        <v>900</v>
      </c>
      <c r="J603" s="3">
        <v>100000</v>
      </c>
      <c r="K603" s="39">
        <v>1.2800361277396693E-3</v>
      </c>
    </row>
    <row r="604" spans="5:11" x14ac:dyDescent="0.2">
      <c r="F604" t="s">
        <v>239</v>
      </c>
      <c r="G604" t="s">
        <v>76</v>
      </c>
      <c r="H604">
        <v>7.5</v>
      </c>
      <c r="I604">
        <v>600</v>
      </c>
      <c r="J604" s="3">
        <v>85000</v>
      </c>
      <c r="K604" s="39">
        <v>1.088030708578719E-3</v>
      </c>
    </row>
    <row r="605" spans="5:11" x14ac:dyDescent="0.2">
      <c r="F605" t="s">
        <v>1655</v>
      </c>
      <c r="G605" t="s">
        <v>51</v>
      </c>
      <c r="H605">
        <v>8</v>
      </c>
      <c r="I605">
        <v>540</v>
      </c>
      <c r="J605" s="3">
        <v>83200</v>
      </c>
      <c r="K605" s="39">
        <v>1.0649900582794048E-3</v>
      </c>
    </row>
    <row r="606" spans="5:11" x14ac:dyDescent="0.2">
      <c r="F606" t="s">
        <v>223</v>
      </c>
      <c r="G606" t="s">
        <v>77</v>
      </c>
      <c r="J606" s="3">
        <v>76600</v>
      </c>
      <c r="K606" s="39">
        <v>9.8050767384858678E-4</v>
      </c>
    </row>
    <row r="607" spans="5:11" x14ac:dyDescent="0.2">
      <c r="F607" t="s">
        <v>447</v>
      </c>
      <c r="G607" t="s">
        <v>77</v>
      </c>
      <c r="J607" s="3">
        <v>70200</v>
      </c>
      <c r="K607" s="39">
        <v>8.9858536167324791E-4</v>
      </c>
    </row>
    <row r="608" spans="5:11" x14ac:dyDescent="0.2">
      <c r="F608" t="s">
        <v>1465</v>
      </c>
      <c r="G608" t="s">
        <v>80</v>
      </c>
      <c r="H608">
        <v>11</v>
      </c>
      <c r="I608" t="s">
        <v>238</v>
      </c>
      <c r="J608" s="3">
        <v>70000</v>
      </c>
      <c r="K608" s="39">
        <v>8.9602528941776856E-4</v>
      </c>
    </row>
    <row r="609" spans="6:11" x14ac:dyDescent="0.2">
      <c r="F609" t="s">
        <v>428</v>
      </c>
      <c r="G609" t="s">
        <v>77</v>
      </c>
      <c r="J609" s="3">
        <v>69000</v>
      </c>
      <c r="K609" s="39">
        <v>8.832249281403718E-4</v>
      </c>
    </row>
    <row r="610" spans="6:11" x14ac:dyDescent="0.2">
      <c r="F610" t="s">
        <v>156</v>
      </c>
      <c r="G610" t="s">
        <v>61</v>
      </c>
      <c r="H610">
        <v>10</v>
      </c>
      <c r="I610" t="s">
        <v>238</v>
      </c>
      <c r="J610" s="3">
        <v>66400</v>
      </c>
      <c r="K610" s="39">
        <v>8.4994398881914042E-4</v>
      </c>
    </row>
    <row r="611" spans="6:11" x14ac:dyDescent="0.2">
      <c r="F611" t="s">
        <v>226</v>
      </c>
      <c r="G611" t="s">
        <v>77</v>
      </c>
      <c r="J611" s="3">
        <v>65000</v>
      </c>
      <c r="K611" s="39">
        <v>8.3202348303078506E-4</v>
      </c>
    </row>
    <row r="612" spans="6:11" x14ac:dyDescent="0.2">
      <c r="F612" t="s">
        <v>621</v>
      </c>
      <c r="G612" t="s">
        <v>76</v>
      </c>
      <c r="H612">
        <v>10</v>
      </c>
      <c r="I612" t="s">
        <v>238</v>
      </c>
      <c r="J612" s="3">
        <v>65000</v>
      </c>
      <c r="K612" s="39">
        <v>8.3202348303078506E-4</v>
      </c>
    </row>
    <row r="613" spans="6:11" x14ac:dyDescent="0.2">
      <c r="F613" t="s">
        <v>454</v>
      </c>
      <c r="G613" t="s">
        <v>34</v>
      </c>
      <c r="H613">
        <v>8</v>
      </c>
      <c r="I613">
        <v>750</v>
      </c>
      <c r="J613" s="3">
        <v>57200</v>
      </c>
      <c r="K613" s="39">
        <v>7.3218066506709084E-4</v>
      </c>
    </row>
    <row r="614" spans="6:11" x14ac:dyDescent="0.2">
      <c r="F614" t="s">
        <v>598</v>
      </c>
      <c r="G614" t="s">
        <v>60</v>
      </c>
      <c r="H614">
        <v>8.5</v>
      </c>
      <c r="I614" t="s">
        <v>238</v>
      </c>
      <c r="J614" s="3">
        <v>53200</v>
      </c>
      <c r="K614" s="39">
        <v>6.809792199575041E-4</v>
      </c>
    </row>
    <row r="615" spans="6:11" x14ac:dyDescent="0.2">
      <c r="F615" t="s">
        <v>392</v>
      </c>
      <c r="G615" t="s">
        <v>60</v>
      </c>
      <c r="H615">
        <v>7.5</v>
      </c>
      <c r="I615" t="s">
        <v>238</v>
      </c>
      <c r="J615" s="3">
        <v>51040</v>
      </c>
      <c r="K615" s="39">
        <v>6.5333043959832718E-4</v>
      </c>
    </row>
    <row r="616" spans="6:11" x14ac:dyDescent="0.2">
      <c r="F616" t="s">
        <v>1451</v>
      </c>
      <c r="G616" t="s">
        <v>80</v>
      </c>
      <c r="H616">
        <v>6</v>
      </c>
      <c r="I616">
        <v>420</v>
      </c>
      <c r="J616" s="3">
        <v>50000</v>
      </c>
      <c r="K616" s="39">
        <v>6.4001806386983467E-4</v>
      </c>
    </row>
    <row r="617" spans="6:11" x14ac:dyDescent="0.2">
      <c r="F617" t="s">
        <v>1212</v>
      </c>
      <c r="G617" t="s">
        <v>11</v>
      </c>
      <c r="H617">
        <v>10</v>
      </c>
      <c r="I617">
        <v>900</v>
      </c>
      <c r="J617" s="3">
        <v>50000</v>
      </c>
      <c r="K617" s="39">
        <v>6.4001806386983467E-4</v>
      </c>
    </row>
    <row r="618" spans="6:11" x14ac:dyDescent="0.2">
      <c r="F618" t="s">
        <v>1699</v>
      </c>
      <c r="G618" t="s">
        <v>62</v>
      </c>
      <c r="H618">
        <v>7</v>
      </c>
      <c r="I618" t="s">
        <v>238</v>
      </c>
      <c r="J618" s="3">
        <v>39100</v>
      </c>
      <c r="K618" s="39">
        <v>5.0049412594621069E-4</v>
      </c>
    </row>
    <row r="619" spans="6:11" x14ac:dyDescent="0.2">
      <c r="F619" t="s">
        <v>158</v>
      </c>
      <c r="G619" t="s">
        <v>627</v>
      </c>
      <c r="H619">
        <v>6</v>
      </c>
      <c r="I619">
        <v>470</v>
      </c>
      <c r="J619" s="3">
        <v>38150</v>
      </c>
      <c r="K619" s="39">
        <v>4.8833378273268387E-4</v>
      </c>
    </row>
    <row r="620" spans="6:11" x14ac:dyDescent="0.2">
      <c r="F620" t="s">
        <v>1439</v>
      </c>
      <c r="G620" t="s">
        <v>80</v>
      </c>
      <c r="H620">
        <v>9</v>
      </c>
      <c r="I620" t="s">
        <v>238</v>
      </c>
      <c r="J620" s="3">
        <v>37200</v>
      </c>
      <c r="K620" s="39">
        <v>4.76173439519157E-4</v>
      </c>
    </row>
    <row r="621" spans="6:11" x14ac:dyDescent="0.2">
      <c r="F621" t="s">
        <v>507</v>
      </c>
      <c r="G621" t="s">
        <v>61</v>
      </c>
      <c r="H621">
        <v>7</v>
      </c>
      <c r="I621" t="s">
        <v>238</v>
      </c>
      <c r="J621" s="3">
        <v>36600</v>
      </c>
      <c r="K621" s="39">
        <v>4.68493222752719E-4</v>
      </c>
    </row>
    <row r="622" spans="6:11" x14ac:dyDescent="0.2">
      <c r="F622" t="s">
        <v>458</v>
      </c>
      <c r="G622" t="s">
        <v>34</v>
      </c>
      <c r="H622">
        <v>8</v>
      </c>
      <c r="I622">
        <v>760</v>
      </c>
      <c r="J622" s="3">
        <v>36500</v>
      </c>
      <c r="K622" s="39">
        <v>4.6721318662497932E-4</v>
      </c>
    </row>
    <row r="623" spans="6:11" x14ac:dyDescent="0.2">
      <c r="F623" t="s">
        <v>1218</v>
      </c>
      <c r="G623" t="s">
        <v>61</v>
      </c>
      <c r="H623">
        <v>8</v>
      </c>
      <c r="I623" t="s">
        <v>238</v>
      </c>
      <c r="J623" s="3">
        <v>34300</v>
      </c>
      <c r="K623" s="39">
        <v>4.390523918147066E-4</v>
      </c>
    </row>
    <row r="624" spans="6:11" x14ac:dyDescent="0.2">
      <c r="F624" t="s">
        <v>1268</v>
      </c>
      <c r="G624" t="s">
        <v>50</v>
      </c>
      <c r="H624">
        <v>9</v>
      </c>
      <c r="I624" t="s">
        <v>238</v>
      </c>
      <c r="J624" s="3">
        <v>33400</v>
      </c>
      <c r="K624" s="39">
        <v>4.2753206666504956E-4</v>
      </c>
    </row>
    <row r="625" spans="6:11" x14ac:dyDescent="0.2">
      <c r="F625" t="s">
        <v>1481</v>
      </c>
      <c r="G625" t="s">
        <v>1188</v>
      </c>
      <c r="H625">
        <v>6</v>
      </c>
      <c r="I625" t="s">
        <v>238</v>
      </c>
      <c r="J625" s="3">
        <v>32010</v>
      </c>
      <c r="K625" s="39">
        <v>4.0973956448946814E-4</v>
      </c>
    </row>
    <row r="626" spans="6:11" x14ac:dyDescent="0.2">
      <c r="F626" t="s">
        <v>374</v>
      </c>
      <c r="G626" t="s">
        <v>76</v>
      </c>
      <c r="H626">
        <v>8.5</v>
      </c>
      <c r="I626">
        <v>680</v>
      </c>
      <c r="J626" s="3">
        <v>32000</v>
      </c>
      <c r="K626" s="39">
        <v>4.096115608766942E-4</v>
      </c>
    </row>
    <row r="627" spans="6:11" x14ac:dyDescent="0.2">
      <c r="F627" t="s">
        <v>1717</v>
      </c>
      <c r="G627" t="s">
        <v>51</v>
      </c>
      <c r="H627">
        <v>6</v>
      </c>
      <c r="I627">
        <v>450</v>
      </c>
      <c r="J627" s="3">
        <v>30000</v>
      </c>
      <c r="K627" s="39">
        <v>3.8401083832190078E-4</v>
      </c>
    </row>
    <row r="628" spans="6:11" x14ac:dyDescent="0.2">
      <c r="F628" t="s">
        <v>436</v>
      </c>
      <c r="G628" t="s">
        <v>72</v>
      </c>
      <c r="H628">
        <v>5</v>
      </c>
      <c r="I628">
        <v>400</v>
      </c>
      <c r="J628" s="3">
        <v>30000</v>
      </c>
      <c r="K628" s="39">
        <v>3.8401083832190078E-4</v>
      </c>
    </row>
    <row r="629" spans="6:11" x14ac:dyDescent="0.2">
      <c r="F629" t="s">
        <v>112</v>
      </c>
      <c r="G629" t="s">
        <v>34</v>
      </c>
      <c r="H629">
        <v>7</v>
      </c>
      <c r="I629" t="s">
        <v>238</v>
      </c>
      <c r="J629" s="3">
        <v>30000</v>
      </c>
      <c r="K629" s="39">
        <v>3.8401083832190078E-4</v>
      </c>
    </row>
    <row r="630" spans="6:11" x14ac:dyDescent="0.2">
      <c r="F630" t="s">
        <v>148</v>
      </c>
      <c r="G630" t="s">
        <v>60</v>
      </c>
      <c r="H630">
        <v>6.5</v>
      </c>
      <c r="I630" t="s">
        <v>238</v>
      </c>
      <c r="J630" s="3">
        <v>29760</v>
      </c>
      <c r="K630" s="39">
        <v>3.8093875161532558E-4</v>
      </c>
    </row>
    <row r="631" spans="6:11" x14ac:dyDescent="0.2">
      <c r="F631" t="s">
        <v>159</v>
      </c>
      <c r="G631" t="s">
        <v>627</v>
      </c>
      <c r="H631">
        <v>6</v>
      </c>
      <c r="I631">
        <v>470</v>
      </c>
      <c r="J631" s="3">
        <v>28350</v>
      </c>
      <c r="K631" s="39">
        <v>3.6289024221419623E-4</v>
      </c>
    </row>
    <row r="632" spans="6:11" x14ac:dyDescent="0.2">
      <c r="F632" t="s">
        <v>846</v>
      </c>
      <c r="G632" t="s">
        <v>76</v>
      </c>
      <c r="H632">
        <v>5.5</v>
      </c>
      <c r="I632">
        <v>440</v>
      </c>
      <c r="J632" s="3">
        <v>25000</v>
      </c>
      <c r="K632" s="39">
        <v>3.2000903193491734E-4</v>
      </c>
    </row>
    <row r="633" spans="6:11" x14ac:dyDescent="0.2">
      <c r="F633" t="s">
        <v>597</v>
      </c>
      <c r="G633" t="s">
        <v>60</v>
      </c>
      <c r="H633">
        <v>8.5</v>
      </c>
      <c r="I633" t="s">
        <v>238</v>
      </c>
      <c r="J633" s="3">
        <v>24400</v>
      </c>
      <c r="K633" s="39">
        <v>3.1232881516847933E-4</v>
      </c>
    </row>
    <row r="634" spans="6:11" x14ac:dyDescent="0.2">
      <c r="F634" t="s">
        <v>196</v>
      </c>
      <c r="G634" t="s">
        <v>71</v>
      </c>
      <c r="H634">
        <v>7</v>
      </c>
      <c r="I634">
        <v>600</v>
      </c>
      <c r="J634" s="3">
        <v>24200</v>
      </c>
      <c r="K634" s="39">
        <v>3.0976874291299998E-4</v>
      </c>
    </row>
    <row r="635" spans="6:11" x14ac:dyDescent="0.2">
      <c r="F635" t="s">
        <v>1685</v>
      </c>
      <c r="G635" t="s">
        <v>62</v>
      </c>
      <c r="H635">
        <v>5</v>
      </c>
      <c r="I635" t="s">
        <v>238</v>
      </c>
      <c r="J635" s="3">
        <v>23000</v>
      </c>
      <c r="K635" s="39">
        <v>2.9440830938012397E-4</v>
      </c>
    </row>
    <row r="636" spans="6:11" x14ac:dyDescent="0.2">
      <c r="F636" t="s">
        <v>393</v>
      </c>
      <c r="G636" t="s">
        <v>60</v>
      </c>
      <c r="H636">
        <v>7.5</v>
      </c>
      <c r="I636" t="s">
        <v>238</v>
      </c>
      <c r="J636" s="3">
        <v>22320</v>
      </c>
      <c r="K636" s="39">
        <v>2.8570406371149421E-4</v>
      </c>
    </row>
    <row r="637" spans="6:11" x14ac:dyDescent="0.2">
      <c r="F637" t="s">
        <v>1692</v>
      </c>
      <c r="G637" t="s">
        <v>47</v>
      </c>
      <c r="H637">
        <v>7</v>
      </c>
      <c r="I637" t="s">
        <v>238</v>
      </c>
      <c r="J637" s="3">
        <v>22000</v>
      </c>
      <c r="K637" s="39">
        <v>2.8160794810272726E-4</v>
      </c>
    </row>
    <row r="638" spans="6:11" x14ac:dyDescent="0.2">
      <c r="F638" t="s">
        <v>1455</v>
      </c>
      <c r="G638" t="s">
        <v>80</v>
      </c>
      <c r="H638">
        <v>7</v>
      </c>
      <c r="I638">
        <v>600</v>
      </c>
      <c r="J638" s="3">
        <v>22000</v>
      </c>
      <c r="K638" s="39">
        <v>2.8160794810272726E-4</v>
      </c>
    </row>
    <row r="639" spans="6:11" x14ac:dyDescent="0.2">
      <c r="F639" t="s">
        <v>1612</v>
      </c>
      <c r="G639" t="s">
        <v>62</v>
      </c>
      <c r="H639">
        <v>7</v>
      </c>
      <c r="I639" t="s">
        <v>238</v>
      </c>
      <c r="J639" s="3">
        <v>21800</v>
      </c>
      <c r="K639" s="39">
        <v>2.790478758472479E-4</v>
      </c>
    </row>
    <row r="640" spans="6:11" x14ac:dyDescent="0.2">
      <c r="F640" t="s">
        <v>899</v>
      </c>
      <c r="G640" t="s">
        <v>71</v>
      </c>
      <c r="H640">
        <v>5</v>
      </c>
      <c r="I640">
        <v>420</v>
      </c>
      <c r="J640" s="3">
        <v>21700</v>
      </c>
      <c r="K640" s="39">
        <v>2.7776783971950823E-4</v>
      </c>
    </row>
    <row r="641" spans="6:11" x14ac:dyDescent="0.2">
      <c r="F641" t="s">
        <v>213</v>
      </c>
      <c r="G641" t="s">
        <v>72</v>
      </c>
      <c r="H641">
        <v>7</v>
      </c>
      <c r="I641">
        <v>550</v>
      </c>
      <c r="J641" s="3">
        <v>20000</v>
      </c>
      <c r="K641" s="39">
        <v>2.5600722554793389E-4</v>
      </c>
    </row>
    <row r="642" spans="6:11" x14ac:dyDescent="0.2">
      <c r="F642" t="s">
        <v>922</v>
      </c>
      <c r="G642" t="s">
        <v>72</v>
      </c>
      <c r="H642">
        <v>7</v>
      </c>
      <c r="I642">
        <v>500</v>
      </c>
      <c r="J642" s="3">
        <v>20000</v>
      </c>
      <c r="K642" s="39">
        <v>2.5600722554793389E-4</v>
      </c>
    </row>
    <row r="643" spans="6:11" x14ac:dyDescent="0.2">
      <c r="F643" t="s">
        <v>1108</v>
      </c>
      <c r="G643" t="s">
        <v>72</v>
      </c>
      <c r="H643">
        <v>5</v>
      </c>
      <c r="I643">
        <v>350</v>
      </c>
      <c r="J643" s="3">
        <v>20000</v>
      </c>
      <c r="K643" s="39">
        <v>2.5600722554793389E-4</v>
      </c>
    </row>
    <row r="644" spans="6:11" x14ac:dyDescent="0.2">
      <c r="F644" t="s">
        <v>677</v>
      </c>
      <c r="G644" t="s">
        <v>79</v>
      </c>
      <c r="H644">
        <v>7</v>
      </c>
      <c r="I644">
        <v>520</v>
      </c>
      <c r="J644" s="3">
        <v>20000</v>
      </c>
      <c r="K644" s="39">
        <v>2.5600722554793389E-4</v>
      </c>
    </row>
    <row r="645" spans="6:11" x14ac:dyDescent="0.2">
      <c r="F645" t="s">
        <v>1124</v>
      </c>
      <c r="G645" t="s">
        <v>72</v>
      </c>
      <c r="H645">
        <v>9.5</v>
      </c>
      <c r="I645" t="s">
        <v>238</v>
      </c>
      <c r="J645" s="3">
        <v>20000</v>
      </c>
      <c r="K645" s="39">
        <v>2.5600722554793389E-4</v>
      </c>
    </row>
    <row r="646" spans="6:11" x14ac:dyDescent="0.2">
      <c r="F646" t="s">
        <v>1267</v>
      </c>
      <c r="G646" t="s">
        <v>50</v>
      </c>
      <c r="H646">
        <v>9</v>
      </c>
      <c r="I646" t="s">
        <v>238</v>
      </c>
      <c r="J646" s="3">
        <v>19700</v>
      </c>
      <c r="K646" s="39">
        <v>2.5216711716471486E-4</v>
      </c>
    </row>
    <row r="647" spans="6:11" x14ac:dyDescent="0.2">
      <c r="F647" t="s">
        <v>453</v>
      </c>
      <c r="G647" t="s">
        <v>34</v>
      </c>
      <c r="H647">
        <v>8</v>
      </c>
      <c r="I647">
        <v>720</v>
      </c>
      <c r="J647" s="3">
        <v>18600</v>
      </c>
      <c r="K647" s="39">
        <v>2.380867197595785E-4</v>
      </c>
    </row>
    <row r="648" spans="6:11" x14ac:dyDescent="0.2">
      <c r="F648" t="s">
        <v>1416</v>
      </c>
      <c r="G648" t="s">
        <v>80</v>
      </c>
      <c r="H648">
        <v>7</v>
      </c>
      <c r="I648" t="s">
        <v>238</v>
      </c>
      <c r="J648" s="3">
        <v>16950</v>
      </c>
      <c r="K648" s="39">
        <v>2.1696612365187395E-4</v>
      </c>
    </row>
    <row r="649" spans="6:11" x14ac:dyDescent="0.2">
      <c r="F649" t="s">
        <v>1415</v>
      </c>
      <c r="G649" t="s">
        <v>80</v>
      </c>
      <c r="H649">
        <v>7</v>
      </c>
      <c r="I649" t="s">
        <v>238</v>
      </c>
      <c r="J649" s="3">
        <v>16700</v>
      </c>
      <c r="K649" s="39">
        <v>2.1376603333252478E-4</v>
      </c>
    </row>
    <row r="650" spans="6:11" x14ac:dyDescent="0.2">
      <c r="F650" t="s">
        <v>678</v>
      </c>
      <c r="G650" t="s">
        <v>79</v>
      </c>
      <c r="H650">
        <v>7</v>
      </c>
      <c r="I650">
        <v>520</v>
      </c>
      <c r="J650" s="3">
        <v>16000</v>
      </c>
      <c r="K650" s="39">
        <v>2.048057804383471E-4</v>
      </c>
    </row>
    <row r="651" spans="6:11" x14ac:dyDescent="0.2">
      <c r="F651" t="s">
        <v>111</v>
      </c>
      <c r="G651" t="s">
        <v>34</v>
      </c>
      <c r="H651">
        <v>7</v>
      </c>
      <c r="I651" t="s">
        <v>238</v>
      </c>
      <c r="J651" s="3">
        <v>15500</v>
      </c>
      <c r="K651" s="39">
        <v>1.9840559979964875E-4</v>
      </c>
    </row>
    <row r="652" spans="6:11" x14ac:dyDescent="0.2">
      <c r="F652" t="s">
        <v>1126</v>
      </c>
      <c r="G652" t="s">
        <v>72</v>
      </c>
      <c r="H652">
        <v>9.5</v>
      </c>
      <c r="I652" t="s">
        <v>238</v>
      </c>
      <c r="J652" s="3">
        <v>15000</v>
      </c>
      <c r="K652" s="39">
        <v>1.9200541916095039E-4</v>
      </c>
    </row>
    <row r="653" spans="6:11" x14ac:dyDescent="0.2">
      <c r="F653" t="s">
        <v>187</v>
      </c>
      <c r="G653" t="s">
        <v>71</v>
      </c>
      <c r="H653">
        <v>5</v>
      </c>
      <c r="I653">
        <v>420</v>
      </c>
      <c r="J653" s="3">
        <v>14700</v>
      </c>
      <c r="K653" s="39">
        <v>1.8816531077773139E-4</v>
      </c>
    </row>
    <row r="654" spans="6:11" x14ac:dyDescent="0.2">
      <c r="F654" t="s">
        <v>1482</v>
      </c>
      <c r="G654" t="s">
        <v>1188</v>
      </c>
      <c r="H654">
        <v>6</v>
      </c>
      <c r="I654" t="s">
        <v>238</v>
      </c>
      <c r="J654" s="3">
        <v>14520</v>
      </c>
      <c r="K654" s="39">
        <v>1.8586124574779999E-4</v>
      </c>
    </row>
    <row r="655" spans="6:11" x14ac:dyDescent="0.2">
      <c r="F655" t="s">
        <v>592</v>
      </c>
      <c r="G655" t="s">
        <v>60</v>
      </c>
      <c r="H655">
        <v>8</v>
      </c>
      <c r="I655">
        <v>780</v>
      </c>
      <c r="J655" s="3">
        <v>13920</v>
      </c>
      <c r="K655" s="39">
        <v>1.7818102898136198E-4</v>
      </c>
    </row>
    <row r="656" spans="6:11" x14ac:dyDescent="0.2">
      <c r="F656" t="s">
        <v>1698</v>
      </c>
      <c r="G656" t="s">
        <v>62</v>
      </c>
      <c r="H656">
        <v>5</v>
      </c>
      <c r="I656" t="s">
        <v>238</v>
      </c>
      <c r="J656" s="3">
        <v>13000</v>
      </c>
      <c r="K656" s="39">
        <v>1.6640469660615702E-4</v>
      </c>
    </row>
    <row r="657" spans="6:11" x14ac:dyDescent="0.2">
      <c r="F657" t="s">
        <v>1175</v>
      </c>
      <c r="G657" t="s">
        <v>72</v>
      </c>
      <c r="H657">
        <v>7</v>
      </c>
      <c r="I657" t="s">
        <v>238</v>
      </c>
      <c r="J657" s="3">
        <v>13000</v>
      </c>
      <c r="K657" s="39">
        <v>1.6640469660615702E-4</v>
      </c>
    </row>
    <row r="658" spans="6:11" x14ac:dyDescent="0.2">
      <c r="F658" t="s">
        <v>195</v>
      </c>
      <c r="G658" t="s">
        <v>71</v>
      </c>
      <c r="H658">
        <v>7</v>
      </c>
      <c r="I658">
        <v>600</v>
      </c>
      <c r="J658" s="3">
        <v>12800</v>
      </c>
      <c r="K658" s="39">
        <v>1.6384462435067767E-4</v>
      </c>
    </row>
    <row r="659" spans="6:11" x14ac:dyDescent="0.2">
      <c r="F659" t="s">
        <v>131</v>
      </c>
      <c r="G659" t="s">
        <v>55</v>
      </c>
      <c r="H659">
        <v>5</v>
      </c>
      <c r="I659">
        <v>450</v>
      </c>
      <c r="J659" s="3">
        <v>11300</v>
      </c>
      <c r="K659" s="39">
        <v>1.4464408243458263E-4</v>
      </c>
    </row>
    <row r="660" spans="6:11" x14ac:dyDescent="0.2">
      <c r="F660" t="s">
        <v>1255</v>
      </c>
      <c r="G660" t="s">
        <v>71</v>
      </c>
      <c r="H660">
        <v>9</v>
      </c>
      <c r="I660">
        <v>700</v>
      </c>
      <c r="J660" s="3">
        <v>11000</v>
      </c>
      <c r="K660" s="39">
        <v>1.4080397405136363E-4</v>
      </c>
    </row>
    <row r="661" spans="6:11" x14ac:dyDescent="0.2">
      <c r="F661" t="s">
        <v>1566</v>
      </c>
      <c r="G661" t="s">
        <v>1188</v>
      </c>
      <c r="H661">
        <v>8</v>
      </c>
      <c r="I661">
        <v>600</v>
      </c>
      <c r="J661" s="3">
        <v>10000</v>
      </c>
      <c r="K661" s="39">
        <v>1.2800361277396694E-4</v>
      </c>
    </row>
    <row r="662" spans="6:11" x14ac:dyDescent="0.2">
      <c r="F662" t="s">
        <v>1254</v>
      </c>
      <c r="G662" t="s">
        <v>71</v>
      </c>
      <c r="H662">
        <v>9</v>
      </c>
      <c r="I662">
        <v>675</v>
      </c>
      <c r="J662" s="3">
        <v>10000</v>
      </c>
      <c r="K662" s="39">
        <v>1.2800361277396694E-4</v>
      </c>
    </row>
    <row r="663" spans="6:11" x14ac:dyDescent="0.2">
      <c r="F663" t="s">
        <v>1081</v>
      </c>
      <c r="G663" t="s">
        <v>75</v>
      </c>
      <c r="H663">
        <v>5</v>
      </c>
      <c r="I663" t="s">
        <v>238</v>
      </c>
      <c r="J663" s="3">
        <v>10000</v>
      </c>
      <c r="K663" s="39">
        <v>1.2800361277396694E-4</v>
      </c>
    </row>
    <row r="664" spans="6:11" x14ac:dyDescent="0.2">
      <c r="F664" t="s">
        <v>1567</v>
      </c>
      <c r="G664" t="s">
        <v>1188</v>
      </c>
      <c r="H664">
        <v>8</v>
      </c>
      <c r="I664">
        <v>600</v>
      </c>
      <c r="J664" s="3">
        <v>10000</v>
      </c>
      <c r="K664" s="39">
        <v>1.2800361277396694E-4</v>
      </c>
    </row>
    <row r="665" spans="6:11" x14ac:dyDescent="0.2">
      <c r="F665" t="s">
        <v>1174</v>
      </c>
      <c r="G665" t="s">
        <v>72</v>
      </c>
      <c r="H665">
        <v>7</v>
      </c>
      <c r="I665" t="s">
        <v>238</v>
      </c>
      <c r="J665" s="3">
        <v>10000</v>
      </c>
      <c r="K665" s="39">
        <v>1.2800361277396694E-4</v>
      </c>
    </row>
    <row r="666" spans="6:11" x14ac:dyDescent="0.2">
      <c r="F666" t="s">
        <v>1198</v>
      </c>
      <c r="G666" t="s">
        <v>75</v>
      </c>
      <c r="H666">
        <v>5</v>
      </c>
      <c r="I666">
        <v>450</v>
      </c>
      <c r="J666" s="3">
        <v>10000</v>
      </c>
      <c r="K666" s="39">
        <v>1.2800361277396694E-4</v>
      </c>
    </row>
    <row r="667" spans="6:11" x14ac:dyDescent="0.2">
      <c r="F667" t="s">
        <v>1755</v>
      </c>
      <c r="G667" t="s">
        <v>1188</v>
      </c>
      <c r="H667">
        <v>6</v>
      </c>
      <c r="I667">
        <v>450</v>
      </c>
      <c r="J667" s="3">
        <v>10000</v>
      </c>
      <c r="K667" s="39">
        <v>1.2800361277396694E-4</v>
      </c>
    </row>
    <row r="668" spans="6:11" x14ac:dyDescent="0.2">
      <c r="F668" t="s">
        <v>1080</v>
      </c>
      <c r="G668" t="s">
        <v>75</v>
      </c>
      <c r="H668">
        <v>5</v>
      </c>
      <c r="I668" t="s">
        <v>238</v>
      </c>
      <c r="J668" s="3">
        <v>10000</v>
      </c>
      <c r="K668" s="39">
        <v>1.2800361277396694E-4</v>
      </c>
    </row>
    <row r="669" spans="6:11" x14ac:dyDescent="0.2">
      <c r="F669" t="s">
        <v>1125</v>
      </c>
      <c r="G669" t="s">
        <v>72</v>
      </c>
      <c r="H669">
        <v>9.5</v>
      </c>
      <c r="I669" t="s">
        <v>238</v>
      </c>
      <c r="J669" s="3">
        <v>10000</v>
      </c>
      <c r="K669" s="39">
        <v>1.2800361277396694E-4</v>
      </c>
    </row>
    <row r="670" spans="6:11" x14ac:dyDescent="0.2">
      <c r="F670" t="s">
        <v>1716</v>
      </c>
      <c r="G670" t="s">
        <v>51</v>
      </c>
      <c r="H670">
        <v>6</v>
      </c>
      <c r="I670">
        <v>420</v>
      </c>
      <c r="J670" s="3">
        <v>10000</v>
      </c>
      <c r="K670" s="39">
        <v>1.2800361277396694E-4</v>
      </c>
    </row>
    <row r="671" spans="6:11" x14ac:dyDescent="0.2">
      <c r="F671" t="s">
        <v>214</v>
      </c>
      <c r="G671" t="s">
        <v>72</v>
      </c>
      <c r="H671">
        <v>8.5</v>
      </c>
      <c r="I671">
        <v>700</v>
      </c>
      <c r="J671" s="3">
        <v>10000</v>
      </c>
      <c r="K671" s="39">
        <v>1.2800361277396694E-4</v>
      </c>
    </row>
    <row r="672" spans="6:11" x14ac:dyDescent="0.2">
      <c r="F672" t="s">
        <v>1756</v>
      </c>
      <c r="G672" t="s">
        <v>1188</v>
      </c>
      <c r="H672">
        <v>6</v>
      </c>
      <c r="I672">
        <v>450</v>
      </c>
      <c r="J672" s="3">
        <v>10000</v>
      </c>
      <c r="K672" s="39">
        <v>1.2800361277396694E-4</v>
      </c>
    </row>
    <row r="673" spans="6:11" x14ac:dyDescent="0.2">
      <c r="F673" t="s">
        <v>1893</v>
      </c>
      <c r="G673" t="s">
        <v>1488</v>
      </c>
      <c r="H673">
        <v>10</v>
      </c>
      <c r="I673" t="s">
        <v>238</v>
      </c>
      <c r="J673" s="3">
        <v>10000</v>
      </c>
      <c r="K673" s="39">
        <v>1.2800361277396694E-4</v>
      </c>
    </row>
    <row r="674" spans="6:11" x14ac:dyDescent="0.2">
      <c r="F674" t="s">
        <v>1466</v>
      </c>
      <c r="G674" t="s">
        <v>80</v>
      </c>
      <c r="H674">
        <v>11</v>
      </c>
      <c r="I674" t="s">
        <v>238</v>
      </c>
      <c r="J674" s="3">
        <v>10000</v>
      </c>
      <c r="K674" s="39">
        <v>1.2800361277396694E-4</v>
      </c>
    </row>
    <row r="675" spans="6:11" x14ac:dyDescent="0.2">
      <c r="F675" t="s">
        <v>1877</v>
      </c>
      <c r="G675" t="s">
        <v>1488</v>
      </c>
      <c r="H675">
        <v>10</v>
      </c>
      <c r="I675" t="s">
        <v>238</v>
      </c>
      <c r="J675" s="3">
        <v>9900</v>
      </c>
      <c r="K675" s="39">
        <v>1.2672357664622727E-4</v>
      </c>
    </row>
    <row r="676" spans="6:11" x14ac:dyDescent="0.2">
      <c r="F676" t="s">
        <v>1878</v>
      </c>
      <c r="G676" t="s">
        <v>1488</v>
      </c>
      <c r="H676">
        <v>10</v>
      </c>
      <c r="I676" t="s">
        <v>238</v>
      </c>
      <c r="J676" s="3">
        <v>9800</v>
      </c>
      <c r="K676" s="39">
        <v>1.2544354051848759E-4</v>
      </c>
    </row>
    <row r="677" spans="6:11" x14ac:dyDescent="0.2">
      <c r="F677" t="s">
        <v>1718</v>
      </c>
      <c r="G677" t="s">
        <v>51</v>
      </c>
      <c r="H677">
        <v>8</v>
      </c>
      <c r="I677">
        <v>520</v>
      </c>
      <c r="J677" s="3">
        <v>9700</v>
      </c>
      <c r="K677" s="39">
        <v>1.2416350439074792E-4</v>
      </c>
    </row>
    <row r="678" spans="6:11" x14ac:dyDescent="0.2">
      <c r="F678" t="s">
        <v>1614</v>
      </c>
      <c r="G678" t="s">
        <v>62</v>
      </c>
      <c r="H678">
        <v>8.5</v>
      </c>
      <c r="I678">
        <v>640</v>
      </c>
      <c r="J678" s="3">
        <v>9000</v>
      </c>
      <c r="K678" s="39">
        <v>1.1520325149657023E-4</v>
      </c>
    </row>
    <row r="679" spans="6:11" x14ac:dyDescent="0.2">
      <c r="F679" t="s">
        <v>1841</v>
      </c>
      <c r="G679" t="s">
        <v>47</v>
      </c>
      <c r="H679">
        <v>5</v>
      </c>
      <c r="I679" t="s">
        <v>238</v>
      </c>
      <c r="J679" s="3">
        <v>9000</v>
      </c>
      <c r="K679" s="39">
        <v>1.1520325149657023E-4</v>
      </c>
    </row>
    <row r="680" spans="6:11" x14ac:dyDescent="0.2">
      <c r="F680" t="s">
        <v>1615</v>
      </c>
      <c r="G680" t="s">
        <v>62</v>
      </c>
      <c r="H680">
        <v>8.5</v>
      </c>
      <c r="I680">
        <v>680</v>
      </c>
      <c r="J680" s="3">
        <v>9000</v>
      </c>
      <c r="K680" s="39">
        <v>1.1520325149657023E-4</v>
      </c>
    </row>
    <row r="681" spans="6:11" x14ac:dyDescent="0.2">
      <c r="F681" t="s">
        <v>1400</v>
      </c>
      <c r="G681" t="s">
        <v>80</v>
      </c>
      <c r="H681">
        <v>5</v>
      </c>
      <c r="I681" t="s">
        <v>238</v>
      </c>
      <c r="J681" s="3">
        <v>8750</v>
      </c>
      <c r="K681" s="39">
        <v>1.1200316117722107E-4</v>
      </c>
    </row>
    <row r="682" spans="6:11" x14ac:dyDescent="0.2">
      <c r="F682" t="s">
        <v>1220</v>
      </c>
      <c r="G682" t="s">
        <v>61</v>
      </c>
      <c r="H682">
        <v>8</v>
      </c>
      <c r="I682" t="s">
        <v>238</v>
      </c>
      <c r="J682" s="3">
        <v>8200</v>
      </c>
      <c r="K682" s="39">
        <v>1.0496296247465289E-4</v>
      </c>
    </row>
    <row r="683" spans="6:11" x14ac:dyDescent="0.2">
      <c r="F683" t="s">
        <v>1933</v>
      </c>
      <c r="G683" t="s">
        <v>1488</v>
      </c>
      <c r="H683">
        <v>7</v>
      </c>
      <c r="I683" t="s">
        <v>238</v>
      </c>
      <c r="J683" s="3">
        <v>8000</v>
      </c>
      <c r="K683" s="39">
        <v>1.0240289021917355E-4</v>
      </c>
    </row>
    <row r="684" spans="6:11" x14ac:dyDescent="0.2">
      <c r="F684" t="s">
        <v>1399</v>
      </c>
      <c r="G684" t="s">
        <v>80</v>
      </c>
      <c r="H684">
        <v>5</v>
      </c>
      <c r="I684" t="s">
        <v>238</v>
      </c>
      <c r="J684" s="3">
        <v>7250</v>
      </c>
      <c r="K684" s="39">
        <v>9.2802619261126031E-5</v>
      </c>
    </row>
    <row r="685" spans="6:11" x14ac:dyDescent="0.2">
      <c r="F685" t="s">
        <v>880</v>
      </c>
      <c r="G685" t="s">
        <v>72</v>
      </c>
      <c r="H685">
        <v>5</v>
      </c>
      <c r="I685" t="s">
        <v>238</v>
      </c>
      <c r="J685" s="3">
        <v>6000</v>
      </c>
      <c r="K685" s="39">
        <v>7.6802167664380156E-5</v>
      </c>
    </row>
    <row r="686" spans="6:11" x14ac:dyDescent="0.2">
      <c r="F686" t="s">
        <v>591</v>
      </c>
      <c r="G686" t="s">
        <v>60</v>
      </c>
      <c r="H686">
        <v>8</v>
      </c>
      <c r="I686">
        <v>780</v>
      </c>
      <c r="J686" s="3">
        <v>5680</v>
      </c>
      <c r="K686" s="39">
        <v>7.2706052055613216E-5</v>
      </c>
    </row>
    <row r="687" spans="6:11" x14ac:dyDescent="0.2">
      <c r="F687" t="s">
        <v>132</v>
      </c>
      <c r="G687" t="s">
        <v>55</v>
      </c>
      <c r="H687">
        <v>5</v>
      </c>
      <c r="I687">
        <v>450</v>
      </c>
      <c r="J687" s="3">
        <v>5300</v>
      </c>
      <c r="K687" s="39">
        <v>6.7841914770202475E-5</v>
      </c>
    </row>
    <row r="688" spans="6:11" x14ac:dyDescent="0.2">
      <c r="F688" t="s">
        <v>1182</v>
      </c>
      <c r="G688" t="s">
        <v>79</v>
      </c>
      <c r="H688">
        <v>7</v>
      </c>
      <c r="I688">
        <v>520</v>
      </c>
      <c r="J688" s="3">
        <v>5000</v>
      </c>
      <c r="K688" s="39">
        <v>6.4001806386983472E-5</v>
      </c>
    </row>
    <row r="689" spans="6:11" x14ac:dyDescent="0.2">
      <c r="F689" t="s">
        <v>877</v>
      </c>
      <c r="G689" t="s">
        <v>72</v>
      </c>
      <c r="H689">
        <v>8.5</v>
      </c>
      <c r="I689">
        <v>700</v>
      </c>
      <c r="J689" s="3">
        <v>5000</v>
      </c>
      <c r="K689" s="39">
        <v>6.4001806386983472E-5</v>
      </c>
    </row>
    <row r="690" spans="6:11" x14ac:dyDescent="0.2">
      <c r="F690" t="s">
        <v>1759</v>
      </c>
      <c r="G690" t="s">
        <v>1188</v>
      </c>
      <c r="H690">
        <v>8</v>
      </c>
      <c r="I690">
        <v>600</v>
      </c>
      <c r="J690" s="3">
        <v>5000</v>
      </c>
      <c r="K690" s="39">
        <v>6.4001806386983472E-5</v>
      </c>
    </row>
    <row r="691" spans="6:11" x14ac:dyDescent="0.2">
      <c r="F691" t="s">
        <v>1166</v>
      </c>
      <c r="G691" t="s">
        <v>34</v>
      </c>
      <c r="H691">
        <v>7</v>
      </c>
      <c r="I691" t="s">
        <v>238</v>
      </c>
      <c r="J691" s="3">
        <v>5000</v>
      </c>
      <c r="K691" s="39">
        <v>6.4001806386983472E-5</v>
      </c>
    </row>
    <row r="692" spans="6:11" x14ac:dyDescent="0.2">
      <c r="F692" t="s">
        <v>911</v>
      </c>
      <c r="G692" t="s">
        <v>71</v>
      </c>
      <c r="H692">
        <v>7</v>
      </c>
      <c r="I692" t="s">
        <v>238</v>
      </c>
      <c r="J692" s="3">
        <v>5000</v>
      </c>
      <c r="K692" s="39">
        <v>6.4001806386983472E-5</v>
      </c>
    </row>
    <row r="693" spans="6:11" x14ac:dyDescent="0.2">
      <c r="F693" t="s">
        <v>533</v>
      </c>
      <c r="G693" t="s">
        <v>60</v>
      </c>
      <c r="H693">
        <v>7</v>
      </c>
      <c r="I693">
        <v>560</v>
      </c>
      <c r="J693" s="3">
        <v>4800</v>
      </c>
      <c r="K693" s="39">
        <v>6.1441734131504133E-5</v>
      </c>
    </row>
    <row r="694" spans="6:11" x14ac:dyDescent="0.2">
      <c r="F694" t="s">
        <v>1740</v>
      </c>
      <c r="G694" t="s">
        <v>62</v>
      </c>
      <c r="H694">
        <v>8.5</v>
      </c>
      <c r="I694">
        <v>730</v>
      </c>
      <c r="J694" s="3">
        <v>4500</v>
      </c>
      <c r="K694" s="39">
        <v>5.7601625748285117E-5</v>
      </c>
    </row>
    <row r="695" spans="6:11" x14ac:dyDescent="0.2">
      <c r="F695" t="s">
        <v>1489</v>
      </c>
      <c r="G695" t="s">
        <v>62</v>
      </c>
      <c r="H695">
        <v>7</v>
      </c>
      <c r="I695" t="s">
        <v>238</v>
      </c>
      <c r="J695" s="3">
        <v>4300</v>
      </c>
      <c r="K695" s="39">
        <v>5.5041553492805778E-5</v>
      </c>
    </row>
    <row r="696" spans="6:11" x14ac:dyDescent="0.2">
      <c r="F696" t="s">
        <v>1840</v>
      </c>
      <c r="G696" t="s">
        <v>47</v>
      </c>
      <c r="H696">
        <v>5</v>
      </c>
      <c r="I696">
        <v>320</v>
      </c>
      <c r="J696" s="3">
        <v>4000</v>
      </c>
      <c r="K696" s="39">
        <v>5.1201445109586775E-5</v>
      </c>
    </row>
    <row r="697" spans="6:11" x14ac:dyDescent="0.2">
      <c r="F697" t="s">
        <v>1691</v>
      </c>
      <c r="G697" t="s">
        <v>47</v>
      </c>
      <c r="H697">
        <v>7</v>
      </c>
      <c r="I697" t="s">
        <v>238</v>
      </c>
      <c r="J697" s="3">
        <v>4000</v>
      </c>
      <c r="K697" s="39">
        <v>5.1201445109586775E-5</v>
      </c>
    </row>
    <row r="698" spans="6:11" x14ac:dyDescent="0.2">
      <c r="F698" t="s">
        <v>1293</v>
      </c>
      <c r="G698" t="s">
        <v>50</v>
      </c>
      <c r="H698">
        <v>9</v>
      </c>
      <c r="I698" t="s">
        <v>238</v>
      </c>
      <c r="J698" s="3">
        <v>3700</v>
      </c>
      <c r="K698" s="39">
        <v>4.7361336726367766E-5</v>
      </c>
    </row>
    <row r="699" spans="6:11" x14ac:dyDescent="0.2">
      <c r="F699" t="s">
        <v>1613</v>
      </c>
      <c r="G699" t="s">
        <v>62</v>
      </c>
      <c r="H699">
        <v>7</v>
      </c>
      <c r="I699" t="s">
        <v>238</v>
      </c>
      <c r="J699" s="3">
        <v>3500</v>
      </c>
      <c r="K699" s="39">
        <v>4.4801264470888427E-5</v>
      </c>
    </row>
    <row r="700" spans="6:11" x14ac:dyDescent="0.2">
      <c r="F700" t="s">
        <v>459</v>
      </c>
      <c r="G700" t="s">
        <v>34</v>
      </c>
      <c r="H700">
        <v>7.5</v>
      </c>
      <c r="I700" t="s">
        <v>238</v>
      </c>
      <c r="J700" s="3">
        <v>3200</v>
      </c>
      <c r="K700" s="39">
        <v>4.0961156087669417E-5</v>
      </c>
    </row>
    <row r="701" spans="6:11" x14ac:dyDescent="0.2">
      <c r="F701" t="s">
        <v>1557</v>
      </c>
      <c r="G701" t="s">
        <v>47</v>
      </c>
      <c r="H701">
        <v>7</v>
      </c>
      <c r="I701" t="s">
        <v>238</v>
      </c>
      <c r="J701" s="3">
        <v>3000</v>
      </c>
      <c r="K701" s="39">
        <v>3.8401083832190078E-5</v>
      </c>
    </row>
    <row r="702" spans="6:11" x14ac:dyDescent="0.2">
      <c r="F702" t="s">
        <v>919</v>
      </c>
      <c r="G702" t="s">
        <v>72</v>
      </c>
      <c r="H702">
        <v>5</v>
      </c>
      <c r="I702" t="s">
        <v>238</v>
      </c>
      <c r="J702" s="3">
        <v>3000</v>
      </c>
      <c r="K702" s="39">
        <v>3.8401083832190078E-5</v>
      </c>
    </row>
    <row r="703" spans="6:11" x14ac:dyDescent="0.2">
      <c r="F703" t="s">
        <v>1049</v>
      </c>
      <c r="G703" t="s">
        <v>47</v>
      </c>
      <c r="H703">
        <v>7</v>
      </c>
      <c r="I703" t="s">
        <v>238</v>
      </c>
      <c r="J703" s="3">
        <v>3000</v>
      </c>
      <c r="K703" s="39">
        <v>3.8401083832190078E-5</v>
      </c>
    </row>
    <row r="704" spans="6:11" x14ac:dyDescent="0.2">
      <c r="F704" t="s">
        <v>457</v>
      </c>
      <c r="G704" t="s">
        <v>34</v>
      </c>
      <c r="H704">
        <v>7.5</v>
      </c>
      <c r="I704" t="s">
        <v>238</v>
      </c>
      <c r="J704" s="3">
        <v>3000</v>
      </c>
      <c r="K704" s="39">
        <v>3.8401083832190078E-5</v>
      </c>
    </row>
    <row r="705" spans="6:11" x14ac:dyDescent="0.2">
      <c r="F705" t="s">
        <v>1047</v>
      </c>
      <c r="G705" t="s">
        <v>71</v>
      </c>
      <c r="H705">
        <v>5</v>
      </c>
      <c r="I705" t="s">
        <v>238</v>
      </c>
      <c r="J705" s="3">
        <v>3000</v>
      </c>
      <c r="K705" s="39">
        <v>3.8401083832190078E-5</v>
      </c>
    </row>
    <row r="706" spans="6:11" x14ac:dyDescent="0.2">
      <c r="F706" t="s">
        <v>1088</v>
      </c>
      <c r="G706" t="s">
        <v>76</v>
      </c>
      <c r="H706">
        <v>7.5</v>
      </c>
      <c r="I706">
        <v>600</v>
      </c>
      <c r="J706" s="3">
        <v>3000</v>
      </c>
      <c r="K706" s="39">
        <v>3.8401083832190078E-5</v>
      </c>
    </row>
    <row r="707" spans="6:11" x14ac:dyDescent="0.2">
      <c r="F707" t="s">
        <v>560</v>
      </c>
      <c r="G707" t="s">
        <v>61</v>
      </c>
      <c r="H707">
        <v>7</v>
      </c>
      <c r="I707" t="s">
        <v>238</v>
      </c>
      <c r="J707" s="3">
        <v>2300</v>
      </c>
      <c r="K707" s="39">
        <v>2.9440830938012393E-5</v>
      </c>
    </row>
    <row r="708" spans="6:11" x14ac:dyDescent="0.2">
      <c r="F708" t="s">
        <v>426</v>
      </c>
      <c r="G708" t="s">
        <v>61</v>
      </c>
      <c r="H708">
        <v>10</v>
      </c>
      <c r="I708" t="s">
        <v>238</v>
      </c>
      <c r="J708" s="3">
        <v>2300</v>
      </c>
      <c r="K708" s="39">
        <v>2.9440830938012393E-5</v>
      </c>
    </row>
    <row r="709" spans="6:11" x14ac:dyDescent="0.2">
      <c r="F709" t="s">
        <v>1219</v>
      </c>
      <c r="G709" t="s">
        <v>61</v>
      </c>
      <c r="H709">
        <v>8</v>
      </c>
      <c r="I709" t="s">
        <v>238</v>
      </c>
      <c r="J709" s="3">
        <v>2100</v>
      </c>
      <c r="K709" s="39">
        <v>2.6880758682533057E-5</v>
      </c>
    </row>
    <row r="710" spans="6:11" x14ac:dyDescent="0.2">
      <c r="F710" t="s">
        <v>1932</v>
      </c>
      <c r="G710" t="s">
        <v>1488</v>
      </c>
      <c r="H710">
        <v>7</v>
      </c>
      <c r="I710" t="s">
        <v>238</v>
      </c>
      <c r="J710" s="3">
        <v>2000</v>
      </c>
      <c r="K710" s="39">
        <v>2.5600722554793388E-5</v>
      </c>
    </row>
    <row r="711" spans="6:11" x14ac:dyDescent="0.2">
      <c r="F711" t="s">
        <v>1934</v>
      </c>
      <c r="G711" t="s">
        <v>1488</v>
      </c>
      <c r="H711">
        <v>7</v>
      </c>
      <c r="I711" t="s">
        <v>238</v>
      </c>
      <c r="J711" s="3">
        <v>1500</v>
      </c>
      <c r="K711" s="39">
        <v>1.9200541916095039E-5</v>
      </c>
    </row>
    <row r="712" spans="6:11" x14ac:dyDescent="0.2">
      <c r="F712" t="s">
        <v>1938</v>
      </c>
      <c r="G712" t="s">
        <v>1488</v>
      </c>
      <c r="H712">
        <v>8</v>
      </c>
      <c r="I712" t="s">
        <v>238</v>
      </c>
      <c r="J712" s="3">
        <v>1500</v>
      </c>
      <c r="K712" s="39">
        <v>1.9200541916095039E-5</v>
      </c>
    </row>
    <row r="713" spans="6:11" x14ac:dyDescent="0.2">
      <c r="F713" t="s">
        <v>1920</v>
      </c>
      <c r="G713" t="s">
        <v>1488</v>
      </c>
      <c r="H713">
        <v>8</v>
      </c>
      <c r="I713" t="s">
        <v>238</v>
      </c>
      <c r="J713" s="3">
        <v>1500</v>
      </c>
      <c r="K713" s="39">
        <v>1.9200541916095039E-5</v>
      </c>
    </row>
    <row r="714" spans="6:11" x14ac:dyDescent="0.2">
      <c r="F714" t="s">
        <v>378</v>
      </c>
      <c r="G714" t="s">
        <v>55</v>
      </c>
      <c r="H714">
        <v>7</v>
      </c>
      <c r="I714" t="s">
        <v>238</v>
      </c>
      <c r="J714" s="3">
        <v>1500</v>
      </c>
      <c r="K714" s="39">
        <v>1.9200541916095039E-5</v>
      </c>
    </row>
    <row r="715" spans="6:11" x14ac:dyDescent="0.2">
      <c r="F715" t="s">
        <v>377</v>
      </c>
      <c r="G715" t="s">
        <v>55</v>
      </c>
      <c r="H715">
        <v>7</v>
      </c>
      <c r="I715" t="s">
        <v>238</v>
      </c>
      <c r="J715" s="3">
        <v>1300</v>
      </c>
      <c r="K715" s="39">
        <v>1.66404696606157E-5</v>
      </c>
    </row>
    <row r="716" spans="6:11" x14ac:dyDescent="0.2">
      <c r="F716" t="s">
        <v>1867</v>
      </c>
      <c r="G716" t="s">
        <v>62</v>
      </c>
      <c r="H716">
        <v>5</v>
      </c>
      <c r="I716" t="s">
        <v>238</v>
      </c>
      <c r="J716" s="3">
        <v>1000</v>
      </c>
      <c r="K716" s="39">
        <v>1.2800361277396694E-5</v>
      </c>
    </row>
    <row r="717" spans="6:11" x14ac:dyDescent="0.2">
      <c r="F717" t="s">
        <v>910</v>
      </c>
      <c r="G717" t="s">
        <v>71</v>
      </c>
      <c r="H717">
        <v>7</v>
      </c>
      <c r="I717">
        <v>480</v>
      </c>
      <c r="J717" s="3">
        <v>1000</v>
      </c>
      <c r="K717" s="39">
        <v>1.2800361277396694E-5</v>
      </c>
    </row>
    <row r="718" spans="6:11" x14ac:dyDescent="0.2">
      <c r="F718" t="s">
        <v>532</v>
      </c>
      <c r="G718" t="s">
        <v>60</v>
      </c>
      <c r="H718">
        <v>7</v>
      </c>
      <c r="I718">
        <v>540</v>
      </c>
      <c r="J718" s="3">
        <v>960</v>
      </c>
      <c r="K718" s="39">
        <v>1.2288346826300826E-5</v>
      </c>
    </row>
    <row r="719" spans="6:11" x14ac:dyDescent="0.2">
      <c r="F719" t="s">
        <v>648</v>
      </c>
      <c r="G719" t="s">
        <v>339</v>
      </c>
      <c r="H719">
        <v>7</v>
      </c>
      <c r="I719" t="s">
        <v>238</v>
      </c>
      <c r="J719" s="3">
        <v>300</v>
      </c>
      <c r="K719" s="39">
        <v>3.8401083832190083E-6</v>
      </c>
    </row>
    <row r="720" spans="6:11" x14ac:dyDescent="0.2">
      <c r="F720" t="s">
        <v>504</v>
      </c>
      <c r="G720" t="s">
        <v>339</v>
      </c>
      <c r="H720">
        <v>5</v>
      </c>
      <c r="I720" t="s">
        <v>238</v>
      </c>
      <c r="J720" s="3">
        <v>100</v>
      </c>
      <c r="K720" s="39">
        <v>1.2800361277396693E-6</v>
      </c>
    </row>
    <row r="721" spans="5:11" x14ac:dyDescent="0.2">
      <c r="E721" t="s">
        <v>28</v>
      </c>
      <c r="F721" t="s">
        <v>1306</v>
      </c>
      <c r="G721" t="s">
        <v>80</v>
      </c>
      <c r="H721">
        <v>20</v>
      </c>
      <c r="I721">
        <v>1600</v>
      </c>
      <c r="J721" s="3">
        <v>69608</v>
      </c>
      <c r="K721" s="39">
        <v>8.9100754779702907E-4</v>
      </c>
    </row>
    <row r="722" spans="5:11" x14ac:dyDescent="0.2">
      <c r="F722" t="s">
        <v>1115</v>
      </c>
      <c r="G722" t="s">
        <v>55</v>
      </c>
      <c r="H722">
        <v>30</v>
      </c>
      <c r="I722" t="s">
        <v>238</v>
      </c>
      <c r="J722" s="3">
        <v>46340</v>
      </c>
      <c r="K722" s="39">
        <v>5.9316874159456281E-4</v>
      </c>
    </row>
    <row r="723" spans="5:11" x14ac:dyDescent="0.2">
      <c r="F723" t="s">
        <v>1365</v>
      </c>
      <c r="G723" t="s">
        <v>80</v>
      </c>
      <c r="H723">
        <v>65</v>
      </c>
      <c r="I723" t="s">
        <v>238</v>
      </c>
      <c r="J723" s="3">
        <v>44808</v>
      </c>
      <c r="K723" s="39">
        <v>5.7355858811759103E-4</v>
      </c>
    </row>
    <row r="724" spans="5:11" x14ac:dyDescent="0.2">
      <c r="F724" t="s">
        <v>1305</v>
      </c>
      <c r="G724" t="s">
        <v>80</v>
      </c>
      <c r="H724">
        <v>20</v>
      </c>
      <c r="I724">
        <v>1600</v>
      </c>
      <c r="J724" s="3">
        <v>36540</v>
      </c>
      <c r="K724" s="39">
        <v>4.6772520107607517E-4</v>
      </c>
    </row>
    <row r="725" spans="5:11" x14ac:dyDescent="0.2">
      <c r="F725" t="s">
        <v>1183</v>
      </c>
      <c r="G725" t="s">
        <v>55</v>
      </c>
      <c r="H725">
        <v>50</v>
      </c>
      <c r="I725" t="s">
        <v>238</v>
      </c>
      <c r="J725" s="3">
        <v>29120</v>
      </c>
      <c r="K725" s="39">
        <v>3.7274652039779172E-4</v>
      </c>
    </row>
    <row r="726" spans="5:11" x14ac:dyDescent="0.2">
      <c r="F726" t="s">
        <v>1366</v>
      </c>
      <c r="G726" t="s">
        <v>80</v>
      </c>
      <c r="H726">
        <v>65</v>
      </c>
      <c r="I726" t="s">
        <v>238</v>
      </c>
      <c r="J726" s="3">
        <v>26152</v>
      </c>
      <c r="K726" s="39">
        <v>3.3475504812647834E-4</v>
      </c>
    </row>
    <row r="727" spans="5:11" x14ac:dyDescent="0.2">
      <c r="F727" t="s">
        <v>445</v>
      </c>
      <c r="G727" t="s">
        <v>72</v>
      </c>
      <c r="H727">
        <v>30</v>
      </c>
      <c r="I727">
        <v>2700</v>
      </c>
      <c r="J727" s="3">
        <v>23200</v>
      </c>
      <c r="K727" s="39">
        <v>2.9696838163560327E-4</v>
      </c>
    </row>
    <row r="728" spans="5:11" x14ac:dyDescent="0.2">
      <c r="F728" t="s">
        <v>1114</v>
      </c>
      <c r="G728" t="s">
        <v>55</v>
      </c>
      <c r="H728">
        <v>30</v>
      </c>
      <c r="I728" t="s">
        <v>238</v>
      </c>
      <c r="J728" s="3">
        <v>19230</v>
      </c>
      <c r="K728" s="39">
        <v>2.4615094736433839E-4</v>
      </c>
    </row>
    <row r="729" spans="5:11" x14ac:dyDescent="0.2">
      <c r="F729" t="s">
        <v>585</v>
      </c>
      <c r="G729" t="s">
        <v>55</v>
      </c>
      <c r="H729">
        <v>30</v>
      </c>
      <c r="I729" t="s">
        <v>238</v>
      </c>
      <c r="J729" s="3">
        <v>19150</v>
      </c>
      <c r="K729" s="39">
        <v>2.4512691846214669E-4</v>
      </c>
    </row>
    <row r="730" spans="5:11" x14ac:dyDescent="0.2">
      <c r="F730" t="s">
        <v>1364</v>
      </c>
      <c r="G730" t="s">
        <v>80</v>
      </c>
      <c r="H730">
        <v>30</v>
      </c>
      <c r="I730">
        <v>2400</v>
      </c>
      <c r="J730" s="3">
        <v>15932</v>
      </c>
      <c r="K730" s="39">
        <v>2.0393535587148411E-4</v>
      </c>
    </row>
    <row r="731" spans="5:11" x14ac:dyDescent="0.2">
      <c r="F731" t="s">
        <v>1311</v>
      </c>
      <c r="G731" t="s">
        <v>80</v>
      </c>
      <c r="H731">
        <v>40</v>
      </c>
      <c r="I731">
        <v>3200</v>
      </c>
      <c r="J731" s="3">
        <v>15080</v>
      </c>
      <c r="K731" s="39">
        <v>1.9302944806314214E-4</v>
      </c>
    </row>
    <row r="732" spans="5:11" x14ac:dyDescent="0.2">
      <c r="F732" t="s">
        <v>152</v>
      </c>
      <c r="G732" t="s">
        <v>60</v>
      </c>
      <c r="H732">
        <v>30</v>
      </c>
      <c r="I732">
        <v>2650</v>
      </c>
      <c r="J732" s="3">
        <v>14200</v>
      </c>
      <c r="K732" s="39">
        <v>1.8176513013903303E-4</v>
      </c>
    </row>
    <row r="733" spans="5:11" x14ac:dyDescent="0.2">
      <c r="F733" t="s">
        <v>153</v>
      </c>
      <c r="G733" t="s">
        <v>60</v>
      </c>
      <c r="H733">
        <v>40</v>
      </c>
      <c r="I733">
        <v>3650</v>
      </c>
      <c r="J733" s="3">
        <v>13992</v>
      </c>
      <c r="K733" s="39">
        <v>1.7910265499333452E-4</v>
      </c>
    </row>
    <row r="734" spans="5:11" x14ac:dyDescent="0.2">
      <c r="F734" t="s">
        <v>1312</v>
      </c>
      <c r="G734" t="s">
        <v>80</v>
      </c>
      <c r="H734">
        <v>40</v>
      </c>
      <c r="I734">
        <v>3200</v>
      </c>
      <c r="J734" s="3">
        <v>13700</v>
      </c>
      <c r="K734" s="39">
        <v>1.753649495003347E-4</v>
      </c>
    </row>
    <row r="735" spans="5:11" x14ac:dyDescent="0.2">
      <c r="F735" t="s">
        <v>968</v>
      </c>
      <c r="G735" t="s">
        <v>71</v>
      </c>
      <c r="H735">
        <v>35</v>
      </c>
      <c r="I735">
        <v>2700</v>
      </c>
      <c r="J735" s="3">
        <v>12210</v>
      </c>
      <c r="K735" s="39">
        <v>1.5629241119701363E-4</v>
      </c>
    </row>
    <row r="736" spans="5:11" x14ac:dyDescent="0.2">
      <c r="F736" t="s">
        <v>85</v>
      </c>
      <c r="G736" t="s">
        <v>11</v>
      </c>
      <c r="H736">
        <v>50</v>
      </c>
      <c r="I736">
        <v>4500</v>
      </c>
      <c r="J736" s="3">
        <v>12000</v>
      </c>
      <c r="K736" s="39">
        <v>1.5360433532876031E-4</v>
      </c>
    </row>
    <row r="737" spans="6:11" x14ac:dyDescent="0.2">
      <c r="F737" t="s">
        <v>1874</v>
      </c>
      <c r="G737" t="s">
        <v>1488</v>
      </c>
      <c r="H737">
        <v>50</v>
      </c>
      <c r="I737" t="s">
        <v>238</v>
      </c>
      <c r="J737" s="3">
        <v>10300</v>
      </c>
      <c r="K737" s="39">
        <v>1.3184372115718595E-4</v>
      </c>
    </row>
    <row r="738" spans="6:11" x14ac:dyDescent="0.2">
      <c r="F738" t="s">
        <v>432</v>
      </c>
      <c r="G738" t="s">
        <v>72</v>
      </c>
      <c r="H738">
        <v>30</v>
      </c>
      <c r="I738">
        <v>2700</v>
      </c>
      <c r="J738" s="3">
        <v>10000</v>
      </c>
      <c r="K738" s="39">
        <v>1.2800361277396694E-4</v>
      </c>
    </row>
    <row r="739" spans="6:11" x14ac:dyDescent="0.2">
      <c r="F739" t="s">
        <v>1367</v>
      </c>
      <c r="G739" t="s">
        <v>80</v>
      </c>
      <c r="H739">
        <v>30</v>
      </c>
      <c r="I739">
        <v>2400</v>
      </c>
      <c r="J739" s="3">
        <v>9604</v>
      </c>
      <c r="K739" s="39">
        <v>1.2293466970811785E-4</v>
      </c>
    </row>
    <row r="740" spans="6:11" x14ac:dyDescent="0.2">
      <c r="F740" t="s">
        <v>586</v>
      </c>
      <c r="G740" t="s">
        <v>55</v>
      </c>
      <c r="H740">
        <v>50</v>
      </c>
      <c r="I740" t="s">
        <v>238</v>
      </c>
      <c r="J740" s="3">
        <v>9110</v>
      </c>
      <c r="K740" s="39">
        <v>1.1661129123708387E-4</v>
      </c>
    </row>
    <row r="741" spans="6:11" x14ac:dyDescent="0.2">
      <c r="F741" t="s">
        <v>969</v>
      </c>
      <c r="G741" t="s">
        <v>71</v>
      </c>
      <c r="H741">
        <v>50</v>
      </c>
      <c r="I741">
        <v>3600</v>
      </c>
      <c r="J741" s="3">
        <v>8400</v>
      </c>
      <c r="K741" s="39">
        <v>1.0752303473013223E-4</v>
      </c>
    </row>
    <row r="742" spans="6:11" x14ac:dyDescent="0.2">
      <c r="F742" t="s">
        <v>674</v>
      </c>
      <c r="G742" t="s">
        <v>61</v>
      </c>
      <c r="H742">
        <v>50</v>
      </c>
      <c r="I742">
        <v>4400</v>
      </c>
      <c r="J742" s="3">
        <v>8360</v>
      </c>
      <c r="K742" s="39">
        <v>1.0701102027903635E-4</v>
      </c>
    </row>
    <row r="743" spans="6:11" x14ac:dyDescent="0.2">
      <c r="F743" t="s">
        <v>716</v>
      </c>
      <c r="G743" t="s">
        <v>71</v>
      </c>
      <c r="H743">
        <v>40</v>
      </c>
      <c r="I743">
        <v>3000</v>
      </c>
      <c r="J743" s="3">
        <v>7020</v>
      </c>
      <c r="K743" s="39">
        <v>8.9858536167324791E-5</v>
      </c>
    </row>
    <row r="744" spans="6:11" x14ac:dyDescent="0.2">
      <c r="F744" t="s">
        <v>686</v>
      </c>
      <c r="G744" t="s">
        <v>71</v>
      </c>
      <c r="H744">
        <v>30</v>
      </c>
      <c r="I744">
        <v>2400</v>
      </c>
      <c r="J744" s="3">
        <v>7020</v>
      </c>
      <c r="K744" s="39">
        <v>8.9858536167324791E-5</v>
      </c>
    </row>
    <row r="745" spans="6:11" x14ac:dyDescent="0.2">
      <c r="F745" t="s">
        <v>1527</v>
      </c>
      <c r="G745" t="s">
        <v>389</v>
      </c>
      <c r="H745">
        <v>40</v>
      </c>
      <c r="I745" t="s">
        <v>238</v>
      </c>
      <c r="J745" s="3">
        <v>7000</v>
      </c>
      <c r="K745" s="39">
        <v>8.9602528941776853E-5</v>
      </c>
    </row>
    <row r="746" spans="6:11" x14ac:dyDescent="0.2">
      <c r="F746" t="s">
        <v>154</v>
      </c>
      <c r="G746" t="s">
        <v>60</v>
      </c>
      <c r="H746">
        <v>50</v>
      </c>
      <c r="I746">
        <v>3500</v>
      </c>
      <c r="J746" s="3">
        <v>6400</v>
      </c>
      <c r="K746" s="39">
        <v>8.1922312175338835E-5</v>
      </c>
    </row>
    <row r="747" spans="6:11" x14ac:dyDescent="0.2">
      <c r="F747" t="s">
        <v>1884</v>
      </c>
      <c r="G747" t="s">
        <v>1488</v>
      </c>
      <c r="H747">
        <v>65</v>
      </c>
      <c r="I747" t="s">
        <v>238</v>
      </c>
      <c r="J747" s="3">
        <v>6200</v>
      </c>
      <c r="K747" s="39">
        <v>7.9362239919859496E-5</v>
      </c>
    </row>
    <row r="748" spans="6:11" x14ac:dyDescent="0.2">
      <c r="F748" t="s">
        <v>1873</v>
      </c>
      <c r="G748" t="s">
        <v>1488</v>
      </c>
      <c r="H748">
        <v>40</v>
      </c>
      <c r="I748" t="s">
        <v>238</v>
      </c>
      <c r="J748" s="3">
        <v>6108</v>
      </c>
      <c r="K748" s="39">
        <v>7.8184606682339005E-5</v>
      </c>
    </row>
    <row r="749" spans="6:11" x14ac:dyDescent="0.2">
      <c r="F749" t="s">
        <v>1872</v>
      </c>
      <c r="G749" t="s">
        <v>1488</v>
      </c>
      <c r="H749">
        <v>30</v>
      </c>
      <c r="I749" t="s">
        <v>238</v>
      </c>
      <c r="J749" s="3">
        <v>6100</v>
      </c>
      <c r="K749" s="39">
        <v>7.8082203792119833E-5</v>
      </c>
    </row>
    <row r="750" spans="6:11" x14ac:dyDescent="0.2">
      <c r="F750" t="s">
        <v>1007</v>
      </c>
      <c r="G750" t="s">
        <v>61</v>
      </c>
      <c r="H750">
        <v>70</v>
      </c>
      <c r="I750" t="s">
        <v>238</v>
      </c>
      <c r="J750" s="3">
        <v>6048</v>
      </c>
      <c r="K750" s="39">
        <v>7.7416585005695205E-5</v>
      </c>
    </row>
    <row r="751" spans="6:11" x14ac:dyDescent="0.2">
      <c r="F751" t="s">
        <v>1780</v>
      </c>
      <c r="G751" t="s">
        <v>1188</v>
      </c>
      <c r="H751">
        <v>40</v>
      </c>
      <c r="I751">
        <v>3300</v>
      </c>
      <c r="J751" s="3">
        <v>6000</v>
      </c>
      <c r="K751" s="39">
        <v>7.6802167664380156E-5</v>
      </c>
    </row>
    <row r="752" spans="6:11" x14ac:dyDescent="0.2">
      <c r="F752" t="s">
        <v>446</v>
      </c>
      <c r="G752" t="s">
        <v>72</v>
      </c>
      <c r="H752">
        <v>50</v>
      </c>
      <c r="I752">
        <v>4500</v>
      </c>
      <c r="J752" s="3">
        <v>5904</v>
      </c>
      <c r="K752" s="39">
        <v>7.5573332981750073E-5</v>
      </c>
    </row>
    <row r="753" spans="6:11" x14ac:dyDescent="0.2">
      <c r="F753" t="s">
        <v>1875</v>
      </c>
      <c r="G753" t="s">
        <v>1488</v>
      </c>
      <c r="H753">
        <v>30</v>
      </c>
      <c r="I753" t="s">
        <v>238</v>
      </c>
      <c r="J753" s="3">
        <v>5700</v>
      </c>
      <c r="K753" s="39">
        <v>7.2962059281161154E-5</v>
      </c>
    </row>
    <row r="754" spans="6:11" x14ac:dyDescent="0.2">
      <c r="F754" t="s">
        <v>1876</v>
      </c>
      <c r="G754" t="s">
        <v>1488</v>
      </c>
      <c r="H754">
        <v>40</v>
      </c>
      <c r="I754" t="s">
        <v>238</v>
      </c>
      <c r="J754" s="3">
        <v>5604</v>
      </c>
      <c r="K754" s="39">
        <v>7.173322459853107E-5</v>
      </c>
    </row>
    <row r="755" spans="6:11" x14ac:dyDescent="0.2">
      <c r="F755" t="s">
        <v>927</v>
      </c>
      <c r="G755" t="s">
        <v>11</v>
      </c>
      <c r="H755">
        <v>90</v>
      </c>
      <c r="I755">
        <v>9000</v>
      </c>
      <c r="J755" s="3">
        <v>5000</v>
      </c>
      <c r="K755" s="39">
        <v>6.4001806386983472E-5</v>
      </c>
    </row>
    <row r="756" spans="6:11" x14ac:dyDescent="0.2">
      <c r="F756" t="s">
        <v>1528</v>
      </c>
      <c r="G756" t="s">
        <v>389</v>
      </c>
      <c r="H756">
        <v>50</v>
      </c>
      <c r="I756" t="s">
        <v>238</v>
      </c>
      <c r="J756" s="3">
        <v>5000</v>
      </c>
      <c r="K756" s="39">
        <v>6.4001806386983472E-5</v>
      </c>
    </row>
    <row r="757" spans="6:11" x14ac:dyDescent="0.2">
      <c r="F757" t="s">
        <v>672</v>
      </c>
      <c r="G757" t="s">
        <v>61</v>
      </c>
      <c r="H757">
        <v>30</v>
      </c>
      <c r="I757">
        <v>2550</v>
      </c>
      <c r="J757" s="3">
        <v>4600</v>
      </c>
      <c r="K757" s="39">
        <v>5.8881661876024787E-5</v>
      </c>
    </row>
    <row r="758" spans="6:11" x14ac:dyDescent="0.2">
      <c r="F758" t="s">
        <v>673</v>
      </c>
      <c r="G758" t="s">
        <v>61</v>
      </c>
      <c r="H758">
        <v>40</v>
      </c>
      <c r="I758">
        <v>3500</v>
      </c>
      <c r="J758" s="3">
        <v>4545</v>
      </c>
      <c r="K758" s="39">
        <v>5.8177642005767967E-5</v>
      </c>
    </row>
    <row r="759" spans="6:11" x14ac:dyDescent="0.2">
      <c r="F759" t="s">
        <v>1779</v>
      </c>
      <c r="G759" t="s">
        <v>1188</v>
      </c>
      <c r="H759">
        <v>40</v>
      </c>
      <c r="I759">
        <v>3300</v>
      </c>
      <c r="J759" s="3">
        <v>4500</v>
      </c>
      <c r="K759" s="39">
        <v>5.7601625748285117E-5</v>
      </c>
    </row>
    <row r="760" spans="6:11" x14ac:dyDescent="0.2">
      <c r="F760" t="s">
        <v>1763</v>
      </c>
      <c r="G760" t="s">
        <v>58</v>
      </c>
      <c r="H760">
        <v>30</v>
      </c>
      <c r="I760">
        <v>2550</v>
      </c>
      <c r="J760" s="3">
        <v>4080</v>
      </c>
      <c r="K760" s="39">
        <v>5.2225474011778507E-5</v>
      </c>
    </row>
    <row r="761" spans="6:11" x14ac:dyDescent="0.2">
      <c r="F761" t="s">
        <v>1778</v>
      </c>
      <c r="G761" t="s">
        <v>1188</v>
      </c>
      <c r="H761">
        <v>30</v>
      </c>
      <c r="I761">
        <v>2500</v>
      </c>
      <c r="J761" s="3">
        <v>4000</v>
      </c>
      <c r="K761" s="39">
        <v>5.1201445109586775E-5</v>
      </c>
    </row>
    <row r="762" spans="6:11" x14ac:dyDescent="0.2">
      <c r="F762" t="s">
        <v>86</v>
      </c>
      <c r="G762" t="s">
        <v>11</v>
      </c>
      <c r="H762">
        <v>65</v>
      </c>
      <c r="I762">
        <v>5850</v>
      </c>
      <c r="J762" s="3">
        <v>3610</v>
      </c>
      <c r="K762" s="39">
        <v>4.6209304211402065E-5</v>
      </c>
    </row>
    <row r="763" spans="6:11" x14ac:dyDescent="0.2">
      <c r="F763" t="s">
        <v>1952</v>
      </c>
      <c r="G763" t="s">
        <v>1488</v>
      </c>
      <c r="H763">
        <v>80</v>
      </c>
      <c r="I763">
        <v>6000</v>
      </c>
      <c r="J763" s="3">
        <v>3600</v>
      </c>
      <c r="K763" s="39">
        <v>4.6081300598628096E-5</v>
      </c>
    </row>
    <row r="764" spans="6:11" x14ac:dyDescent="0.2">
      <c r="F764" t="s">
        <v>1008</v>
      </c>
      <c r="G764" t="s">
        <v>61</v>
      </c>
      <c r="H764">
        <v>100</v>
      </c>
      <c r="I764" t="s">
        <v>238</v>
      </c>
      <c r="J764" s="3">
        <v>3504</v>
      </c>
      <c r="K764" s="39">
        <v>4.4852465915998013E-5</v>
      </c>
    </row>
    <row r="765" spans="6:11" x14ac:dyDescent="0.2">
      <c r="F765" t="s">
        <v>1464</v>
      </c>
      <c r="G765" t="s">
        <v>80</v>
      </c>
      <c r="H765">
        <v>100</v>
      </c>
      <c r="I765" t="s">
        <v>238</v>
      </c>
      <c r="J765" s="3">
        <v>3150</v>
      </c>
      <c r="K765" s="39">
        <v>4.0321138023799586E-5</v>
      </c>
    </row>
    <row r="766" spans="6:11" x14ac:dyDescent="0.2">
      <c r="F766" t="s">
        <v>1463</v>
      </c>
      <c r="G766" t="s">
        <v>80</v>
      </c>
      <c r="H766">
        <v>100</v>
      </c>
      <c r="I766" t="s">
        <v>238</v>
      </c>
      <c r="J766" s="3">
        <v>3150</v>
      </c>
      <c r="K766" s="39">
        <v>4.0321138023799586E-5</v>
      </c>
    </row>
    <row r="767" spans="6:11" x14ac:dyDescent="0.2">
      <c r="F767" t="s">
        <v>1239</v>
      </c>
      <c r="G767" t="s">
        <v>47</v>
      </c>
      <c r="H767">
        <v>150</v>
      </c>
      <c r="I767" t="s">
        <v>238</v>
      </c>
      <c r="J767" s="3">
        <v>3000</v>
      </c>
      <c r="K767" s="39">
        <v>3.8401083832190078E-5</v>
      </c>
    </row>
    <row r="768" spans="6:11" x14ac:dyDescent="0.2">
      <c r="F768" t="s">
        <v>670</v>
      </c>
      <c r="G768" t="s">
        <v>72</v>
      </c>
      <c r="H768">
        <v>100</v>
      </c>
      <c r="I768">
        <v>8000</v>
      </c>
      <c r="J768" s="3">
        <v>2560</v>
      </c>
      <c r="K768" s="39">
        <v>3.2768924870135537E-5</v>
      </c>
    </row>
    <row r="769" spans="6:11" x14ac:dyDescent="0.2">
      <c r="F769" t="s">
        <v>1086</v>
      </c>
      <c r="G769" t="s">
        <v>389</v>
      </c>
      <c r="H769">
        <v>65</v>
      </c>
      <c r="I769" t="s">
        <v>238</v>
      </c>
      <c r="J769" s="3">
        <v>2508</v>
      </c>
      <c r="K769" s="39">
        <v>3.2103306083710909E-5</v>
      </c>
    </row>
    <row r="770" spans="6:11" x14ac:dyDescent="0.2">
      <c r="F770" t="s">
        <v>444</v>
      </c>
      <c r="G770" t="s">
        <v>72</v>
      </c>
      <c r="H770">
        <v>50</v>
      </c>
      <c r="I770">
        <v>4500</v>
      </c>
      <c r="J770" s="3">
        <v>2288</v>
      </c>
      <c r="K770" s="39">
        <v>2.9287226602683635E-5</v>
      </c>
    </row>
    <row r="771" spans="6:11" x14ac:dyDescent="0.2">
      <c r="F771" t="s">
        <v>909</v>
      </c>
      <c r="G771" t="s">
        <v>34</v>
      </c>
      <c r="H771">
        <v>30</v>
      </c>
      <c r="I771">
        <v>2600</v>
      </c>
      <c r="J771" s="3">
        <v>2040</v>
      </c>
      <c r="K771" s="39">
        <v>2.6112737005889253E-5</v>
      </c>
    </row>
    <row r="772" spans="6:11" x14ac:dyDescent="0.2">
      <c r="F772" t="s">
        <v>1949</v>
      </c>
      <c r="G772" t="s">
        <v>1488</v>
      </c>
      <c r="H772">
        <v>95</v>
      </c>
      <c r="I772">
        <v>7100</v>
      </c>
      <c r="J772" s="3">
        <v>2000</v>
      </c>
      <c r="K772" s="39">
        <v>2.5600722554793388E-5</v>
      </c>
    </row>
    <row r="773" spans="6:11" x14ac:dyDescent="0.2">
      <c r="F773" t="s">
        <v>1238</v>
      </c>
      <c r="G773" t="s">
        <v>47</v>
      </c>
      <c r="H773">
        <v>150</v>
      </c>
      <c r="I773" t="s">
        <v>238</v>
      </c>
      <c r="J773" s="3">
        <v>2000</v>
      </c>
      <c r="K773" s="39">
        <v>2.5600722554793388E-5</v>
      </c>
    </row>
    <row r="774" spans="6:11" x14ac:dyDescent="0.2">
      <c r="F774" t="s">
        <v>1950</v>
      </c>
      <c r="G774" t="s">
        <v>1488</v>
      </c>
      <c r="H774">
        <v>145</v>
      </c>
      <c r="I774">
        <v>11000</v>
      </c>
      <c r="J774" s="3">
        <v>2000</v>
      </c>
      <c r="K774" s="39">
        <v>2.5600722554793388E-5</v>
      </c>
    </row>
    <row r="775" spans="6:11" x14ac:dyDescent="0.2">
      <c r="F775" t="s">
        <v>970</v>
      </c>
      <c r="G775" t="s">
        <v>72</v>
      </c>
      <c r="H775">
        <v>100</v>
      </c>
      <c r="I775" t="s">
        <v>238</v>
      </c>
      <c r="J775" s="3">
        <v>1500</v>
      </c>
      <c r="K775" s="39">
        <v>1.9200541916095039E-5</v>
      </c>
    </row>
    <row r="776" spans="6:11" x14ac:dyDescent="0.2">
      <c r="F776" t="s">
        <v>99</v>
      </c>
      <c r="G776" t="s">
        <v>34</v>
      </c>
      <c r="H776">
        <v>40</v>
      </c>
      <c r="I776">
        <v>3520</v>
      </c>
      <c r="J776" s="3">
        <v>1008</v>
      </c>
      <c r="K776" s="39">
        <v>1.2902764167615866E-5</v>
      </c>
    </row>
    <row r="777" spans="6:11" x14ac:dyDescent="0.2">
      <c r="F777" t="s">
        <v>908</v>
      </c>
      <c r="G777" t="s">
        <v>34</v>
      </c>
      <c r="H777">
        <v>20</v>
      </c>
      <c r="I777">
        <v>1730</v>
      </c>
      <c r="J777" s="3">
        <v>1008</v>
      </c>
      <c r="K777" s="39">
        <v>1.2902764167615866E-5</v>
      </c>
    </row>
    <row r="778" spans="6:11" x14ac:dyDescent="0.2">
      <c r="F778" t="s">
        <v>848</v>
      </c>
      <c r="G778" t="s">
        <v>11</v>
      </c>
      <c r="H778">
        <v>50</v>
      </c>
      <c r="I778">
        <v>4500</v>
      </c>
      <c r="J778" s="3">
        <v>1000</v>
      </c>
      <c r="K778" s="39">
        <v>1.2800361277396694E-5</v>
      </c>
    </row>
    <row r="779" spans="6:11" x14ac:dyDescent="0.2">
      <c r="F779" t="s">
        <v>1951</v>
      </c>
      <c r="G779" t="s">
        <v>1488</v>
      </c>
      <c r="H779">
        <v>195</v>
      </c>
      <c r="I779">
        <v>13400</v>
      </c>
      <c r="J779" s="3">
        <v>1000</v>
      </c>
      <c r="K779" s="39">
        <v>1.2800361277396694E-5</v>
      </c>
    </row>
    <row r="780" spans="6:11" x14ac:dyDescent="0.2">
      <c r="F780" t="s">
        <v>1739</v>
      </c>
      <c r="G780" t="s">
        <v>62</v>
      </c>
      <c r="H780">
        <v>20</v>
      </c>
      <c r="I780" t="s">
        <v>238</v>
      </c>
      <c r="J780" s="3">
        <v>1000</v>
      </c>
      <c r="K780" s="39">
        <v>1.2800361277396694E-5</v>
      </c>
    </row>
    <row r="781" spans="6:11" x14ac:dyDescent="0.2">
      <c r="F781" t="s">
        <v>509</v>
      </c>
      <c r="G781" t="s">
        <v>11</v>
      </c>
      <c r="H781">
        <v>30</v>
      </c>
      <c r="I781">
        <v>2700</v>
      </c>
      <c r="J781" s="3">
        <v>1000</v>
      </c>
      <c r="K781" s="39">
        <v>1.2800361277396694E-5</v>
      </c>
    </row>
    <row r="782" spans="6:11" x14ac:dyDescent="0.2">
      <c r="F782" t="s">
        <v>1304</v>
      </c>
      <c r="G782" t="s">
        <v>65</v>
      </c>
      <c r="H782">
        <v>4</v>
      </c>
      <c r="I782">
        <v>400</v>
      </c>
      <c r="J782" s="3">
        <v>668</v>
      </c>
      <c r="K782" s="39">
        <v>8.5506413333009913E-6</v>
      </c>
    </row>
    <row r="783" spans="6:11" x14ac:dyDescent="0.2">
      <c r="F783" t="s">
        <v>669</v>
      </c>
      <c r="G783" t="s">
        <v>72</v>
      </c>
      <c r="H783">
        <v>75</v>
      </c>
      <c r="I783">
        <v>5800</v>
      </c>
      <c r="J783" s="3">
        <v>144</v>
      </c>
      <c r="K783" s="39">
        <v>1.8432520239451237E-6</v>
      </c>
    </row>
    <row r="784" spans="6:11" x14ac:dyDescent="0.2">
      <c r="F784" t="s">
        <v>584</v>
      </c>
      <c r="G784" t="s">
        <v>55</v>
      </c>
      <c r="H784">
        <v>30</v>
      </c>
      <c r="I784">
        <v>2700</v>
      </c>
      <c r="J784" s="3">
        <v>30</v>
      </c>
      <c r="K784" s="39">
        <v>3.8401083832190082E-7</v>
      </c>
    </row>
    <row r="785" spans="5:11" x14ac:dyDescent="0.2">
      <c r="E785" t="s">
        <v>16</v>
      </c>
      <c r="F785" t="s">
        <v>236</v>
      </c>
      <c r="G785" t="s">
        <v>77</v>
      </c>
      <c r="J785" s="3">
        <v>45000</v>
      </c>
      <c r="K785" s="39">
        <v>5.7601625748285117E-4</v>
      </c>
    </row>
    <row r="786" spans="5:11" x14ac:dyDescent="0.2">
      <c r="F786" t="s">
        <v>235</v>
      </c>
      <c r="G786" t="s">
        <v>77</v>
      </c>
      <c r="J786" s="3">
        <v>43000</v>
      </c>
      <c r="K786" s="39">
        <v>5.5041553492805786E-4</v>
      </c>
    </row>
    <row r="787" spans="5:11" x14ac:dyDescent="0.2">
      <c r="F787" t="s">
        <v>423</v>
      </c>
      <c r="G787" t="s">
        <v>61</v>
      </c>
      <c r="H787">
        <v>9</v>
      </c>
      <c r="I787" t="s">
        <v>238</v>
      </c>
      <c r="J787" s="3">
        <v>11000</v>
      </c>
      <c r="K787" s="39">
        <v>1.4080397405136363E-4</v>
      </c>
    </row>
    <row r="788" spans="5:11" x14ac:dyDescent="0.2">
      <c r="F788" t="s">
        <v>1331</v>
      </c>
      <c r="G788" t="s">
        <v>80</v>
      </c>
      <c r="H788">
        <v>8</v>
      </c>
      <c r="I788">
        <v>750</v>
      </c>
      <c r="J788" s="3">
        <v>10700</v>
      </c>
      <c r="K788" s="39">
        <v>1.3696386566814463E-4</v>
      </c>
    </row>
    <row r="789" spans="5:11" x14ac:dyDescent="0.2">
      <c r="F789" t="s">
        <v>387</v>
      </c>
      <c r="G789" t="s">
        <v>34</v>
      </c>
      <c r="H789">
        <v>8.5</v>
      </c>
      <c r="I789">
        <v>580</v>
      </c>
      <c r="J789" s="3">
        <v>8500</v>
      </c>
      <c r="K789" s="39">
        <v>1.0880307085787189E-4</v>
      </c>
    </row>
    <row r="790" spans="5:11" x14ac:dyDescent="0.2">
      <c r="F790" t="s">
        <v>1843</v>
      </c>
      <c r="G790" t="s">
        <v>62</v>
      </c>
      <c r="H790">
        <v>8</v>
      </c>
      <c r="I790" t="s">
        <v>238</v>
      </c>
      <c r="J790" s="3">
        <v>8000</v>
      </c>
      <c r="K790" s="39">
        <v>1.0240289021917355E-4</v>
      </c>
    </row>
    <row r="791" spans="5:11" x14ac:dyDescent="0.2">
      <c r="F791" t="s">
        <v>189</v>
      </c>
      <c r="G791" t="s">
        <v>71</v>
      </c>
      <c r="H791">
        <v>8</v>
      </c>
      <c r="I791">
        <v>600</v>
      </c>
      <c r="J791" s="3">
        <v>7100</v>
      </c>
      <c r="K791" s="39">
        <v>9.0882565069516516E-5</v>
      </c>
    </row>
    <row r="792" spans="5:11" x14ac:dyDescent="0.2">
      <c r="F792" t="s">
        <v>216</v>
      </c>
      <c r="G792" t="s">
        <v>72</v>
      </c>
      <c r="H792">
        <v>8</v>
      </c>
      <c r="I792">
        <v>650</v>
      </c>
      <c r="J792" s="3">
        <v>7000</v>
      </c>
      <c r="K792" s="39">
        <v>8.9602528941776853E-5</v>
      </c>
    </row>
    <row r="793" spans="5:11" x14ac:dyDescent="0.2">
      <c r="F793" t="s">
        <v>1330</v>
      </c>
      <c r="G793" t="s">
        <v>80</v>
      </c>
      <c r="H793">
        <v>8</v>
      </c>
      <c r="I793">
        <v>750</v>
      </c>
      <c r="J793" s="3">
        <v>6600</v>
      </c>
      <c r="K793" s="39">
        <v>8.4482384430818174E-5</v>
      </c>
    </row>
    <row r="794" spans="5:11" x14ac:dyDescent="0.2">
      <c r="F794" t="s">
        <v>921</v>
      </c>
      <c r="G794" t="s">
        <v>72</v>
      </c>
      <c r="H794">
        <v>8</v>
      </c>
      <c r="I794">
        <v>600</v>
      </c>
      <c r="J794" s="3">
        <v>6000</v>
      </c>
      <c r="K794" s="39">
        <v>7.6802167664380156E-5</v>
      </c>
    </row>
    <row r="795" spans="5:11" x14ac:dyDescent="0.2">
      <c r="F795" t="s">
        <v>1072</v>
      </c>
      <c r="G795" t="s">
        <v>60</v>
      </c>
      <c r="H795">
        <v>10</v>
      </c>
      <c r="I795">
        <v>800</v>
      </c>
      <c r="J795" s="3">
        <v>5760</v>
      </c>
      <c r="K795" s="39">
        <v>7.3730080957804954E-5</v>
      </c>
    </row>
    <row r="796" spans="5:11" x14ac:dyDescent="0.2">
      <c r="F796" t="s">
        <v>1851</v>
      </c>
      <c r="G796" t="s">
        <v>62</v>
      </c>
      <c r="H796">
        <v>12</v>
      </c>
      <c r="I796" t="s">
        <v>238</v>
      </c>
      <c r="J796" s="3">
        <v>5000</v>
      </c>
      <c r="K796" s="39">
        <v>6.4001806386983472E-5</v>
      </c>
    </row>
    <row r="797" spans="5:11" x14ac:dyDescent="0.2">
      <c r="F797" t="s">
        <v>188</v>
      </c>
      <c r="G797" t="s">
        <v>71</v>
      </c>
      <c r="H797">
        <v>8</v>
      </c>
      <c r="I797">
        <v>600</v>
      </c>
      <c r="J797" s="3">
        <v>5000</v>
      </c>
      <c r="K797" s="39">
        <v>6.4001806386983472E-5</v>
      </c>
    </row>
    <row r="798" spans="5:11" x14ac:dyDescent="0.2">
      <c r="F798" t="s">
        <v>1814</v>
      </c>
      <c r="G798" t="s">
        <v>34</v>
      </c>
      <c r="H798">
        <v>9</v>
      </c>
      <c r="I798" t="s">
        <v>238</v>
      </c>
      <c r="J798" s="3">
        <v>3000</v>
      </c>
      <c r="K798" s="39">
        <v>3.8401083832190078E-5</v>
      </c>
    </row>
    <row r="799" spans="5:11" x14ac:dyDescent="0.2">
      <c r="F799" t="s">
        <v>1711</v>
      </c>
      <c r="G799" t="s">
        <v>62</v>
      </c>
      <c r="H799">
        <v>5</v>
      </c>
      <c r="I799" t="s">
        <v>238</v>
      </c>
      <c r="J799" s="3">
        <v>3000</v>
      </c>
      <c r="K799" s="39">
        <v>3.8401083832190078E-5</v>
      </c>
    </row>
    <row r="800" spans="5:11" x14ac:dyDescent="0.2">
      <c r="F800" t="s">
        <v>217</v>
      </c>
      <c r="G800" t="s">
        <v>72</v>
      </c>
      <c r="H800">
        <v>8</v>
      </c>
      <c r="I800" t="s">
        <v>238</v>
      </c>
      <c r="J800" s="3">
        <v>3000</v>
      </c>
      <c r="K800" s="39">
        <v>3.8401083832190078E-5</v>
      </c>
    </row>
    <row r="801" spans="6:11" x14ac:dyDescent="0.2">
      <c r="F801" t="s">
        <v>1089</v>
      </c>
      <c r="G801" t="s">
        <v>76</v>
      </c>
      <c r="H801">
        <v>8</v>
      </c>
      <c r="I801">
        <v>650</v>
      </c>
      <c r="J801" s="3">
        <v>3000</v>
      </c>
      <c r="K801" s="39">
        <v>3.8401083832190078E-5</v>
      </c>
    </row>
    <row r="802" spans="6:11" x14ac:dyDescent="0.2">
      <c r="F802" t="s">
        <v>98</v>
      </c>
      <c r="G802" t="s">
        <v>34</v>
      </c>
      <c r="H802">
        <v>8.5</v>
      </c>
      <c r="I802">
        <v>560</v>
      </c>
      <c r="J802" s="3">
        <v>2300</v>
      </c>
      <c r="K802" s="39">
        <v>2.9440830938012393E-5</v>
      </c>
    </row>
    <row r="803" spans="6:11" x14ac:dyDescent="0.2">
      <c r="F803" t="s">
        <v>1869</v>
      </c>
      <c r="G803" t="s">
        <v>62</v>
      </c>
      <c r="H803">
        <v>8</v>
      </c>
      <c r="I803" t="s">
        <v>238</v>
      </c>
      <c r="J803" s="3">
        <v>2100</v>
      </c>
      <c r="K803" s="39">
        <v>2.6880758682533057E-5</v>
      </c>
    </row>
    <row r="804" spans="6:11" x14ac:dyDescent="0.2">
      <c r="F804" t="s">
        <v>685</v>
      </c>
      <c r="G804" t="s">
        <v>65</v>
      </c>
      <c r="H804">
        <v>4</v>
      </c>
      <c r="I804">
        <v>360</v>
      </c>
      <c r="J804" s="3">
        <v>2000</v>
      </c>
      <c r="K804" s="39">
        <v>2.5600722554793388E-5</v>
      </c>
    </row>
    <row r="805" spans="6:11" x14ac:dyDescent="0.2">
      <c r="F805" t="s">
        <v>1523</v>
      </c>
      <c r="G805" t="s">
        <v>70</v>
      </c>
      <c r="H805">
        <v>7</v>
      </c>
      <c r="I805">
        <v>720</v>
      </c>
      <c r="J805" s="3">
        <v>1500</v>
      </c>
      <c r="K805" s="39">
        <v>1.9200541916095039E-5</v>
      </c>
    </row>
    <row r="806" spans="6:11" x14ac:dyDescent="0.2">
      <c r="F806" t="s">
        <v>1526</v>
      </c>
      <c r="G806" t="s">
        <v>34</v>
      </c>
      <c r="H806">
        <v>9</v>
      </c>
      <c r="I806" t="s">
        <v>238</v>
      </c>
      <c r="J806" s="3">
        <v>1500</v>
      </c>
      <c r="K806" s="39">
        <v>1.9200541916095039E-5</v>
      </c>
    </row>
    <row r="807" spans="6:11" x14ac:dyDescent="0.2">
      <c r="F807" t="s">
        <v>1522</v>
      </c>
      <c r="G807" t="s">
        <v>70</v>
      </c>
      <c r="H807">
        <v>7</v>
      </c>
      <c r="I807">
        <v>680</v>
      </c>
      <c r="J807" s="3">
        <v>1500</v>
      </c>
      <c r="K807" s="39">
        <v>1.9200541916095039E-5</v>
      </c>
    </row>
    <row r="808" spans="6:11" x14ac:dyDescent="0.2">
      <c r="F808" t="s">
        <v>92</v>
      </c>
      <c r="G808" t="s">
        <v>34</v>
      </c>
      <c r="H808">
        <v>10</v>
      </c>
      <c r="I808">
        <v>870</v>
      </c>
      <c r="J808" s="3">
        <v>1200</v>
      </c>
      <c r="K808" s="39">
        <v>1.5360433532876033E-5</v>
      </c>
    </row>
    <row r="809" spans="6:11" x14ac:dyDescent="0.2">
      <c r="F809" t="s">
        <v>1524</v>
      </c>
      <c r="G809" t="s">
        <v>70</v>
      </c>
      <c r="H809">
        <v>7</v>
      </c>
      <c r="I809">
        <v>720</v>
      </c>
      <c r="J809" s="3">
        <v>756</v>
      </c>
      <c r="K809" s="39">
        <v>9.6770731257119006E-6</v>
      </c>
    </row>
    <row r="810" spans="6:11" x14ac:dyDescent="0.2">
      <c r="F810" t="s">
        <v>1519</v>
      </c>
      <c r="G810" t="s">
        <v>70</v>
      </c>
      <c r="H810">
        <v>10</v>
      </c>
      <c r="I810">
        <v>880</v>
      </c>
      <c r="J810" s="3">
        <v>504</v>
      </c>
      <c r="K810" s="39">
        <v>6.4513820838079332E-6</v>
      </c>
    </row>
    <row r="811" spans="6:11" x14ac:dyDescent="0.2">
      <c r="F811" t="s">
        <v>1521</v>
      </c>
      <c r="G811" t="s">
        <v>70</v>
      </c>
      <c r="H811">
        <v>10</v>
      </c>
      <c r="I811">
        <v>950</v>
      </c>
      <c r="J811" s="3">
        <v>504</v>
      </c>
      <c r="K811" s="39">
        <v>6.4513820838079332E-6</v>
      </c>
    </row>
    <row r="812" spans="6:11" x14ac:dyDescent="0.2">
      <c r="F812" t="s">
        <v>1520</v>
      </c>
      <c r="G812" t="s">
        <v>70</v>
      </c>
      <c r="H812">
        <v>10</v>
      </c>
      <c r="I812">
        <v>950</v>
      </c>
      <c r="J812" s="3">
        <v>504</v>
      </c>
      <c r="K812" s="39">
        <v>6.4513820838079332E-6</v>
      </c>
    </row>
    <row r="813" spans="6:11" x14ac:dyDescent="0.2">
      <c r="F813" t="s">
        <v>406</v>
      </c>
      <c r="G813" t="s">
        <v>65</v>
      </c>
      <c r="H813">
        <v>5</v>
      </c>
      <c r="I813" t="s">
        <v>238</v>
      </c>
      <c r="J813" s="3">
        <v>470</v>
      </c>
      <c r="K813" s="39">
        <v>6.0161698003764458E-6</v>
      </c>
    </row>
    <row r="814" spans="6:11" x14ac:dyDescent="0.2">
      <c r="F814" t="s">
        <v>424</v>
      </c>
      <c r="G814" t="s">
        <v>55</v>
      </c>
      <c r="H814">
        <v>8</v>
      </c>
      <c r="I814">
        <v>720</v>
      </c>
      <c r="J814" s="3">
        <v>200</v>
      </c>
      <c r="K814" s="39">
        <v>2.5600722554793386E-6</v>
      </c>
    </row>
    <row r="815" spans="6:11" x14ac:dyDescent="0.2">
      <c r="F815" t="s">
        <v>1006</v>
      </c>
      <c r="G815" t="s">
        <v>65</v>
      </c>
      <c r="H815">
        <v>5</v>
      </c>
      <c r="I815" t="s">
        <v>238</v>
      </c>
      <c r="J815" s="3">
        <v>190</v>
      </c>
      <c r="K815" s="39">
        <v>2.4320686427053717E-6</v>
      </c>
    </row>
    <row r="816" spans="6:11" x14ac:dyDescent="0.2">
      <c r="F816" t="s">
        <v>1449</v>
      </c>
      <c r="G816" t="s">
        <v>70</v>
      </c>
      <c r="H816">
        <v>7</v>
      </c>
      <c r="I816">
        <v>667</v>
      </c>
      <c r="J816" s="3">
        <v>120</v>
      </c>
      <c r="K816" s="39">
        <v>1.5360433532876033E-6</v>
      </c>
    </row>
    <row r="817" spans="5:11" x14ac:dyDescent="0.2">
      <c r="F817" t="s">
        <v>141</v>
      </c>
      <c r="G817" t="s">
        <v>55</v>
      </c>
      <c r="H817">
        <v>8</v>
      </c>
      <c r="I817">
        <v>720</v>
      </c>
      <c r="J817" s="3">
        <v>100</v>
      </c>
      <c r="K817" s="39">
        <v>1.2800361277396693E-6</v>
      </c>
    </row>
    <row r="818" spans="5:11" x14ac:dyDescent="0.2">
      <c r="F818" t="s">
        <v>1127</v>
      </c>
      <c r="G818" t="s">
        <v>55</v>
      </c>
      <c r="H818">
        <v>5</v>
      </c>
      <c r="I818">
        <v>450</v>
      </c>
      <c r="J818" s="3">
        <v>50</v>
      </c>
      <c r="K818" s="39">
        <v>6.4001806386983465E-7</v>
      </c>
    </row>
    <row r="819" spans="5:11" x14ac:dyDescent="0.2">
      <c r="F819" t="s">
        <v>943</v>
      </c>
      <c r="G819" t="s">
        <v>55</v>
      </c>
      <c r="H819">
        <v>5</v>
      </c>
      <c r="I819">
        <v>450</v>
      </c>
      <c r="J819" s="3">
        <v>50</v>
      </c>
      <c r="K819" s="39">
        <v>6.4001806386983465E-7</v>
      </c>
    </row>
    <row r="820" spans="5:11" x14ac:dyDescent="0.2">
      <c r="F820" t="s">
        <v>1361</v>
      </c>
      <c r="G820" t="s">
        <v>70</v>
      </c>
      <c r="H820">
        <v>5.7</v>
      </c>
      <c r="I820">
        <v>345</v>
      </c>
      <c r="J820" s="3">
        <v>30</v>
      </c>
      <c r="K820" s="39">
        <v>3.8401083832190082E-7</v>
      </c>
    </row>
    <row r="821" spans="5:11" x14ac:dyDescent="0.2">
      <c r="F821" t="s">
        <v>1363</v>
      </c>
      <c r="G821" t="s">
        <v>65</v>
      </c>
      <c r="H821">
        <v>7</v>
      </c>
      <c r="I821" t="s">
        <v>238</v>
      </c>
      <c r="J821" s="3">
        <v>10</v>
      </c>
      <c r="K821" s="39">
        <v>1.2800361277396694E-7</v>
      </c>
    </row>
    <row r="822" spans="5:11" x14ac:dyDescent="0.2">
      <c r="E822" t="s">
        <v>238</v>
      </c>
      <c r="F822" t="s">
        <v>1479</v>
      </c>
      <c r="G822" t="s">
        <v>70</v>
      </c>
      <c r="H822">
        <v>6.5</v>
      </c>
      <c r="I822">
        <v>550</v>
      </c>
      <c r="J822" s="3">
        <v>87312</v>
      </c>
      <c r="K822" s="39">
        <v>1.1176251438520602E-3</v>
      </c>
    </row>
    <row r="823" spans="5:11" x14ac:dyDescent="0.2">
      <c r="F823" t="s">
        <v>1333</v>
      </c>
      <c r="G823" t="s">
        <v>51</v>
      </c>
      <c r="H823">
        <v>5</v>
      </c>
      <c r="I823" t="s">
        <v>238</v>
      </c>
      <c r="J823" s="3">
        <v>14300</v>
      </c>
      <c r="K823" s="39">
        <v>1.8304516626677271E-4</v>
      </c>
    </row>
    <row r="824" spans="5:11" x14ac:dyDescent="0.2">
      <c r="F824" t="s">
        <v>1161</v>
      </c>
      <c r="G824" t="s">
        <v>60</v>
      </c>
      <c r="H824">
        <v>11</v>
      </c>
      <c r="I824" t="s">
        <v>238</v>
      </c>
      <c r="J824" s="3">
        <v>10000</v>
      </c>
      <c r="K824" s="39">
        <v>1.2800361277396694E-4</v>
      </c>
    </row>
    <row r="825" spans="5:11" x14ac:dyDescent="0.2">
      <c r="F825" t="s">
        <v>1107</v>
      </c>
      <c r="G825" t="s">
        <v>60</v>
      </c>
      <c r="H825">
        <v>15</v>
      </c>
      <c r="I825" t="s">
        <v>238</v>
      </c>
      <c r="J825" s="3">
        <v>10000</v>
      </c>
      <c r="K825" s="39">
        <v>1.2800361277396694E-4</v>
      </c>
    </row>
    <row r="826" spans="5:11" x14ac:dyDescent="0.2">
      <c r="F826" t="s">
        <v>995</v>
      </c>
      <c r="G826" t="s">
        <v>65</v>
      </c>
      <c r="H826">
        <v>7</v>
      </c>
      <c r="I826" t="s">
        <v>238</v>
      </c>
      <c r="J826" s="3">
        <v>7524</v>
      </c>
      <c r="K826" s="39">
        <v>9.6309918251132726E-5</v>
      </c>
    </row>
    <row r="827" spans="5:11" x14ac:dyDescent="0.2">
      <c r="F827" t="s">
        <v>942</v>
      </c>
      <c r="G827" t="s">
        <v>51</v>
      </c>
      <c r="H827">
        <v>4</v>
      </c>
      <c r="I827" t="s">
        <v>238</v>
      </c>
      <c r="J827" s="3">
        <v>7200</v>
      </c>
      <c r="K827" s="39">
        <v>9.2162601197256193E-5</v>
      </c>
    </row>
    <row r="828" spans="5:11" x14ac:dyDescent="0.2">
      <c r="F828" t="s">
        <v>530</v>
      </c>
      <c r="G828" t="s">
        <v>65</v>
      </c>
      <c r="H828">
        <v>7</v>
      </c>
      <c r="I828" t="s">
        <v>238</v>
      </c>
      <c r="J828" s="3">
        <v>6270</v>
      </c>
      <c r="K828" s="39">
        <v>8.0258265209277272E-5</v>
      </c>
    </row>
    <row r="829" spans="5:11" x14ac:dyDescent="0.2">
      <c r="F829" t="s">
        <v>1332</v>
      </c>
      <c r="G829" t="s">
        <v>51</v>
      </c>
      <c r="H829">
        <v>4</v>
      </c>
      <c r="I829" t="s">
        <v>238</v>
      </c>
      <c r="J829" s="3">
        <v>5720</v>
      </c>
      <c r="K829" s="39">
        <v>7.3218066506709092E-5</v>
      </c>
    </row>
    <row r="830" spans="5:11" x14ac:dyDescent="0.2">
      <c r="F830" t="s">
        <v>1160</v>
      </c>
      <c r="G830" t="s">
        <v>60</v>
      </c>
      <c r="H830">
        <v>11</v>
      </c>
      <c r="I830" t="s">
        <v>238</v>
      </c>
      <c r="J830" s="3">
        <v>4560</v>
      </c>
      <c r="K830" s="39">
        <v>5.8369647424928924E-5</v>
      </c>
    </row>
    <row r="831" spans="5:11" x14ac:dyDescent="0.2">
      <c r="F831" t="s">
        <v>1106</v>
      </c>
      <c r="G831" t="s">
        <v>60</v>
      </c>
      <c r="H831">
        <v>15</v>
      </c>
      <c r="I831" t="s">
        <v>238</v>
      </c>
      <c r="J831" s="3">
        <v>4000</v>
      </c>
      <c r="K831" s="39">
        <v>5.1201445109586775E-5</v>
      </c>
    </row>
    <row r="832" spans="5:11" x14ac:dyDescent="0.2">
      <c r="F832" t="s">
        <v>996</v>
      </c>
      <c r="G832" t="s">
        <v>65</v>
      </c>
      <c r="H832">
        <v>6.5</v>
      </c>
      <c r="I832" t="s">
        <v>238</v>
      </c>
      <c r="J832" s="3">
        <v>840</v>
      </c>
      <c r="K832" s="39">
        <v>1.0752303473013222E-5</v>
      </c>
    </row>
    <row r="833" spans="5:11" x14ac:dyDescent="0.2">
      <c r="F833" t="s">
        <v>494</v>
      </c>
      <c r="G833" t="s">
        <v>65</v>
      </c>
      <c r="H833">
        <v>4</v>
      </c>
      <c r="I833" t="s">
        <v>238</v>
      </c>
      <c r="J833" s="3">
        <v>400</v>
      </c>
      <c r="K833" s="39">
        <v>5.1201445109586772E-6</v>
      </c>
    </row>
    <row r="834" spans="5:11" x14ac:dyDescent="0.2">
      <c r="F834" t="s">
        <v>1110</v>
      </c>
      <c r="G834" t="s">
        <v>65</v>
      </c>
      <c r="H834">
        <v>8</v>
      </c>
      <c r="I834" t="s">
        <v>238</v>
      </c>
      <c r="J834" s="3">
        <v>240</v>
      </c>
      <c r="K834" s="39">
        <v>3.0720867065752066E-6</v>
      </c>
    </row>
    <row r="835" spans="5:11" x14ac:dyDescent="0.2">
      <c r="F835" t="s">
        <v>1358</v>
      </c>
      <c r="G835" t="s">
        <v>65</v>
      </c>
      <c r="H835">
        <v>7</v>
      </c>
      <c r="I835" t="s">
        <v>238</v>
      </c>
      <c r="J835" s="3">
        <v>96</v>
      </c>
      <c r="K835" s="39">
        <v>1.2288346826300826E-6</v>
      </c>
    </row>
    <row r="836" spans="5:11" x14ac:dyDescent="0.2">
      <c r="F836" t="s">
        <v>851</v>
      </c>
      <c r="G836" t="s">
        <v>65</v>
      </c>
      <c r="H836">
        <v>8</v>
      </c>
      <c r="I836" t="s">
        <v>238</v>
      </c>
      <c r="J836" s="3">
        <v>60</v>
      </c>
      <c r="K836" s="39">
        <v>7.6802167664380164E-7</v>
      </c>
    </row>
    <row r="837" spans="5:11" x14ac:dyDescent="0.2">
      <c r="F837" t="s">
        <v>540</v>
      </c>
      <c r="G837" t="s">
        <v>65</v>
      </c>
      <c r="H837">
        <v>10</v>
      </c>
      <c r="I837" t="s">
        <v>238</v>
      </c>
      <c r="J837" s="3">
        <v>44</v>
      </c>
      <c r="K837" s="39">
        <v>5.6321589620545454E-7</v>
      </c>
    </row>
    <row r="838" spans="5:11" x14ac:dyDescent="0.2">
      <c r="E838" t="s">
        <v>30</v>
      </c>
      <c r="F838" t="s">
        <v>157</v>
      </c>
      <c r="G838" t="s">
        <v>61</v>
      </c>
      <c r="H838">
        <v>10</v>
      </c>
      <c r="I838">
        <v>750</v>
      </c>
      <c r="J838" s="3">
        <v>23600</v>
      </c>
      <c r="K838" s="39">
        <v>3.0208852614656197E-4</v>
      </c>
    </row>
    <row r="839" spans="5:11" x14ac:dyDescent="0.2">
      <c r="F839" t="s">
        <v>1171</v>
      </c>
      <c r="G839" t="s">
        <v>72</v>
      </c>
      <c r="H839">
        <v>7</v>
      </c>
      <c r="I839" t="s">
        <v>238</v>
      </c>
      <c r="J839" s="3">
        <v>10000</v>
      </c>
      <c r="K839" s="39">
        <v>1.2800361277396694E-4</v>
      </c>
    </row>
    <row r="840" spans="5:11" x14ac:dyDescent="0.2">
      <c r="F840" t="s">
        <v>600</v>
      </c>
      <c r="G840" t="s">
        <v>60</v>
      </c>
      <c r="H840">
        <v>8.5</v>
      </c>
      <c r="I840" t="s">
        <v>238</v>
      </c>
      <c r="J840" s="3">
        <v>6000</v>
      </c>
      <c r="K840" s="39">
        <v>7.6802167664380156E-5</v>
      </c>
    </row>
    <row r="841" spans="5:11" x14ac:dyDescent="0.2">
      <c r="F841" t="s">
        <v>1042</v>
      </c>
      <c r="G841" t="s">
        <v>71</v>
      </c>
      <c r="H841">
        <v>7</v>
      </c>
      <c r="I841">
        <v>650</v>
      </c>
      <c r="J841" s="3">
        <v>5000</v>
      </c>
      <c r="K841" s="39">
        <v>6.4001806386983472E-5</v>
      </c>
    </row>
    <row r="842" spans="5:11" x14ac:dyDescent="0.2">
      <c r="F842" t="s">
        <v>1041</v>
      </c>
      <c r="G842" t="s">
        <v>71</v>
      </c>
      <c r="H842">
        <v>5</v>
      </c>
      <c r="I842">
        <v>480</v>
      </c>
      <c r="J842" s="3">
        <v>5000</v>
      </c>
      <c r="K842" s="39">
        <v>6.4001806386983472E-5</v>
      </c>
    </row>
    <row r="843" spans="5:11" x14ac:dyDescent="0.2">
      <c r="F843" t="s">
        <v>599</v>
      </c>
      <c r="G843" t="s">
        <v>60</v>
      </c>
      <c r="H843">
        <v>8.5</v>
      </c>
      <c r="I843" t="s">
        <v>238</v>
      </c>
      <c r="J843" s="3">
        <v>4000</v>
      </c>
      <c r="K843" s="39">
        <v>5.1201445109586775E-5</v>
      </c>
    </row>
    <row r="844" spans="5:11" x14ac:dyDescent="0.2">
      <c r="F844" t="s">
        <v>394</v>
      </c>
      <c r="G844" t="s">
        <v>60</v>
      </c>
      <c r="H844">
        <v>7.5</v>
      </c>
      <c r="I844" t="s">
        <v>238</v>
      </c>
      <c r="J844" s="3">
        <v>3040</v>
      </c>
      <c r="K844" s="39">
        <v>3.8913098283285947E-5</v>
      </c>
    </row>
    <row r="845" spans="5:11" x14ac:dyDescent="0.2">
      <c r="F845" t="s">
        <v>594</v>
      </c>
      <c r="G845" t="s">
        <v>60</v>
      </c>
      <c r="H845">
        <v>8</v>
      </c>
      <c r="I845">
        <v>780</v>
      </c>
      <c r="J845" s="3">
        <v>2320</v>
      </c>
      <c r="K845" s="39">
        <v>2.9696838163560328E-5</v>
      </c>
    </row>
    <row r="846" spans="5:11" x14ac:dyDescent="0.2">
      <c r="F846" t="s">
        <v>593</v>
      </c>
      <c r="G846" t="s">
        <v>60</v>
      </c>
      <c r="H846">
        <v>8</v>
      </c>
      <c r="I846">
        <v>780</v>
      </c>
      <c r="J846" s="3">
        <v>2320</v>
      </c>
      <c r="K846" s="39">
        <v>2.9696838163560328E-5</v>
      </c>
    </row>
    <row r="847" spans="5:11" x14ac:dyDescent="0.2">
      <c r="F847" t="s">
        <v>697</v>
      </c>
      <c r="G847" t="s">
        <v>60</v>
      </c>
      <c r="H847">
        <v>7</v>
      </c>
      <c r="I847">
        <v>560</v>
      </c>
      <c r="J847" s="3">
        <v>2080</v>
      </c>
      <c r="K847" s="39">
        <v>2.6624751456985123E-5</v>
      </c>
    </row>
    <row r="848" spans="5:11" x14ac:dyDescent="0.2">
      <c r="F848" t="s">
        <v>1348</v>
      </c>
      <c r="G848" t="s">
        <v>60</v>
      </c>
      <c r="H848">
        <v>7</v>
      </c>
      <c r="I848" t="s">
        <v>238</v>
      </c>
      <c r="J848" s="3">
        <v>960</v>
      </c>
      <c r="K848" s="39">
        <v>1.2288346826300826E-5</v>
      </c>
    </row>
    <row r="849" spans="5:11" x14ac:dyDescent="0.2">
      <c r="F849" t="s">
        <v>379</v>
      </c>
      <c r="G849" t="s">
        <v>55</v>
      </c>
      <c r="H849">
        <v>5</v>
      </c>
      <c r="I849" t="s">
        <v>238</v>
      </c>
      <c r="J849" s="3">
        <v>200</v>
      </c>
      <c r="K849" s="39">
        <v>2.5600722554793386E-6</v>
      </c>
    </row>
    <row r="850" spans="5:11" x14ac:dyDescent="0.2">
      <c r="F850" t="s">
        <v>380</v>
      </c>
      <c r="G850" t="s">
        <v>55</v>
      </c>
      <c r="H850">
        <v>7</v>
      </c>
      <c r="I850" t="s">
        <v>238</v>
      </c>
      <c r="J850" s="3">
        <v>200</v>
      </c>
      <c r="K850" s="39">
        <v>2.5600722554793386E-6</v>
      </c>
    </row>
    <row r="851" spans="5:11" x14ac:dyDescent="0.2">
      <c r="F851" t="s">
        <v>1012</v>
      </c>
      <c r="G851" t="s">
        <v>55</v>
      </c>
      <c r="H851">
        <v>7</v>
      </c>
      <c r="I851" t="s">
        <v>238</v>
      </c>
      <c r="J851" s="3">
        <v>200</v>
      </c>
      <c r="K851" s="39">
        <v>2.5600722554793386E-6</v>
      </c>
    </row>
    <row r="852" spans="5:11" x14ac:dyDescent="0.2">
      <c r="F852" t="s">
        <v>1128</v>
      </c>
      <c r="G852" t="s">
        <v>55</v>
      </c>
      <c r="H852">
        <v>5</v>
      </c>
      <c r="I852" t="s">
        <v>238</v>
      </c>
      <c r="J852" s="3">
        <v>100</v>
      </c>
      <c r="K852" s="39">
        <v>1.2800361277396693E-6</v>
      </c>
    </row>
    <row r="853" spans="5:11" x14ac:dyDescent="0.2">
      <c r="E853" t="s">
        <v>54</v>
      </c>
      <c r="F853" t="s">
        <v>568</v>
      </c>
      <c r="G853" t="s">
        <v>73</v>
      </c>
      <c r="H853">
        <v>5</v>
      </c>
      <c r="I853">
        <v>450</v>
      </c>
      <c r="J853" s="3">
        <v>20000</v>
      </c>
      <c r="K853" s="39">
        <v>2.5600722554793389E-4</v>
      </c>
    </row>
    <row r="854" spans="5:11" x14ac:dyDescent="0.2">
      <c r="F854" t="s">
        <v>1905</v>
      </c>
      <c r="G854" t="s">
        <v>1488</v>
      </c>
      <c r="H854">
        <v>13</v>
      </c>
      <c r="I854" t="s">
        <v>238</v>
      </c>
      <c r="J854" s="3">
        <v>5000</v>
      </c>
      <c r="K854" s="39">
        <v>6.4001806386983472E-5</v>
      </c>
    </row>
    <row r="855" spans="5:11" x14ac:dyDescent="0.2">
      <c r="F855" t="s">
        <v>147</v>
      </c>
      <c r="G855" t="s">
        <v>57</v>
      </c>
      <c r="H855">
        <v>7</v>
      </c>
      <c r="I855">
        <v>630</v>
      </c>
      <c r="J855" s="3">
        <v>5000</v>
      </c>
      <c r="K855" s="39">
        <v>6.4001806386983472E-5</v>
      </c>
    </row>
    <row r="856" spans="5:11" x14ac:dyDescent="0.2">
      <c r="F856" t="s">
        <v>974</v>
      </c>
      <c r="G856" t="s">
        <v>57</v>
      </c>
      <c r="H856">
        <v>5</v>
      </c>
      <c r="I856">
        <v>450</v>
      </c>
      <c r="J856" s="3">
        <v>5000</v>
      </c>
      <c r="K856" s="39">
        <v>6.4001806386983472E-5</v>
      </c>
    </row>
    <row r="857" spans="5:11" x14ac:dyDescent="0.2">
      <c r="F857" t="s">
        <v>1813</v>
      </c>
      <c r="G857" t="s">
        <v>62</v>
      </c>
      <c r="H857">
        <v>5</v>
      </c>
      <c r="I857">
        <v>400</v>
      </c>
      <c r="J857" s="3">
        <v>3000</v>
      </c>
      <c r="K857" s="39">
        <v>3.8401083832190078E-5</v>
      </c>
    </row>
    <row r="858" spans="5:11" x14ac:dyDescent="0.2">
      <c r="F858" t="s">
        <v>1927</v>
      </c>
      <c r="G858" t="s">
        <v>1488</v>
      </c>
      <c r="H858">
        <v>13</v>
      </c>
      <c r="I858" t="s">
        <v>238</v>
      </c>
      <c r="J858" s="3">
        <v>3000</v>
      </c>
      <c r="K858" s="39">
        <v>3.8401083832190078E-5</v>
      </c>
    </row>
    <row r="859" spans="5:11" x14ac:dyDescent="0.2">
      <c r="F859" t="s">
        <v>1891</v>
      </c>
      <c r="G859" t="s">
        <v>1488</v>
      </c>
      <c r="H859">
        <v>7</v>
      </c>
      <c r="I859" t="s">
        <v>238</v>
      </c>
      <c r="J859" s="3">
        <v>1500</v>
      </c>
      <c r="K859" s="39">
        <v>1.9200541916095039E-5</v>
      </c>
    </row>
    <row r="860" spans="5:11" x14ac:dyDescent="0.2">
      <c r="F860" t="s">
        <v>609</v>
      </c>
      <c r="G860" t="s">
        <v>627</v>
      </c>
      <c r="H860">
        <v>3</v>
      </c>
      <c r="I860" t="s">
        <v>238</v>
      </c>
      <c r="J860" s="3">
        <v>720</v>
      </c>
      <c r="K860" s="39">
        <v>9.2162601197256193E-6</v>
      </c>
    </row>
    <row r="861" spans="5:11" x14ac:dyDescent="0.2">
      <c r="F861" t="s">
        <v>418</v>
      </c>
      <c r="G861" t="s">
        <v>65</v>
      </c>
      <c r="H861">
        <v>4</v>
      </c>
      <c r="I861" t="s">
        <v>238</v>
      </c>
      <c r="J861" s="3">
        <v>644</v>
      </c>
      <c r="K861" s="39">
        <v>8.2434326626434704E-6</v>
      </c>
    </row>
    <row r="862" spans="5:11" x14ac:dyDescent="0.2">
      <c r="F862" t="s">
        <v>1461</v>
      </c>
      <c r="G862" t="s">
        <v>65</v>
      </c>
      <c r="H862">
        <v>6</v>
      </c>
      <c r="I862" t="s">
        <v>238</v>
      </c>
      <c r="J862" s="3">
        <v>600</v>
      </c>
      <c r="K862" s="39">
        <v>7.6802167664380166E-6</v>
      </c>
    </row>
    <row r="863" spans="5:11" x14ac:dyDescent="0.2">
      <c r="F863" t="s">
        <v>1442</v>
      </c>
      <c r="G863" t="s">
        <v>65</v>
      </c>
      <c r="H863">
        <v>6</v>
      </c>
      <c r="I863">
        <v>806</v>
      </c>
      <c r="J863" s="3">
        <v>100</v>
      </c>
      <c r="K863" s="39">
        <v>1.2800361277396693E-6</v>
      </c>
    </row>
    <row r="864" spans="5:11" x14ac:dyDescent="0.2">
      <c r="F864" t="s">
        <v>1105</v>
      </c>
      <c r="G864" t="s">
        <v>65</v>
      </c>
      <c r="H864">
        <v>4</v>
      </c>
      <c r="I864">
        <v>470</v>
      </c>
      <c r="J864" s="3">
        <v>10</v>
      </c>
      <c r="K864" s="39">
        <v>1.2800361277396694E-7</v>
      </c>
    </row>
    <row r="865" spans="5:11" x14ac:dyDescent="0.2">
      <c r="F865" t="s">
        <v>1165</v>
      </c>
      <c r="G865" t="s">
        <v>65</v>
      </c>
      <c r="H865">
        <v>2.8</v>
      </c>
      <c r="I865" t="s">
        <v>238</v>
      </c>
      <c r="J865" s="3">
        <v>10</v>
      </c>
      <c r="K865" s="39">
        <v>1.2800361277396694E-7</v>
      </c>
    </row>
    <row r="866" spans="5:11" x14ac:dyDescent="0.2">
      <c r="F866" t="s">
        <v>179</v>
      </c>
      <c r="G866" t="s">
        <v>65</v>
      </c>
      <c r="H866">
        <v>7</v>
      </c>
      <c r="I866" t="s">
        <v>238</v>
      </c>
      <c r="J866" s="3">
        <v>6</v>
      </c>
      <c r="K866" s="39">
        <v>7.6802167664380164E-8</v>
      </c>
    </row>
    <row r="867" spans="5:11" x14ac:dyDescent="0.2">
      <c r="F867" t="s">
        <v>1376</v>
      </c>
      <c r="G867" t="s">
        <v>65</v>
      </c>
      <c r="H867">
        <v>2.8</v>
      </c>
      <c r="I867" t="s">
        <v>238</v>
      </c>
      <c r="J867" s="3">
        <v>4</v>
      </c>
      <c r="K867" s="39">
        <v>5.1201445109586776E-8</v>
      </c>
    </row>
    <row r="868" spans="5:11" x14ac:dyDescent="0.2">
      <c r="E868" t="s">
        <v>1189</v>
      </c>
      <c r="F868" t="s">
        <v>1473</v>
      </c>
      <c r="G868" t="s">
        <v>1188</v>
      </c>
      <c r="H868">
        <v>25</v>
      </c>
      <c r="I868">
        <v>3100</v>
      </c>
      <c r="J868" s="3">
        <v>6000</v>
      </c>
      <c r="K868" s="39">
        <v>7.6802167664380156E-5</v>
      </c>
    </row>
    <row r="869" spans="5:11" x14ac:dyDescent="0.2">
      <c r="F869" t="s">
        <v>1474</v>
      </c>
      <c r="G869" t="s">
        <v>1188</v>
      </c>
      <c r="H869">
        <v>30</v>
      </c>
      <c r="I869">
        <v>3100</v>
      </c>
      <c r="J869" s="3">
        <v>6000</v>
      </c>
      <c r="K869" s="39">
        <v>7.6802167664380156E-5</v>
      </c>
    </row>
    <row r="870" spans="5:11" x14ac:dyDescent="0.2">
      <c r="F870" t="s">
        <v>1824</v>
      </c>
      <c r="G870" t="s">
        <v>73</v>
      </c>
      <c r="H870">
        <v>30</v>
      </c>
      <c r="I870">
        <v>2600</v>
      </c>
      <c r="J870" s="3">
        <v>1500</v>
      </c>
      <c r="K870" s="39">
        <v>1.9200541916095039E-5</v>
      </c>
    </row>
    <row r="871" spans="5:11" x14ac:dyDescent="0.2">
      <c r="F871" t="s">
        <v>1825</v>
      </c>
      <c r="G871" t="s">
        <v>73</v>
      </c>
      <c r="H871">
        <v>70</v>
      </c>
      <c r="I871">
        <v>6500</v>
      </c>
      <c r="J871" s="3">
        <v>500</v>
      </c>
      <c r="K871" s="39">
        <v>6.4001806386983469E-6</v>
      </c>
    </row>
    <row r="872" spans="5:11" x14ac:dyDescent="0.2">
      <c r="F872" t="s">
        <v>1475</v>
      </c>
      <c r="G872" t="s">
        <v>1188</v>
      </c>
      <c r="H872">
        <v>35</v>
      </c>
      <c r="I872">
        <v>3100</v>
      </c>
      <c r="J872" s="3">
        <v>500</v>
      </c>
      <c r="K872" s="39">
        <v>6.4001806386983469E-6</v>
      </c>
    </row>
    <row r="873" spans="5:11" x14ac:dyDescent="0.2">
      <c r="E873" t="s">
        <v>32</v>
      </c>
      <c r="F873" t="s">
        <v>1040</v>
      </c>
      <c r="G873" t="s">
        <v>71</v>
      </c>
      <c r="H873">
        <v>7</v>
      </c>
      <c r="I873">
        <v>650</v>
      </c>
      <c r="J873" s="3">
        <v>5000</v>
      </c>
      <c r="K873" s="39">
        <v>6.4001806386983472E-5</v>
      </c>
    </row>
    <row r="874" spans="5:11" x14ac:dyDescent="0.2">
      <c r="F874" t="s">
        <v>1039</v>
      </c>
      <c r="G874" t="s">
        <v>71</v>
      </c>
      <c r="H874">
        <v>5</v>
      </c>
      <c r="I874">
        <v>480</v>
      </c>
      <c r="J874" s="3">
        <v>5000</v>
      </c>
      <c r="K874" s="39">
        <v>6.4001806386983472E-5</v>
      </c>
    </row>
    <row r="875" spans="5:11" x14ac:dyDescent="0.2">
      <c r="F875" t="s">
        <v>1162</v>
      </c>
      <c r="G875" t="s">
        <v>60</v>
      </c>
      <c r="H875">
        <v>8.5</v>
      </c>
      <c r="I875" t="s">
        <v>238</v>
      </c>
      <c r="J875" s="3">
        <v>2000</v>
      </c>
      <c r="K875" s="39">
        <v>2.5600722554793388E-5</v>
      </c>
    </row>
    <row r="876" spans="5:11" x14ac:dyDescent="0.2">
      <c r="F876" t="s">
        <v>1000</v>
      </c>
      <c r="G876" t="s">
        <v>60</v>
      </c>
      <c r="H876">
        <v>7.5</v>
      </c>
      <c r="I876" t="s">
        <v>238</v>
      </c>
      <c r="J876" s="3">
        <v>2000</v>
      </c>
      <c r="K876" s="39">
        <v>2.5600722554793388E-5</v>
      </c>
    </row>
    <row r="877" spans="5:11" x14ac:dyDescent="0.2">
      <c r="E877" t="s">
        <v>291</v>
      </c>
      <c r="F877" t="s">
        <v>1226</v>
      </c>
      <c r="G877" t="s">
        <v>51</v>
      </c>
      <c r="H877" t="s">
        <v>238</v>
      </c>
      <c r="I877" t="s">
        <v>238</v>
      </c>
      <c r="J877" s="3">
        <v>726</v>
      </c>
      <c r="K877" s="39">
        <v>9.2930622873899986E-6</v>
      </c>
    </row>
    <row r="878" spans="5:11" x14ac:dyDescent="0.2">
      <c r="F878" t="s">
        <v>1227</v>
      </c>
      <c r="G878" t="s">
        <v>51</v>
      </c>
      <c r="H878" t="s">
        <v>238</v>
      </c>
      <c r="I878" t="s">
        <v>238</v>
      </c>
      <c r="J878" s="3">
        <v>726</v>
      </c>
      <c r="K878" s="39">
        <v>9.2930622873899986E-6</v>
      </c>
    </row>
    <row r="879" spans="5:11" x14ac:dyDescent="0.2">
      <c r="F879" t="s">
        <v>1948</v>
      </c>
      <c r="G879" t="s">
        <v>1488</v>
      </c>
      <c r="H879">
        <v>8</v>
      </c>
      <c r="I879" t="s">
        <v>238</v>
      </c>
      <c r="J879" s="3">
        <v>500</v>
      </c>
      <c r="K879" s="39">
        <v>6.4001806386983469E-6</v>
      </c>
    </row>
    <row r="880" spans="5:11" x14ac:dyDescent="0.2">
      <c r="F880" t="s">
        <v>1945</v>
      </c>
      <c r="G880" t="s">
        <v>1488</v>
      </c>
      <c r="H880">
        <v>8</v>
      </c>
      <c r="I880" t="s">
        <v>238</v>
      </c>
      <c r="J880" s="3">
        <v>500</v>
      </c>
      <c r="K880" s="39">
        <v>6.4001806386983469E-6</v>
      </c>
    </row>
    <row r="881" spans="4:11" x14ac:dyDescent="0.2">
      <c r="E881" t="s">
        <v>40</v>
      </c>
      <c r="F881" t="s">
        <v>612</v>
      </c>
      <c r="G881" t="s">
        <v>65</v>
      </c>
      <c r="H881">
        <v>5</v>
      </c>
      <c r="I881" t="s">
        <v>238</v>
      </c>
      <c r="J881" s="3">
        <v>432</v>
      </c>
      <c r="K881" s="39">
        <v>5.5297560718353714E-6</v>
      </c>
    </row>
    <row r="882" spans="4:11" x14ac:dyDescent="0.2">
      <c r="F882" t="s">
        <v>572</v>
      </c>
      <c r="G882" t="s">
        <v>65</v>
      </c>
      <c r="H882">
        <v>8</v>
      </c>
      <c r="I882" t="s">
        <v>238</v>
      </c>
      <c r="J882" s="3">
        <v>300</v>
      </c>
      <c r="K882" s="39">
        <v>3.8401083832190083E-6</v>
      </c>
    </row>
    <row r="883" spans="4:11" x14ac:dyDescent="0.2">
      <c r="F883" t="s">
        <v>576</v>
      </c>
      <c r="G883" t="s">
        <v>65</v>
      </c>
      <c r="H883">
        <v>12.5</v>
      </c>
      <c r="I883" t="s">
        <v>238</v>
      </c>
      <c r="J883" s="3">
        <v>204</v>
      </c>
      <c r="K883" s="39">
        <v>2.6112737005889253E-6</v>
      </c>
    </row>
    <row r="884" spans="4:11" x14ac:dyDescent="0.2">
      <c r="F884" t="s">
        <v>1383</v>
      </c>
      <c r="G884" t="s">
        <v>70</v>
      </c>
      <c r="H884">
        <v>13</v>
      </c>
      <c r="I884">
        <v>875</v>
      </c>
      <c r="J884" s="3">
        <v>12</v>
      </c>
      <c r="K884" s="39">
        <v>1.5360433532876033E-7</v>
      </c>
    </row>
    <row r="885" spans="4:11" x14ac:dyDescent="0.2">
      <c r="E885" t="s">
        <v>1469</v>
      </c>
      <c r="F885" t="s">
        <v>1468</v>
      </c>
      <c r="G885" t="s">
        <v>65</v>
      </c>
      <c r="H885">
        <v>8</v>
      </c>
      <c r="I885">
        <v>633</v>
      </c>
      <c r="J885" s="3">
        <v>80</v>
      </c>
      <c r="K885" s="39">
        <v>1.0240289021917355E-6</v>
      </c>
    </row>
    <row r="886" spans="4:11" x14ac:dyDescent="0.2">
      <c r="D886" t="s">
        <v>17</v>
      </c>
      <c r="J886" s="3">
        <v>12869773</v>
      </c>
      <c r="K886" s="39">
        <v>0.16473774395808546</v>
      </c>
    </row>
    <row r="887" spans="4:11" x14ac:dyDescent="0.2">
      <c r="D887" t="s">
        <v>238</v>
      </c>
      <c r="E887" t="s">
        <v>238</v>
      </c>
      <c r="F887" t="s">
        <v>717</v>
      </c>
      <c r="G887" t="s">
        <v>47</v>
      </c>
      <c r="H887" t="s">
        <v>238</v>
      </c>
      <c r="I887" t="s">
        <v>238</v>
      </c>
      <c r="J887" s="3">
        <v>2313990</v>
      </c>
      <c r="K887" s="39">
        <v>2.9619907992283173E-2</v>
      </c>
    </row>
    <row r="888" spans="4:11" x14ac:dyDescent="0.2">
      <c r="G888" t="s">
        <v>51</v>
      </c>
      <c r="H888" t="s">
        <v>238</v>
      </c>
      <c r="I888" t="s">
        <v>238</v>
      </c>
      <c r="J888" s="3">
        <v>1988018</v>
      </c>
      <c r="K888" s="39">
        <v>2.544734862596762E-2</v>
      </c>
    </row>
    <row r="889" spans="4:11" x14ac:dyDescent="0.2">
      <c r="G889" t="s">
        <v>627</v>
      </c>
      <c r="H889" t="s">
        <v>238</v>
      </c>
      <c r="I889" t="s">
        <v>238</v>
      </c>
      <c r="J889" s="3">
        <v>1165708</v>
      </c>
      <c r="K889" s="39">
        <v>1.4921483543951545E-2</v>
      </c>
    </row>
    <row r="890" spans="4:11" x14ac:dyDescent="0.2">
      <c r="G890" t="s">
        <v>72</v>
      </c>
      <c r="H890" t="s">
        <v>238</v>
      </c>
      <c r="I890" t="s">
        <v>238</v>
      </c>
      <c r="J890" s="3">
        <v>1121600</v>
      </c>
      <c r="K890" s="39">
        <v>1.4356885208728132E-2</v>
      </c>
    </row>
    <row r="891" spans="4:11" x14ac:dyDescent="0.2">
      <c r="G891" t="s">
        <v>1488</v>
      </c>
      <c r="H891" t="s">
        <v>238</v>
      </c>
      <c r="I891" t="s">
        <v>238</v>
      </c>
      <c r="J891" s="3">
        <v>888450</v>
      </c>
      <c r="K891" s="39">
        <v>1.1372480976903092E-2</v>
      </c>
    </row>
    <row r="892" spans="4:11" x14ac:dyDescent="0.2">
      <c r="G892" t="s">
        <v>80</v>
      </c>
      <c r="H892" t="s">
        <v>238</v>
      </c>
      <c r="I892" t="s">
        <v>238</v>
      </c>
      <c r="J892" s="3">
        <v>673000</v>
      </c>
      <c r="K892" s="39">
        <v>8.6146431396879747E-3</v>
      </c>
    </row>
    <row r="893" spans="4:11" x14ac:dyDescent="0.2">
      <c r="G893" t="s">
        <v>62</v>
      </c>
      <c r="H893" t="s">
        <v>238</v>
      </c>
      <c r="I893" t="s">
        <v>238</v>
      </c>
      <c r="J893" s="3">
        <v>342400</v>
      </c>
      <c r="K893" s="39">
        <v>4.382843701380628E-3</v>
      </c>
    </row>
    <row r="894" spans="4:11" x14ac:dyDescent="0.2">
      <c r="G894" t="s">
        <v>60</v>
      </c>
      <c r="H894" t="s">
        <v>238</v>
      </c>
      <c r="I894" t="s">
        <v>238</v>
      </c>
      <c r="J894" s="3">
        <v>226020</v>
      </c>
      <c r="K894" s="39">
        <v>2.8931376559172008E-3</v>
      </c>
    </row>
    <row r="895" spans="4:11" x14ac:dyDescent="0.2">
      <c r="G895" t="s">
        <v>79</v>
      </c>
      <c r="H895" t="s">
        <v>238</v>
      </c>
      <c r="I895" t="s">
        <v>238</v>
      </c>
      <c r="J895" s="3">
        <v>81240</v>
      </c>
      <c r="K895" s="39">
        <v>1.0399013501757074E-3</v>
      </c>
    </row>
    <row r="896" spans="4:11" x14ac:dyDescent="0.2">
      <c r="G896" t="s">
        <v>71</v>
      </c>
      <c r="H896" t="s">
        <v>238</v>
      </c>
      <c r="I896" t="s">
        <v>238</v>
      </c>
      <c r="J896" s="3">
        <v>63880</v>
      </c>
      <c r="K896" s="39">
        <v>8.1768707840010075E-4</v>
      </c>
    </row>
    <row r="897" spans="4:11" x14ac:dyDescent="0.2">
      <c r="G897" t="s">
        <v>55</v>
      </c>
      <c r="H897" t="s">
        <v>238</v>
      </c>
      <c r="I897" t="s">
        <v>238</v>
      </c>
      <c r="J897" s="3">
        <v>8330</v>
      </c>
      <c r="K897" s="39">
        <v>1.0662700944071445E-4</v>
      </c>
    </row>
    <row r="898" spans="4:11" x14ac:dyDescent="0.2">
      <c r="G898" t="s">
        <v>74</v>
      </c>
      <c r="H898" t="s">
        <v>238</v>
      </c>
      <c r="I898" t="s">
        <v>238</v>
      </c>
      <c r="J898" s="3">
        <v>6000</v>
      </c>
      <c r="K898" s="39">
        <v>7.6802167664380156E-5</v>
      </c>
    </row>
    <row r="899" spans="4:11" x14ac:dyDescent="0.2">
      <c r="G899" t="s">
        <v>65</v>
      </c>
      <c r="H899" t="s">
        <v>238</v>
      </c>
      <c r="I899" t="s">
        <v>238</v>
      </c>
      <c r="J899" s="3">
        <v>235</v>
      </c>
      <c r="K899" s="39">
        <v>3.0080849001882229E-6</v>
      </c>
    </row>
    <row r="900" spans="4:11" x14ac:dyDescent="0.2">
      <c r="F900" t="s">
        <v>1050</v>
      </c>
      <c r="G900" t="s">
        <v>65</v>
      </c>
      <c r="H900">
        <v>9</v>
      </c>
      <c r="I900" t="s">
        <v>238</v>
      </c>
      <c r="J900" s="3">
        <v>20000</v>
      </c>
      <c r="K900" s="39">
        <v>2.5600722554793389E-4</v>
      </c>
    </row>
    <row r="901" spans="4:11" x14ac:dyDescent="0.2">
      <c r="F901" t="s">
        <v>1052</v>
      </c>
      <c r="G901" t="s">
        <v>65</v>
      </c>
      <c r="H901">
        <v>5.5</v>
      </c>
      <c r="I901" t="s">
        <v>238</v>
      </c>
      <c r="J901" s="3">
        <v>12000</v>
      </c>
      <c r="K901" s="39">
        <v>1.5360433532876031E-4</v>
      </c>
    </row>
    <row r="902" spans="4:11" x14ac:dyDescent="0.2">
      <c r="F902" t="s">
        <v>1287</v>
      </c>
      <c r="G902" t="s">
        <v>65</v>
      </c>
      <c r="H902" t="s">
        <v>238</v>
      </c>
      <c r="I902" t="s">
        <v>238</v>
      </c>
      <c r="J902" s="3">
        <v>8000</v>
      </c>
      <c r="K902" s="39">
        <v>1.0240289021917355E-4</v>
      </c>
    </row>
    <row r="903" spans="4:11" x14ac:dyDescent="0.2">
      <c r="F903" t="s">
        <v>1286</v>
      </c>
      <c r="G903" t="s">
        <v>65</v>
      </c>
      <c r="H903" t="s">
        <v>238</v>
      </c>
      <c r="I903" t="s">
        <v>238</v>
      </c>
      <c r="J903" s="3">
        <v>8000</v>
      </c>
      <c r="K903" s="39">
        <v>1.0240289021917355E-4</v>
      </c>
    </row>
    <row r="904" spans="4:11" x14ac:dyDescent="0.2">
      <c r="F904" t="s">
        <v>1487</v>
      </c>
      <c r="G904" t="s">
        <v>34</v>
      </c>
      <c r="H904" t="s">
        <v>238</v>
      </c>
      <c r="I904" t="s">
        <v>238</v>
      </c>
      <c r="J904" s="3">
        <v>1000</v>
      </c>
      <c r="K904" s="39">
        <v>1.2800361277396694E-5</v>
      </c>
    </row>
    <row r="905" spans="4:11" x14ac:dyDescent="0.2">
      <c r="F905" t="s">
        <v>1273</v>
      </c>
      <c r="G905" t="s">
        <v>65</v>
      </c>
      <c r="H905">
        <v>7</v>
      </c>
      <c r="I905" t="s">
        <v>238</v>
      </c>
      <c r="J905" s="3">
        <v>20</v>
      </c>
      <c r="K905" s="39">
        <v>2.5600722554793388E-7</v>
      </c>
    </row>
    <row r="906" spans="4:11" x14ac:dyDescent="0.2">
      <c r="E906" t="s">
        <v>15</v>
      </c>
      <c r="F906" t="s">
        <v>603</v>
      </c>
      <c r="G906" t="s">
        <v>31</v>
      </c>
      <c r="H906">
        <v>4</v>
      </c>
      <c r="I906" t="s">
        <v>238</v>
      </c>
      <c r="J906" s="3">
        <v>159450</v>
      </c>
      <c r="K906" s="39">
        <v>2.0410176056809026E-3</v>
      </c>
    </row>
    <row r="907" spans="4:11" x14ac:dyDescent="0.2">
      <c r="D907" t="s">
        <v>14</v>
      </c>
      <c r="J907" s="3">
        <v>4434340</v>
      </c>
      <c r="K907" s="39">
        <v>5.6761154026811256E-2</v>
      </c>
    </row>
    <row r="908" spans="4:11" x14ac:dyDescent="0.2">
      <c r="D908" t="s">
        <v>24</v>
      </c>
      <c r="J908" s="3">
        <v>3322330</v>
      </c>
      <c r="K908" s="39">
        <v>4.2527024282733354E-2</v>
      </c>
    </row>
    <row r="909" spans="4:11" x14ac:dyDescent="0.2">
      <c r="D909" t="s">
        <v>22</v>
      </c>
      <c r="J909" s="3">
        <v>2795448</v>
      </c>
      <c r="K909" s="39">
        <v>3.5782744332176028E-2</v>
      </c>
    </row>
    <row r="910" spans="4:11" x14ac:dyDescent="0.2">
      <c r="D910" t="s">
        <v>12</v>
      </c>
      <c r="J910" s="3">
        <v>819946</v>
      </c>
      <c r="K910" s="39">
        <v>1.0495605027956309E-2</v>
      </c>
    </row>
    <row r="911" spans="4:11" x14ac:dyDescent="0.2">
      <c r="D911" t="s">
        <v>26</v>
      </c>
      <c r="J911" s="3">
        <v>635116</v>
      </c>
      <c r="K911" s="39">
        <v>8.1297142530550783E-3</v>
      </c>
    </row>
    <row r="912" spans="4:11" x14ac:dyDescent="0.2">
      <c r="D912" t="s">
        <v>39</v>
      </c>
      <c r="J912" s="3">
        <v>559180</v>
      </c>
      <c r="K912" s="39">
        <v>7.1577060190946831E-3</v>
      </c>
    </row>
    <row r="913" spans="4:11" x14ac:dyDescent="0.2">
      <c r="D913" t="s">
        <v>29</v>
      </c>
      <c r="J913" s="3">
        <v>95060</v>
      </c>
      <c r="K913" s="39">
        <v>1.2168023430293297E-3</v>
      </c>
    </row>
    <row r="914" spans="4:11" x14ac:dyDescent="0.2">
      <c r="D914" t="s">
        <v>35</v>
      </c>
      <c r="J914" s="3">
        <v>55700</v>
      </c>
      <c r="K914" s="39">
        <v>7.129801231509958E-4</v>
      </c>
    </row>
    <row r="915" spans="4:11" x14ac:dyDescent="0.2">
      <c r="D915" t="s">
        <v>46</v>
      </c>
      <c r="J915" s="3">
        <v>33209</v>
      </c>
      <c r="K915" s="39">
        <v>4.2508719766106681E-4</v>
      </c>
    </row>
    <row r="916" spans="4:11" x14ac:dyDescent="0.2">
      <c r="D916" t="s">
        <v>53</v>
      </c>
      <c r="J916" s="3">
        <v>19227</v>
      </c>
      <c r="K916" s="39">
        <v>2.4611254628050623E-4</v>
      </c>
    </row>
    <row r="917" spans="4:11" x14ac:dyDescent="0.2">
      <c r="D917" t="s">
        <v>59</v>
      </c>
      <c r="J917" s="3">
        <v>3042</v>
      </c>
      <c r="K917" s="39">
        <v>3.8938699005840744E-5</v>
      </c>
    </row>
    <row r="918" spans="4:11" x14ac:dyDescent="0.2">
      <c r="D918" t="s">
        <v>37</v>
      </c>
      <c r="J918" s="3">
        <v>2170</v>
      </c>
      <c r="K918" s="39">
        <v>2.7776783971950823E-5</v>
      </c>
    </row>
    <row r="919" spans="4:11" x14ac:dyDescent="0.2">
      <c r="D919" t="s">
        <v>1102</v>
      </c>
      <c r="E919" t="s">
        <v>15</v>
      </c>
      <c r="F919" t="s">
        <v>1101</v>
      </c>
      <c r="G919" t="s">
        <v>55</v>
      </c>
      <c r="H919">
        <v>5</v>
      </c>
      <c r="I919" t="s">
        <v>238</v>
      </c>
      <c r="J919" s="3">
        <v>2000</v>
      </c>
      <c r="K919" s="39">
        <v>2.5600722554793388E-5</v>
      </c>
    </row>
    <row r="920" spans="4:11" x14ac:dyDescent="0.2">
      <c r="D920" t="s">
        <v>481</v>
      </c>
      <c r="E920" t="s">
        <v>689</v>
      </c>
      <c r="F920" t="s">
        <v>1478</v>
      </c>
      <c r="G920" t="s">
        <v>70</v>
      </c>
      <c r="H920">
        <v>15</v>
      </c>
      <c r="I920">
        <v>840</v>
      </c>
      <c r="J920" s="3">
        <v>730</v>
      </c>
      <c r="K920" s="39">
        <v>9.3442637324995866E-6</v>
      </c>
    </row>
    <row r="921" spans="4:11" x14ac:dyDescent="0.2">
      <c r="F921" t="s">
        <v>1485</v>
      </c>
      <c r="G921" t="s">
        <v>70</v>
      </c>
      <c r="H921">
        <v>11</v>
      </c>
      <c r="I921">
        <v>640</v>
      </c>
      <c r="J921" s="3">
        <v>702</v>
      </c>
      <c r="K921" s="39">
        <v>8.9858536167324795E-6</v>
      </c>
    </row>
    <row r="922" spans="4:11" x14ac:dyDescent="0.2">
      <c r="F922" t="s">
        <v>1477</v>
      </c>
      <c r="G922" t="s">
        <v>70</v>
      </c>
      <c r="H922">
        <v>20</v>
      </c>
      <c r="I922">
        <v>1180</v>
      </c>
      <c r="J922" s="3">
        <v>24</v>
      </c>
      <c r="K922" s="39">
        <v>3.0720867065752066E-7</v>
      </c>
    </row>
    <row r="923" spans="4:11" x14ac:dyDescent="0.2">
      <c r="D923" t="s">
        <v>63</v>
      </c>
      <c r="J923" s="3">
        <v>800</v>
      </c>
      <c r="K923" s="39">
        <v>1.0240289021917354E-5</v>
      </c>
    </row>
    <row r="924" spans="4:11" x14ac:dyDescent="0.2">
      <c r="D924" t="s">
        <v>382</v>
      </c>
      <c r="J924" s="3">
        <v>640</v>
      </c>
      <c r="K924" s="39">
        <v>8.1922312175338842E-6</v>
      </c>
    </row>
    <row r="925" spans="4:11" x14ac:dyDescent="0.2">
      <c r="D925" t="s">
        <v>383</v>
      </c>
      <c r="J925" s="3">
        <v>610</v>
      </c>
      <c r="K925" s="39">
        <v>7.8082203792119822E-6</v>
      </c>
    </row>
    <row r="926" spans="4:11" x14ac:dyDescent="0.2">
      <c r="D926" t="s">
        <v>69</v>
      </c>
      <c r="J926" s="3">
        <v>60</v>
      </c>
      <c r="K926" s="39">
        <v>7.6802167664380164E-7</v>
      </c>
    </row>
    <row r="927" spans="4:11" x14ac:dyDescent="0.2">
      <c r="D927" t="s">
        <v>64</v>
      </c>
      <c r="J927" s="3">
        <v>50</v>
      </c>
      <c r="K927" s="39">
        <v>6.4001806386983465E-7</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Лист14">
    <tabColor theme="7"/>
  </sheetPr>
  <dimension ref="C1:G110"/>
  <sheetViews>
    <sheetView workbookViewId="0"/>
  </sheetViews>
  <sheetFormatPr baseColWidth="10" defaultColWidth="8.83203125" defaultRowHeight="15" x14ac:dyDescent="0.2"/>
  <cols>
    <col min="1" max="2" width="4.6640625" customWidth="1"/>
    <col min="3" max="3" width="11.33203125" customWidth="1"/>
    <col min="4" max="5" width="16.5" customWidth="1"/>
    <col min="6" max="6" width="25.1640625" customWidth="1"/>
    <col min="7" max="7" width="16.5" customWidth="1"/>
    <col min="8" max="9" width="15.5" customWidth="1"/>
    <col min="10" max="10" width="15.33203125" customWidth="1"/>
    <col min="11" max="11" width="14.5" customWidth="1"/>
  </cols>
  <sheetData>
    <row r="1" spans="3:7" x14ac:dyDescent="0.2">
      <c r="C1" s="2" t="s">
        <v>1</v>
      </c>
      <c r="D1" t="s">
        <v>249</v>
      </c>
    </row>
    <row r="3" spans="3:7" x14ac:dyDescent="0.2">
      <c r="C3" s="2" t="s">
        <v>248</v>
      </c>
      <c r="D3" s="2" t="s">
        <v>4</v>
      </c>
      <c r="E3" s="2" t="s">
        <v>1299</v>
      </c>
      <c r="F3" t="s">
        <v>245</v>
      </c>
      <c r="G3" t="s">
        <v>243</v>
      </c>
    </row>
    <row r="4" spans="3:7" x14ac:dyDescent="0.2">
      <c r="C4" t="s">
        <v>244</v>
      </c>
      <c r="F4" s="3">
        <v>11225896</v>
      </c>
      <c r="G4" s="4">
        <v>0.14369552446248243</v>
      </c>
    </row>
    <row r="5" spans="3:7" x14ac:dyDescent="0.2">
      <c r="C5" t="s">
        <v>27</v>
      </c>
      <c r="D5" t="s">
        <v>19</v>
      </c>
      <c r="E5">
        <v>2000</v>
      </c>
      <c r="F5" s="3">
        <v>6582</v>
      </c>
      <c r="G5" s="4">
        <v>8.425197792782504E-5</v>
      </c>
    </row>
    <row r="6" spans="3:7" x14ac:dyDescent="0.2">
      <c r="E6">
        <v>2400</v>
      </c>
      <c r="F6" s="3">
        <v>80230</v>
      </c>
      <c r="G6" s="4">
        <v>1.0269729852855367E-3</v>
      </c>
    </row>
    <row r="7" spans="3:7" x14ac:dyDescent="0.2">
      <c r="E7">
        <v>2500</v>
      </c>
      <c r="F7" s="3">
        <v>3000</v>
      </c>
      <c r="G7" s="4">
        <v>3.8401083832190078E-5</v>
      </c>
    </row>
    <row r="8" spans="3:7" x14ac:dyDescent="0.2">
      <c r="E8">
        <v>2700</v>
      </c>
      <c r="F8" s="3">
        <v>4173024</v>
      </c>
      <c r="G8" s="4">
        <v>5.3416214819247056E-2</v>
      </c>
    </row>
    <row r="9" spans="3:7" x14ac:dyDescent="0.2">
      <c r="E9">
        <v>3000</v>
      </c>
      <c r="F9" s="3">
        <v>3917388</v>
      </c>
      <c r="G9" s="4">
        <v>5.0143981663738478E-2</v>
      </c>
    </row>
    <row r="10" spans="3:7" x14ac:dyDescent="0.2">
      <c r="E10">
        <v>3500</v>
      </c>
      <c r="F10" s="3">
        <v>400</v>
      </c>
      <c r="G10" s="4">
        <v>5.1201445109586772E-6</v>
      </c>
    </row>
    <row r="11" spans="3:7" x14ac:dyDescent="0.2">
      <c r="E11">
        <v>4000</v>
      </c>
      <c r="F11" s="3">
        <v>14416764</v>
      </c>
      <c r="G11" s="4">
        <v>0.18453978765096665</v>
      </c>
    </row>
    <row r="12" spans="3:7" x14ac:dyDescent="0.2">
      <c r="E12">
        <v>4100</v>
      </c>
      <c r="F12" s="3">
        <v>1466316</v>
      </c>
      <c r="G12" s="4">
        <v>1.876937454682721E-2</v>
      </c>
    </row>
    <row r="13" spans="3:7" x14ac:dyDescent="0.2">
      <c r="E13">
        <v>4500</v>
      </c>
      <c r="F13" s="3">
        <v>2906184</v>
      </c>
      <c r="G13" s="4">
        <v>3.7200205138589834E-2</v>
      </c>
    </row>
    <row r="14" spans="3:7" x14ac:dyDescent="0.2">
      <c r="E14">
        <v>6000</v>
      </c>
      <c r="F14" s="3">
        <v>1412940</v>
      </c>
      <c r="G14" s="4">
        <v>1.8086142463284882E-2</v>
      </c>
    </row>
    <row r="15" spans="3:7" x14ac:dyDescent="0.2">
      <c r="E15">
        <v>6500</v>
      </c>
      <c r="F15" s="3">
        <v>2914815</v>
      </c>
      <c r="G15" s="4">
        <v>3.7310685056775039E-2</v>
      </c>
    </row>
    <row r="16" spans="3:7" x14ac:dyDescent="0.2">
      <c r="E16" t="s">
        <v>238</v>
      </c>
      <c r="F16" s="3">
        <v>858758</v>
      </c>
      <c r="G16" s="4">
        <v>1.099241264985463E-2</v>
      </c>
    </row>
    <row r="17" spans="4:7" x14ac:dyDescent="0.2">
      <c r="E17">
        <v>1800</v>
      </c>
      <c r="F17" s="3">
        <v>3000</v>
      </c>
      <c r="G17" s="4">
        <v>3.8401083832190078E-5</v>
      </c>
    </row>
    <row r="18" spans="4:7" x14ac:dyDescent="0.2">
      <c r="D18" t="s">
        <v>17</v>
      </c>
      <c r="E18">
        <v>2700</v>
      </c>
      <c r="F18" s="3">
        <v>1961534</v>
      </c>
      <c r="G18" s="4">
        <v>2.5108343857897047E-2</v>
      </c>
    </row>
    <row r="19" spans="4:7" x14ac:dyDescent="0.2">
      <c r="E19">
        <v>2800</v>
      </c>
      <c r="F19" s="3">
        <v>31000</v>
      </c>
      <c r="G19" s="4">
        <v>3.9681119959929749E-4</v>
      </c>
    </row>
    <row r="20" spans="4:7" x14ac:dyDescent="0.2">
      <c r="E20">
        <v>3000</v>
      </c>
      <c r="F20" s="3">
        <v>2523110</v>
      </c>
      <c r="G20" s="4">
        <v>3.2296719542612373E-2</v>
      </c>
    </row>
    <row r="21" spans="4:7" x14ac:dyDescent="0.2">
      <c r="E21">
        <v>4000</v>
      </c>
      <c r="F21" s="3">
        <v>5374032</v>
      </c>
      <c r="G21" s="4">
        <v>6.8789551116290704E-2</v>
      </c>
    </row>
    <row r="22" spans="4:7" x14ac:dyDescent="0.2">
      <c r="E22">
        <v>4100</v>
      </c>
      <c r="F22" s="3">
        <v>416250</v>
      </c>
      <c r="G22" s="4">
        <v>5.3281503817163732E-3</v>
      </c>
    </row>
    <row r="23" spans="4:7" x14ac:dyDescent="0.2">
      <c r="E23">
        <v>4200</v>
      </c>
      <c r="F23" s="3">
        <v>65000</v>
      </c>
      <c r="G23" s="4">
        <v>8.3202348303078506E-4</v>
      </c>
    </row>
    <row r="24" spans="4:7" x14ac:dyDescent="0.2">
      <c r="E24">
        <v>4500</v>
      </c>
      <c r="F24" s="3">
        <v>1033920</v>
      </c>
      <c r="G24" s="4">
        <v>1.3234549531925989E-2</v>
      </c>
    </row>
    <row r="25" spans="4:7" x14ac:dyDescent="0.2">
      <c r="E25">
        <v>6000</v>
      </c>
      <c r="F25" s="3">
        <v>314675</v>
      </c>
      <c r="G25" s="4">
        <v>4.0279536849648044E-3</v>
      </c>
    </row>
    <row r="26" spans="4:7" x14ac:dyDescent="0.2">
      <c r="E26">
        <v>6500</v>
      </c>
      <c r="F26" s="3">
        <v>406416</v>
      </c>
      <c r="G26" s="4">
        <v>5.2022716289144549E-3</v>
      </c>
    </row>
    <row r="27" spans="4:7" x14ac:dyDescent="0.2">
      <c r="E27" t="s">
        <v>238</v>
      </c>
      <c r="F27" s="3">
        <v>743836</v>
      </c>
      <c r="G27" s="4">
        <v>9.5213695311336475E-3</v>
      </c>
    </row>
    <row r="28" spans="4:7" x14ac:dyDescent="0.2">
      <c r="D28" t="s">
        <v>238</v>
      </c>
      <c r="E28">
        <v>4000</v>
      </c>
      <c r="F28" s="3">
        <v>159470</v>
      </c>
      <c r="G28" s="4">
        <v>2.0412736129064506E-3</v>
      </c>
    </row>
    <row r="29" spans="4:7" x14ac:dyDescent="0.2">
      <c r="E29" t="s">
        <v>238</v>
      </c>
      <c r="F29" s="3">
        <v>8927871</v>
      </c>
      <c r="G29" s="4">
        <v>0.1142799742379929</v>
      </c>
    </row>
    <row r="30" spans="4:7" x14ac:dyDescent="0.2">
      <c r="D30" t="s">
        <v>14</v>
      </c>
      <c r="E30">
        <v>2700</v>
      </c>
      <c r="F30" s="3">
        <v>130420</v>
      </c>
      <c r="G30" s="4">
        <v>1.6694231177980768E-3</v>
      </c>
    </row>
    <row r="31" spans="4:7" x14ac:dyDescent="0.2">
      <c r="E31">
        <v>2800</v>
      </c>
      <c r="F31" s="3">
        <v>22800</v>
      </c>
      <c r="G31" s="4">
        <v>2.9184823712464461E-4</v>
      </c>
    </row>
    <row r="32" spans="4:7" x14ac:dyDescent="0.2">
      <c r="E32">
        <v>3000</v>
      </c>
      <c r="F32" s="3">
        <v>953400</v>
      </c>
      <c r="G32" s="4">
        <v>1.2203864441870008E-2</v>
      </c>
    </row>
    <row r="33" spans="4:7" x14ac:dyDescent="0.2">
      <c r="E33">
        <v>4000</v>
      </c>
      <c r="F33" s="3">
        <v>1857850</v>
      </c>
      <c r="G33" s="4">
        <v>2.3781151199211446E-2</v>
      </c>
    </row>
    <row r="34" spans="4:7" x14ac:dyDescent="0.2">
      <c r="E34">
        <v>4100</v>
      </c>
      <c r="F34" s="3">
        <v>268200</v>
      </c>
      <c r="G34" s="4">
        <v>3.4330568945977933E-3</v>
      </c>
    </row>
    <row r="35" spans="4:7" x14ac:dyDescent="0.2">
      <c r="E35">
        <v>4200</v>
      </c>
      <c r="F35" s="3">
        <v>69800</v>
      </c>
      <c r="G35" s="4">
        <v>8.9346521716228921E-4</v>
      </c>
    </row>
    <row r="36" spans="4:7" x14ac:dyDescent="0.2">
      <c r="E36">
        <v>4500</v>
      </c>
      <c r="F36" s="3">
        <v>398830</v>
      </c>
      <c r="G36" s="4">
        <v>5.1051680882641228E-3</v>
      </c>
    </row>
    <row r="37" spans="4:7" x14ac:dyDescent="0.2">
      <c r="E37">
        <v>5000</v>
      </c>
      <c r="F37" s="3">
        <v>118000</v>
      </c>
      <c r="G37" s="4">
        <v>1.5104426307328098E-3</v>
      </c>
    </row>
    <row r="38" spans="4:7" x14ac:dyDescent="0.2">
      <c r="E38">
        <v>6000</v>
      </c>
      <c r="F38" s="3">
        <v>21100</v>
      </c>
      <c r="G38" s="4">
        <v>2.7008762295307022E-4</v>
      </c>
    </row>
    <row r="39" spans="4:7" x14ac:dyDescent="0.2">
      <c r="E39">
        <v>6500</v>
      </c>
      <c r="F39" s="3">
        <v>266180</v>
      </c>
      <c r="G39" s="4">
        <v>3.4072001648174518E-3</v>
      </c>
    </row>
    <row r="40" spans="4:7" x14ac:dyDescent="0.2">
      <c r="E40" t="s">
        <v>238</v>
      </c>
      <c r="F40" s="3">
        <v>327760</v>
      </c>
      <c r="G40" s="4">
        <v>4.1954464122795397E-3</v>
      </c>
    </row>
    <row r="41" spans="4:7" x14ac:dyDescent="0.2">
      <c r="D41" t="s">
        <v>24</v>
      </c>
      <c r="E41">
        <v>2700</v>
      </c>
      <c r="F41" s="3">
        <v>111100</v>
      </c>
      <c r="G41" s="4">
        <v>1.4221201379187726E-3</v>
      </c>
    </row>
    <row r="42" spans="4:7" x14ac:dyDescent="0.2">
      <c r="E42">
        <v>2800</v>
      </c>
      <c r="F42" s="3">
        <v>263200</v>
      </c>
      <c r="G42" s="4">
        <v>3.3690550882108095E-3</v>
      </c>
    </row>
    <row r="43" spans="4:7" x14ac:dyDescent="0.2">
      <c r="E43">
        <v>3000</v>
      </c>
      <c r="F43" s="3">
        <v>250310</v>
      </c>
      <c r="G43" s="4">
        <v>3.2040584313451663E-3</v>
      </c>
    </row>
    <row r="44" spans="4:7" x14ac:dyDescent="0.2">
      <c r="E44">
        <v>4000</v>
      </c>
      <c r="F44" s="3">
        <v>917620</v>
      </c>
      <c r="G44" s="4">
        <v>1.1745867515364754E-2</v>
      </c>
    </row>
    <row r="45" spans="4:7" x14ac:dyDescent="0.2">
      <c r="E45">
        <v>4100</v>
      </c>
      <c r="F45" s="3">
        <v>28000</v>
      </c>
      <c r="G45" s="4">
        <v>3.5841011576710741E-4</v>
      </c>
    </row>
    <row r="46" spans="4:7" x14ac:dyDescent="0.2">
      <c r="E46">
        <v>4200</v>
      </c>
      <c r="F46" s="3">
        <v>1301100</v>
      </c>
      <c r="G46" s="4">
        <v>1.6654550058020839E-2</v>
      </c>
    </row>
    <row r="47" spans="4:7" x14ac:dyDescent="0.2">
      <c r="E47">
        <v>4500</v>
      </c>
      <c r="F47" s="3">
        <v>63800</v>
      </c>
      <c r="G47" s="4">
        <v>8.1666304949790905E-4</v>
      </c>
    </row>
    <row r="48" spans="4:7" x14ac:dyDescent="0.2">
      <c r="E48">
        <v>5000</v>
      </c>
      <c r="F48" s="3">
        <v>155000</v>
      </c>
      <c r="G48" s="4">
        <v>1.9840559979964873E-3</v>
      </c>
    </row>
    <row r="49" spans="4:7" x14ac:dyDescent="0.2">
      <c r="E49">
        <v>6000</v>
      </c>
      <c r="F49" s="3">
        <v>34000</v>
      </c>
      <c r="G49" s="4">
        <v>4.3521228343148757E-4</v>
      </c>
    </row>
    <row r="50" spans="4:7" x14ac:dyDescent="0.2">
      <c r="E50">
        <v>6400</v>
      </c>
      <c r="F50" s="3">
        <v>116900</v>
      </c>
      <c r="G50" s="4">
        <v>1.4963622333276734E-3</v>
      </c>
    </row>
    <row r="51" spans="4:7" x14ac:dyDescent="0.2">
      <c r="E51">
        <v>6500</v>
      </c>
      <c r="F51" s="3">
        <v>58000</v>
      </c>
      <c r="G51" s="4">
        <v>7.4242095408900825E-4</v>
      </c>
    </row>
    <row r="52" spans="4:7" x14ac:dyDescent="0.2">
      <c r="E52" t="s">
        <v>238</v>
      </c>
      <c r="F52" s="3">
        <v>23300</v>
      </c>
      <c r="G52" s="4">
        <v>2.9824841776334294E-4</v>
      </c>
    </row>
    <row r="53" spans="4:7" x14ac:dyDescent="0.2">
      <c r="D53" t="s">
        <v>22</v>
      </c>
      <c r="E53">
        <v>2700</v>
      </c>
      <c r="F53" s="3">
        <v>4008</v>
      </c>
      <c r="G53" s="4">
        <v>5.1303847999805948E-5</v>
      </c>
    </row>
    <row r="54" spans="4:7" x14ac:dyDescent="0.2">
      <c r="E54">
        <v>3000</v>
      </c>
      <c r="F54" s="3">
        <v>1000</v>
      </c>
      <c r="G54" s="4">
        <v>1.2800361277396694E-5</v>
      </c>
    </row>
    <row r="55" spans="4:7" x14ac:dyDescent="0.2">
      <c r="E55">
        <v>4000</v>
      </c>
      <c r="F55" s="3">
        <v>854379</v>
      </c>
      <c r="G55" s="4">
        <v>1.0936359867820909E-2</v>
      </c>
    </row>
    <row r="56" spans="4:7" x14ac:dyDescent="0.2">
      <c r="E56">
        <v>4100</v>
      </c>
      <c r="F56" s="3">
        <v>192500</v>
      </c>
      <c r="G56" s="4">
        <v>2.4640695458988636E-3</v>
      </c>
    </row>
    <row r="57" spans="4:7" x14ac:dyDescent="0.2">
      <c r="E57">
        <v>4500</v>
      </c>
      <c r="F57" s="3">
        <v>27939</v>
      </c>
      <c r="G57" s="4">
        <v>3.576292937291862E-4</v>
      </c>
    </row>
    <row r="58" spans="4:7" x14ac:dyDescent="0.2">
      <c r="E58">
        <v>6400</v>
      </c>
      <c r="F58" s="3">
        <v>220000</v>
      </c>
      <c r="G58" s="4">
        <v>2.8160794810272727E-3</v>
      </c>
    </row>
    <row r="59" spans="4:7" x14ac:dyDescent="0.2">
      <c r="E59">
        <v>6500</v>
      </c>
      <c r="F59" s="3">
        <v>1490632</v>
      </c>
      <c r="G59" s="4">
        <v>1.9080628131648389E-2</v>
      </c>
    </row>
    <row r="60" spans="4:7" x14ac:dyDescent="0.2">
      <c r="E60" t="s">
        <v>238</v>
      </c>
      <c r="F60" s="3">
        <v>4990</v>
      </c>
      <c r="G60" s="4">
        <v>6.3873802774209497E-5</v>
      </c>
    </row>
    <row r="61" spans="4:7" x14ac:dyDescent="0.2">
      <c r="D61" t="s">
        <v>12</v>
      </c>
      <c r="E61">
        <v>2700</v>
      </c>
      <c r="F61" s="3">
        <v>104546</v>
      </c>
      <c r="G61" s="4">
        <v>1.3382265701067147E-3</v>
      </c>
    </row>
    <row r="62" spans="4:7" x14ac:dyDescent="0.2">
      <c r="E62">
        <v>3000</v>
      </c>
      <c r="F62" s="3">
        <v>121600</v>
      </c>
      <c r="G62" s="4">
        <v>1.5565239313314379E-3</v>
      </c>
    </row>
    <row r="63" spans="4:7" x14ac:dyDescent="0.2">
      <c r="E63">
        <v>4000</v>
      </c>
      <c r="F63" s="3">
        <v>292840</v>
      </c>
      <c r="G63" s="4">
        <v>3.7484577964728475E-3</v>
      </c>
    </row>
    <row r="64" spans="4:7" x14ac:dyDescent="0.2">
      <c r="E64">
        <v>4500</v>
      </c>
      <c r="F64" s="3">
        <v>154200</v>
      </c>
      <c r="G64" s="4">
        <v>1.9738157089745699E-3</v>
      </c>
    </row>
    <row r="65" spans="4:7" x14ac:dyDescent="0.2">
      <c r="E65">
        <v>5500</v>
      </c>
      <c r="F65" s="3">
        <v>72200</v>
      </c>
      <c r="G65" s="4">
        <v>9.2418608422804123E-4</v>
      </c>
    </row>
    <row r="66" spans="4:7" x14ac:dyDescent="0.2">
      <c r="E66">
        <v>6000</v>
      </c>
      <c r="F66" s="3">
        <v>52000</v>
      </c>
      <c r="G66" s="4">
        <v>6.6561878642462809E-4</v>
      </c>
    </row>
    <row r="67" spans="4:7" x14ac:dyDescent="0.2">
      <c r="E67">
        <v>6500</v>
      </c>
      <c r="F67" s="3">
        <v>20000</v>
      </c>
      <c r="G67" s="4">
        <v>2.5600722554793389E-4</v>
      </c>
    </row>
    <row r="68" spans="4:7" x14ac:dyDescent="0.2">
      <c r="E68" t="s">
        <v>238</v>
      </c>
      <c r="F68" s="3">
        <v>2560</v>
      </c>
      <c r="G68" s="4">
        <v>3.2768924870135537E-5</v>
      </c>
    </row>
    <row r="69" spans="4:7" x14ac:dyDescent="0.2">
      <c r="D69" t="s">
        <v>26</v>
      </c>
      <c r="E69">
        <v>2700</v>
      </c>
      <c r="F69" s="3">
        <v>78048</v>
      </c>
      <c r="G69" s="4">
        <v>9.9904259697825709E-4</v>
      </c>
    </row>
    <row r="70" spans="4:7" x14ac:dyDescent="0.2">
      <c r="E70">
        <v>2800</v>
      </c>
      <c r="F70" s="3">
        <v>4200</v>
      </c>
      <c r="G70" s="4">
        <v>5.3761517365066115E-5</v>
      </c>
    </row>
    <row r="71" spans="4:7" x14ac:dyDescent="0.2">
      <c r="E71">
        <v>3000</v>
      </c>
      <c r="F71" s="3">
        <v>243894</v>
      </c>
      <c r="G71" s="4">
        <v>3.1219313133893892E-3</v>
      </c>
    </row>
    <row r="72" spans="4:7" x14ac:dyDescent="0.2">
      <c r="E72">
        <v>4000</v>
      </c>
      <c r="F72" s="3">
        <v>214810</v>
      </c>
      <c r="G72" s="4">
        <v>2.7496456059975835E-3</v>
      </c>
    </row>
    <row r="73" spans="4:7" x14ac:dyDescent="0.2">
      <c r="E73">
        <v>4100</v>
      </c>
      <c r="F73" s="3">
        <v>5000</v>
      </c>
      <c r="G73" s="4">
        <v>6.4001806386983472E-5</v>
      </c>
    </row>
    <row r="74" spans="4:7" x14ac:dyDescent="0.2">
      <c r="E74">
        <v>4200</v>
      </c>
      <c r="F74" s="3">
        <v>6400</v>
      </c>
      <c r="G74" s="4">
        <v>8.1922312175338835E-5</v>
      </c>
    </row>
    <row r="75" spans="4:7" x14ac:dyDescent="0.2">
      <c r="E75">
        <v>4500</v>
      </c>
      <c r="F75" s="3">
        <v>46260</v>
      </c>
      <c r="G75" s="4">
        <v>5.9214471269237101E-4</v>
      </c>
    </row>
    <row r="76" spans="4:7" x14ac:dyDescent="0.2">
      <c r="E76">
        <v>5000</v>
      </c>
      <c r="F76" s="3">
        <v>24000</v>
      </c>
      <c r="G76" s="4">
        <v>3.0720867065752062E-4</v>
      </c>
    </row>
    <row r="77" spans="4:7" x14ac:dyDescent="0.2">
      <c r="E77">
        <v>6500</v>
      </c>
      <c r="F77" s="3">
        <v>2000</v>
      </c>
      <c r="G77" s="4">
        <v>2.5600722554793388E-5</v>
      </c>
    </row>
    <row r="78" spans="4:7" x14ac:dyDescent="0.2">
      <c r="E78" t="s">
        <v>238</v>
      </c>
      <c r="F78" s="3">
        <v>10504</v>
      </c>
      <c r="G78" s="4">
        <v>1.3445499485777485E-4</v>
      </c>
    </row>
    <row r="79" spans="4:7" x14ac:dyDescent="0.2">
      <c r="D79" t="s">
        <v>39</v>
      </c>
      <c r="E79">
        <v>2700</v>
      </c>
      <c r="F79" s="3">
        <v>104672</v>
      </c>
      <c r="G79" s="4">
        <v>1.3398394156276666E-3</v>
      </c>
    </row>
    <row r="80" spans="4:7" x14ac:dyDescent="0.2">
      <c r="E80">
        <v>2800</v>
      </c>
      <c r="F80" s="3">
        <v>6000</v>
      </c>
      <c r="G80" s="4">
        <v>7.6802167664380156E-5</v>
      </c>
    </row>
    <row r="81" spans="4:7" x14ac:dyDescent="0.2">
      <c r="E81">
        <v>3000</v>
      </c>
      <c r="F81" s="3">
        <v>72100</v>
      </c>
      <c r="G81" s="4">
        <v>9.2290604810030155E-4</v>
      </c>
    </row>
    <row r="82" spans="4:7" x14ac:dyDescent="0.2">
      <c r="E82">
        <v>4000</v>
      </c>
      <c r="F82" s="3">
        <v>268208</v>
      </c>
      <c r="G82" s="4">
        <v>3.4331592974880124E-3</v>
      </c>
    </row>
    <row r="83" spans="4:7" x14ac:dyDescent="0.2">
      <c r="E83">
        <v>4200</v>
      </c>
      <c r="F83" s="3">
        <v>33000</v>
      </c>
      <c r="G83" s="4">
        <v>4.2241192215409086E-4</v>
      </c>
    </row>
    <row r="84" spans="4:7" x14ac:dyDescent="0.2">
      <c r="E84">
        <v>4500</v>
      </c>
      <c r="F84" s="3">
        <v>55200</v>
      </c>
      <c r="G84" s="4">
        <v>7.0657994251229741E-4</v>
      </c>
    </row>
    <row r="85" spans="4:7" x14ac:dyDescent="0.2">
      <c r="E85">
        <v>6500</v>
      </c>
      <c r="F85" s="3">
        <v>20000</v>
      </c>
      <c r="G85" s="4">
        <v>2.5600722554793389E-4</v>
      </c>
    </row>
    <row r="86" spans="4:7" x14ac:dyDescent="0.2">
      <c r="D86" t="s">
        <v>29</v>
      </c>
      <c r="E86">
        <v>4000</v>
      </c>
      <c r="F86" s="3">
        <v>38728</v>
      </c>
      <c r="G86" s="4">
        <v>4.9573239155101918E-4</v>
      </c>
    </row>
    <row r="87" spans="4:7" x14ac:dyDescent="0.2">
      <c r="E87">
        <v>4500</v>
      </c>
      <c r="F87" s="3">
        <v>2016</v>
      </c>
      <c r="G87" s="4">
        <v>2.5805528335231733E-5</v>
      </c>
    </row>
    <row r="88" spans="4:7" x14ac:dyDescent="0.2">
      <c r="E88">
        <v>6500</v>
      </c>
      <c r="F88" s="3">
        <v>54316</v>
      </c>
      <c r="G88" s="4">
        <v>6.9526442314307875E-4</v>
      </c>
    </row>
    <row r="89" spans="4:7" x14ac:dyDescent="0.2">
      <c r="D89" t="s">
        <v>35</v>
      </c>
      <c r="E89">
        <v>2700</v>
      </c>
      <c r="F89" s="3">
        <v>460</v>
      </c>
      <c r="G89" s="4">
        <v>5.8881661876024785E-6</v>
      </c>
    </row>
    <row r="90" spans="4:7" x14ac:dyDescent="0.2">
      <c r="E90">
        <v>3000</v>
      </c>
      <c r="F90" s="3">
        <v>55230</v>
      </c>
      <c r="G90" s="4">
        <v>7.0696395335061938E-4</v>
      </c>
    </row>
    <row r="91" spans="4:7" x14ac:dyDescent="0.2">
      <c r="E91">
        <v>4000</v>
      </c>
      <c r="F91" s="3">
        <v>10</v>
      </c>
      <c r="G91" s="4">
        <v>1.2800361277396694E-7</v>
      </c>
    </row>
    <row r="92" spans="4:7" x14ac:dyDescent="0.2">
      <c r="D92" t="s">
        <v>46</v>
      </c>
      <c r="E92">
        <v>4000</v>
      </c>
      <c r="F92" s="3">
        <v>5289</v>
      </c>
      <c r="G92" s="4">
        <v>6.7701110796151111E-5</v>
      </c>
    </row>
    <row r="93" spans="4:7" x14ac:dyDescent="0.2">
      <c r="E93">
        <v>6500</v>
      </c>
      <c r="F93" s="3">
        <v>25950</v>
      </c>
      <c r="G93" s="4">
        <v>3.3216937514844421E-4</v>
      </c>
    </row>
    <row r="94" spans="4:7" x14ac:dyDescent="0.2">
      <c r="E94" t="s">
        <v>238</v>
      </c>
      <c r="F94" s="3">
        <v>1970</v>
      </c>
      <c r="G94" s="4">
        <v>2.5216711716471484E-5</v>
      </c>
    </row>
    <row r="95" spans="4:7" x14ac:dyDescent="0.2">
      <c r="D95" t="s">
        <v>53</v>
      </c>
      <c r="E95">
        <v>2700</v>
      </c>
      <c r="F95" s="3">
        <v>4227</v>
      </c>
      <c r="G95" s="4">
        <v>5.4107127119555824E-5</v>
      </c>
    </row>
    <row r="96" spans="4:7" x14ac:dyDescent="0.2">
      <c r="E96">
        <v>4000</v>
      </c>
      <c r="F96" s="3">
        <v>15000</v>
      </c>
      <c r="G96" s="4">
        <v>1.9200541916095039E-4</v>
      </c>
    </row>
    <row r="97" spans="4:7" x14ac:dyDescent="0.2">
      <c r="D97" t="s">
        <v>59</v>
      </c>
      <c r="E97">
        <v>2700</v>
      </c>
      <c r="F97" s="3">
        <v>1026</v>
      </c>
      <c r="G97" s="4">
        <v>1.3133170670609008E-5</v>
      </c>
    </row>
    <row r="98" spans="4:7" x14ac:dyDescent="0.2">
      <c r="E98">
        <v>3000</v>
      </c>
      <c r="F98" s="3">
        <v>1458</v>
      </c>
      <c r="G98" s="4">
        <v>1.866292674244438E-5</v>
      </c>
    </row>
    <row r="99" spans="4:7" x14ac:dyDescent="0.2">
      <c r="E99">
        <v>4000</v>
      </c>
      <c r="F99" s="3">
        <v>558</v>
      </c>
      <c r="G99" s="4">
        <v>7.1426015927873551E-6</v>
      </c>
    </row>
    <row r="100" spans="4:7" x14ac:dyDescent="0.2">
      <c r="D100" t="s">
        <v>37</v>
      </c>
      <c r="E100">
        <v>2700</v>
      </c>
      <c r="F100" s="3">
        <v>170</v>
      </c>
      <c r="G100" s="4">
        <v>2.1760614171574379E-6</v>
      </c>
    </row>
    <row r="101" spans="4:7" x14ac:dyDescent="0.2">
      <c r="E101">
        <v>3000</v>
      </c>
      <c r="F101" s="3">
        <v>2000</v>
      </c>
      <c r="G101" s="4">
        <v>2.5600722554793388E-5</v>
      </c>
    </row>
    <row r="102" spans="4:7" x14ac:dyDescent="0.2">
      <c r="D102" t="s">
        <v>1102</v>
      </c>
      <c r="E102">
        <v>6500</v>
      </c>
      <c r="F102" s="3">
        <v>2000</v>
      </c>
      <c r="G102" s="4">
        <v>2.5600722554793388E-5</v>
      </c>
    </row>
    <row r="103" spans="4:7" x14ac:dyDescent="0.2">
      <c r="D103" t="s">
        <v>481</v>
      </c>
      <c r="E103">
        <v>3000</v>
      </c>
      <c r="F103" s="3">
        <v>1456</v>
      </c>
      <c r="G103" s="4">
        <v>1.8637326019889587E-5</v>
      </c>
    </row>
    <row r="104" spans="4:7" x14ac:dyDescent="0.2">
      <c r="D104" t="s">
        <v>63</v>
      </c>
      <c r="E104">
        <v>3000</v>
      </c>
      <c r="F104" s="3">
        <v>140</v>
      </c>
      <c r="G104" s="4">
        <v>1.7920505788355371E-6</v>
      </c>
    </row>
    <row r="105" spans="4:7" x14ac:dyDescent="0.2">
      <c r="E105">
        <v>4000</v>
      </c>
      <c r="F105" s="3">
        <v>660</v>
      </c>
      <c r="G105" s="4">
        <v>8.4482384430818171E-6</v>
      </c>
    </row>
    <row r="106" spans="4:7" x14ac:dyDescent="0.2">
      <c r="D106" t="s">
        <v>382</v>
      </c>
      <c r="E106">
        <v>2700</v>
      </c>
      <c r="F106" s="3">
        <v>640</v>
      </c>
      <c r="G106" s="4">
        <v>8.1922312175338842E-6</v>
      </c>
    </row>
    <row r="107" spans="4:7" x14ac:dyDescent="0.2">
      <c r="D107" t="s">
        <v>383</v>
      </c>
      <c r="E107">
        <v>2700</v>
      </c>
      <c r="F107" s="3">
        <v>610</v>
      </c>
      <c r="G107" s="4">
        <v>7.8082203792119822E-6</v>
      </c>
    </row>
    <row r="108" spans="4:7" x14ac:dyDescent="0.2">
      <c r="D108" t="s">
        <v>69</v>
      </c>
      <c r="E108">
        <v>2700</v>
      </c>
      <c r="F108" s="3">
        <v>60</v>
      </c>
      <c r="G108" s="4">
        <v>7.6802167664380164E-7</v>
      </c>
    </row>
    <row r="109" spans="4:7" x14ac:dyDescent="0.2">
      <c r="D109" t="s">
        <v>64</v>
      </c>
      <c r="E109">
        <v>3000</v>
      </c>
      <c r="F109" s="3">
        <v>10</v>
      </c>
      <c r="G109" s="4">
        <v>1.2800361277396694E-7</v>
      </c>
    </row>
    <row r="110" spans="4:7" x14ac:dyDescent="0.2">
      <c r="E110">
        <v>4000</v>
      </c>
      <c r="F110" s="3">
        <v>40</v>
      </c>
      <c r="G110" s="4">
        <v>5.1201445109586776E-7</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Лист15">
    <tabColor theme="7"/>
  </sheetPr>
  <dimension ref="C1:J312"/>
  <sheetViews>
    <sheetView workbookViewId="0">
      <selection activeCell="H8" sqref="H5:H311"/>
      <pivotSelection pane="bottomRight" showHeader="1" axis="axisRow" dimension="5" activeRow="7" activeCol="7" previousRow="7" previousCol="7" click="1" r:id="rId1">
        <pivotArea dataOnly="0" labelOnly="1" outline="0" fieldPosition="0">
          <references count="1">
            <reference field="7" count="0"/>
          </references>
        </pivotArea>
      </pivotSelection>
    </sheetView>
  </sheetViews>
  <sheetFormatPr baseColWidth="10" defaultColWidth="8.83203125" defaultRowHeight="15" x14ac:dyDescent="0.2"/>
  <cols>
    <col min="1" max="2" width="4.6640625" customWidth="1"/>
    <col min="3" max="3" width="11.33203125" customWidth="1"/>
    <col min="4" max="5" width="16.5" customWidth="1"/>
    <col min="6" max="6" width="14.5" customWidth="1"/>
    <col min="7" max="7" width="16.5" customWidth="1"/>
    <col min="8" max="9" width="15.5" customWidth="1"/>
    <col min="10" max="10" width="15.33203125" customWidth="1"/>
    <col min="11" max="11" width="14.5" customWidth="1"/>
  </cols>
  <sheetData>
    <row r="1" spans="3:10" x14ac:dyDescent="0.2">
      <c r="C1" s="2" t="s">
        <v>1</v>
      </c>
      <c r="D1" t="s">
        <v>249</v>
      </c>
    </row>
    <row r="2" spans="3:10" x14ac:dyDescent="0.2">
      <c r="C2" s="2" t="s">
        <v>6</v>
      </c>
      <c r="D2" t="s">
        <v>27</v>
      </c>
    </row>
    <row r="4" spans="3:10" x14ac:dyDescent="0.2">
      <c r="C4" s="2" t="s">
        <v>248</v>
      </c>
      <c r="D4" s="2" t="s">
        <v>4</v>
      </c>
      <c r="E4" s="2" t="s">
        <v>5</v>
      </c>
      <c r="F4" s="2" t="s">
        <v>81</v>
      </c>
      <c r="G4" s="2" t="s">
        <v>0</v>
      </c>
      <c r="H4" s="2" t="s">
        <v>2</v>
      </c>
      <c r="I4" t="s">
        <v>245</v>
      </c>
      <c r="J4" t="s">
        <v>243</v>
      </c>
    </row>
    <row r="5" spans="3:10" x14ac:dyDescent="0.2">
      <c r="C5" t="s">
        <v>27</v>
      </c>
      <c r="D5" t="s">
        <v>17</v>
      </c>
      <c r="E5" t="s">
        <v>20</v>
      </c>
      <c r="F5" t="s">
        <v>1570</v>
      </c>
      <c r="G5" t="s">
        <v>73</v>
      </c>
      <c r="H5">
        <v>6</v>
      </c>
      <c r="I5" s="3">
        <v>100000</v>
      </c>
      <c r="J5" s="4">
        <v>3.7301657760274179E-2</v>
      </c>
    </row>
    <row r="6" spans="3:10" x14ac:dyDescent="0.2">
      <c r="F6" t="s">
        <v>1651</v>
      </c>
      <c r="G6" t="s">
        <v>62</v>
      </c>
      <c r="H6">
        <v>6</v>
      </c>
      <c r="I6" s="3">
        <v>35000</v>
      </c>
      <c r="J6" s="4">
        <v>1.3055580216095963E-2</v>
      </c>
    </row>
    <row r="7" spans="3:10" x14ac:dyDescent="0.2">
      <c r="F7" t="s">
        <v>1193</v>
      </c>
      <c r="G7" t="s">
        <v>51</v>
      </c>
      <c r="H7">
        <v>9</v>
      </c>
      <c r="I7" s="3">
        <v>29350</v>
      </c>
      <c r="J7" s="4">
        <v>1.0948036552640473E-2</v>
      </c>
    </row>
    <row r="8" spans="3:10" x14ac:dyDescent="0.2">
      <c r="F8" t="s">
        <v>1343</v>
      </c>
      <c r="G8" t="s">
        <v>80</v>
      </c>
      <c r="H8">
        <v>5</v>
      </c>
      <c r="I8" s="3">
        <v>27950</v>
      </c>
      <c r="J8" s="4">
        <v>1.0425813343996634E-2</v>
      </c>
    </row>
    <row r="9" spans="3:10" x14ac:dyDescent="0.2">
      <c r="F9" t="s">
        <v>1653</v>
      </c>
      <c r="G9" t="s">
        <v>62</v>
      </c>
      <c r="H9">
        <v>6</v>
      </c>
      <c r="I9" s="3">
        <v>27500</v>
      </c>
      <c r="J9" s="4">
        <v>1.0257955884075401E-2</v>
      </c>
    </row>
    <row r="10" spans="3:10" x14ac:dyDescent="0.2">
      <c r="F10" t="s">
        <v>1690</v>
      </c>
      <c r="G10" t="s">
        <v>62</v>
      </c>
      <c r="H10">
        <v>4</v>
      </c>
      <c r="I10" s="3">
        <v>26000</v>
      </c>
      <c r="J10" s="4">
        <v>9.6984310176712867E-3</v>
      </c>
    </row>
    <row r="11" spans="3:10" x14ac:dyDescent="0.2">
      <c r="F11" t="s">
        <v>1342</v>
      </c>
      <c r="G11" t="s">
        <v>80</v>
      </c>
      <c r="H11">
        <v>5</v>
      </c>
      <c r="I11" s="3">
        <v>25000</v>
      </c>
      <c r="J11" s="4">
        <v>9.3254144400685447E-3</v>
      </c>
    </row>
    <row r="12" spans="3:10" x14ac:dyDescent="0.2">
      <c r="F12" t="s">
        <v>1689</v>
      </c>
      <c r="G12" t="s">
        <v>62</v>
      </c>
      <c r="H12">
        <v>4</v>
      </c>
      <c r="I12" s="3">
        <v>24000</v>
      </c>
      <c r="J12" s="4">
        <v>8.9523978624658045E-3</v>
      </c>
    </row>
    <row r="13" spans="3:10" x14ac:dyDescent="0.2">
      <c r="F13" t="s">
        <v>468</v>
      </c>
      <c r="G13" t="s">
        <v>57</v>
      </c>
      <c r="H13">
        <v>7</v>
      </c>
      <c r="I13" s="3">
        <v>21450</v>
      </c>
      <c r="J13" s="4">
        <v>8.0012055895788119E-3</v>
      </c>
    </row>
    <row r="14" spans="3:10" x14ac:dyDescent="0.2">
      <c r="F14" t="s">
        <v>1406</v>
      </c>
      <c r="G14" t="s">
        <v>80</v>
      </c>
      <c r="H14">
        <v>7</v>
      </c>
      <c r="I14" s="3">
        <v>20700</v>
      </c>
      <c r="J14" s="4">
        <v>7.7214431563767559E-3</v>
      </c>
    </row>
    <row r="15" spans="3:10" x14ac:dyDescent="0.2">
      <c r="F15" t="s">
        <v>1658</v>
      </c>
      <c r="G15" t="s">
        <v>73</v>
      </c>
      <c r="H15">
        <v>6</v>
      </c>
      <c r="I15" s="3">
        <v>20000</v>
      </c>
      <c r="J15" s="4">
        <v>7.4603315520548365E-3</v>
      </c>
    </row>
    <row r="16" spans="3:10" x14ac:dyDescent="0.2">
      <c r="F16" t="s">
        <v>1624</v>
      </c>
      <c r="G16" t="s">
        <v>51</v>
      </c>
      <c r="H16">
        <v>5</v>
      </c>
      <c r="I16" s="3">
        <v>18850</v>
      </c>
      <c r="J16" s="4">
        <v>7.0313624878116836E-3</v>
      </c>
    </row>
    <row r="17" spans="6:10" x14ac:dyDescent="0.2">
      <c r="F17" t="s">
        <v>178</v>
      </c>
      <c r="G17" t="s">
        <v>65</v>
      </c>
      <c r="H17">
        <v>4</v>
      </c>
      <c r="I17" s="3">
        <v>15600</v>
      </c>
      <c r="J17" s="4">
        <v>5.8190586106027726E-3</v>
      </c>
    </row>
    <row r="18" spans="6:10" x14ac:dyDescent="0.2">
      <c r="F18" t="s">
        <v>1173</v>
      </c>
      <c r="G18" t="s">
        <v>72</v>
      </c>
      <c r="H18">
        <v>7</v>
      </c>
      <c r="I18" s="3">
        <v>15000</v>
      </c>
      <c r="J18" s="4">
        <v>5.5952486640411274E-3</v>
      </c>
    </row>
    <row r="19" spans="6:10" x14ac:dyDescent="0.2">
      <c r="F19" t="s">
        <v>1930</v>
      </c>
      <c r="G19" t="s">
        <v>1488</v>
      </c>
      <c r="H19">
        <v>8</v>
      </c>
      <c r="I19" s="3">
        <v>15000</v>
      </c>
      <c r="J19" s="4">
        <v>5.5952486640411274E-3</v>
      </c>
    </row>
    <row r="20" spans="6:10" x14ac:dyDescent="0.2">
      <c r="F20" t="s">
        <v>1192</v>
      </c>
      <c r="G20" t="s">
        <v>51</v>
      </c>
      <c r="H20">
        <v>9</v>
      </c>
      <c r="I20" s="3">
        <v>14500</v>
      </c>
      <c r="J20" s="4">
        <v>5.4087403752397564E-3</v>
      </c>
    </row>
    <row r="21" spans="6:10" x14ac:dyDescent="0.2">
      <c r="F21" t="s">
        <v>177</v>
      </c>
      <c r="G21" t="s">
        <v>65</v>
      </c>
      <c r="H21">
        <v>4</v>
      </c>
      <c r="I21" s="3">
        <v>14000</v>
      </c>
      <c r="J21" s="4">
        <v>5.2222320864383854E-3</v>
      </c>
    </row>
    <row r="22" spans="6:10" x14ac:dyDescent="0.2">
      <c r="F22" t="s">
        <v>1169</v>
      </c>
      <c r="G22" t="s">
        <v>72</v>
      </c>
      <c r="H22">
        <v>7</v>
      </c>
      <c r="I22" s="3">
        <v>13000</v>
      </c>
      <c r="J22" s="4">
        <v>4.8492155088356434E-3</v>
      </c>
    </row>
    <row r="23" spans="6:10" x14ac:dyDescent="0.2">
      <c r="F23" t="s">
        <v>452</v>
      </c>
      <c r="G23" t="s">
        <v>65</v>
      </c>
      <c r="H23">
        <v>4</v>
      </c>
      <c r="I23" s="3">
        <v>13000</v>
      </c>
      <c r="J23" s="4">
        <v>4.8492155088356434E-3</v>
      </c>
    </row>
    <row r="24" spans="6:10" x14ac:dyDescent="0.2">
      <c r="F24" t="s">
        <v>1821</v>
      </c>
      <c r="G24" t="s">
        <v>73</v>
      </c>
      <c r="H24">
        <v>5</v>
      </c>
      <c r="I24" s="3">
        <v>13000</v>
      </c>
      <c r="J24" s="4">
        <v>4.8492155088356434E-3</v>
      </c>
    </row>
    <row r="25" spans="6:10" x14ac:dyDescent="0.2">
      <c r="F25" t="s">
        <v>1194</v>
      </c>
      <c r="G25" t="s">
        <v>57</v>
      </c>
      <c r="H25">
        <v>7</v>
      </c>
      <c r="I25" s="3">
        <v>10000</v>
      </c>
      <c r="J25" s="4">
        <v>3.7301657760274182E-3</v>
      </c>
    </row>
    <row r="26" spans="6:10" x14ac:dyDescent="0.2">
      <c r="F26" t="s">
        <v>1627</v>
      </c>
      <c r="G26" t="s">
        <v>51</v>
      </c>
      <c r="H26">
        <v>7</v>
      </c>
      <c r="I26" s="3">
        <v>10000</v>
      </c>
      <c r="J26" s="4">
        <v>3.7301657760274182E-3</v>
      </c>
    </row>
    <row r="27" spans="6:10" x14ac:dyDescent="0.2">
      <c r="F27" t="s">
        <v>1426</v>
      </c>
      <c r="G27" t="s">
        <v>57</v>
      </c>
      <c r="H27">
        <v>7</v>
      </c>
      <c r="I27" s="3">
        <v>10000</v>
      </c>
      <c r="J27" s="4">
        <v>3.7301657760274182E-3</v>
      </c>
    </row>
    <row r="28" spans="6:10" x14ac:dyDescent="0.2">
      <c r="F28" t="s">
        <v>1202</v>
      </c>
      <c r="G28" t="s">
        <v>75</v>
      </c>
      <c r="H28">
        <v>7</v>
      </c>
      <c r="I28" s="3">
        <v>10000</v>
      </c>
      <c r="J28" s="4">
        <v>3.7301657760274182E-3</v>
      </c>
    </row>
    <row r="29" spans="6:10" x14ac:dyDescent="0.2">
      <c r="F29" t="s">
        <v>1917</v>
      </c>
      <c r="G29" t="s">
        <v>1488</v>
      </c>
      <c r="H29">
        <v>7</v>
      </c>
      <c r="I29" s="3">
        <v>10000</v>
      </c>
      <c r="J29" s="4">
        <v>3.7301657760274182E-3</v>
      </c>
    </row>
    <row r="30" spans="6:10" x14ac:dyDescent="0.2">
      <c r="F30" t="s">
        <v>1199</v>
      </c>
      <c r="G30" t="s">
        <v>75</v>
      </c>
      <c r="H30">
        <v>7</v>
      </c>
      <c r="I30" s="3">
        <v>10000</v>
      </c>
      <c r="J30" s="4">
        <v>3.7301657760274182E-3</v>
      </c>
    </row>
    <row r="31" spans="6:10" x14ac:dyDescent="0.2">
      <c r="F31" t="s">
        <v>1626</v>
      </c>
      <c r="G31" t="s">
        <v>51</v>
      </c>
      <c r="H31">
        <v>7</v>
      </c>
      <c r="I31" s="3">
        <v>10000</v>
      </c>
      <c r="J31" s="4">
        <v>3.7301657760274182E-3</v>
      </c>
    </row>
    <row r="32" spans="6:10" x14ac:dyDescent="0.2">
      <c r="F32" t="s">
        <v>1625</v>
      </c>
      <c r="G32" t="s">
        <v>51</v>
      </c>
      <c r="H32">
        <v>5</v>
      </c>
      <c r="I32" s="3">
        <v>10000</v>
      </c>
      <c r="J32" s="4">
        <v>3.7301657760274182E-3</v>
      </c>
    </row>
    <row r="33" spans="6:10" x14ac:dyDescent="0.2">
      <c r="F33" t="s">
        <v>1414</v>
      </c>
      <c r="G33" t="s">
        <v>80</v>
      </c>
      <c r="H33">
        <v>7</v>
      </c>
      <c r="I33" s="3">
        <v>9450</v>
      </c>
      <c r="J33" s="4">
        <v>3.5250066583459101E-3</v>
      </c>
    </row>
    <row r="34" spans="6:10" x14ac:dyDescent="0.2">
      <c r="F34" t="s">
        <v>1870</v>
      </c>
      <c r="G34" t="s">
        <v>51</v>
      </c>
      <c r="H34">
        <v>5</v>
      </c>
      <c r="I34" s="3">
        <v>9000</v>
      </c>
      <c r="J34" s="4">
        <v>3.3571491984246762E-3</v>
      </c>
    </row>
    <row r="35" spans="6:10" x14ac:dyDescent="0.2">
      <c r="F35" t="s">
        <v>1871</v>
      </c>
      <c r="G35" t="s">
        <v>51</v>
      </c>
      <c r="H35">
        <v>5</v>
      </c>
      <c r="I35" s="3">
        <v>9000</v>
      </c>
      <c r="J35" s="4">
        <v>3.3571491984246762E-3</v>
      </c>
    </row>
    <row r="36" spans="6:10" x14ac:dyDescent="0.2">
      <c r="F36" t="s">
        <v>1425</v>
      </c>
      <c r="G36" t="s">
        <v>80</v>
      </c>
      <c r="H36">
        <v>7</v>
      </c>
      <c r="I36" s="3">
        <v>8500</v>
      </c>
      <c r="J36" s="4">
        <v>3.1706409096233057E-3</v>
      </c>
    </row>
    <row r="37" spans="6:10" x14ac:dyDescent="0.2">
      <c r="F37" t="s">
        <v>1150</v>
      </c>
      <c r="G37" t="s">
        <v>73</v>
      </c>
      <c r="H37">
        <v>7.5</v>
      </c>
      <c r="I37" s="3">
        <v>8000</v>
      </c>
      <c r="J37" s="4">
        <v>2.9841326208219347E-3</v>
      </c>
    </row>
    <row r="38" spans="6:10" x14ac:dyDescent="0.2">
      <c r="F38" t="s">
        <v>1630</v>
      </c>
      <c r="G38" t="s">
        <v>51</v>
      </c>
      <c r="H38">
        <v>7</v>
      </c>
      <c r="I38" s="3">
        <v>8000</v>
      </c>
      <c r="J38" s="4">
        <v>2.9841326208219347E-3</v>
      </c>
    </row>
    <row r="39" spans="6:10" x14ac:dyDescent="0.2">
      <c r="F39" t="s">
        <v>1916</v>
      </c>
      <c r="G39" t="s">
        <v>1488</v>
      </c>
      <c r="H39">
        <v>7</v>
      </c>
      <c r="I39" s="3">
        <v>7500</v>
      </c>
      <c r="J39" s="4">
        <v>2.7976243320205637E-3</v>
      </c>
    </row>
    <row r="40" spans="6:10" x14ac:dyDescent="0.2">
      <c r="F40" t="s">
        <v>1405</v>
      </c>
      <c r="G40" t="s">
        <v>80</v>
      </c>
      <c r="H40">
        <v>7</v>
      </c>
      <c r="I40" s="3">
        <v>7250</v>
      </c>
      <c r="J40" s="4">
        <v>2.7043701876198782E-3</v>
      </c>
    </row>
    <row r="41" spans="6:10" x14ac:dyDescent="0.2">
      <c r="F41" t="s">
        <v>1774</v>
      </c>
      <c r="G41" t="s">
        <v>51</v>
      </c>
      <c r="H41">
        <v>5</v>
      </c>
      <c r="I41" s="3">
        <v>7150</v>
      </c>
      <c r="J41" s="4">
        <v>2.667068529859604E-3</v>
      </c>
    </row>
    <row r="42" spans="6:10" x14ac:dyDescent="0.2">
      <c r="F42" t="s">
        <v>1807</v>
      </c>
      <c r="G42" t="s">
        <v>73</v>
      </c>
      <c r="H42">
        <v>6</v>
      </c>
      <c r="I42" s="3">
        <v>7000</v>
      </c>
      <c r="J42" s="4">
        <v>2.6111160432191927E-3</v>
      </c>
    </row>
    <row r="43" spans="6:10" x14ac:dyDescent="0.2">
      <c r="F43" t="s">
        <v>682</v>
      </c>
      <c r="G43" t="s">
        <v>65</v>
      </c>
      <c r="H43">
        <v>4.5</v>
      </c>
      <c r="I43" s="3">
        <v>7000</v>
      </c>
      <c r="J43" s="4">
        <v>2.6111160432191927E-3</v>
      </c>
    </row>
    <row r="44" spans="6:10" x14ac:dyDescent="0.2">
      <c r="F44" t="s">
        <v>1065</v>
      </c>
      <c r="G44" t="s">
        <v>34</v>
      </c>
      <c r="H44">
        <v>5</v>
      </c>
      <c r="I44" s="3">
        <v>6900</v>
      </c>
      <c r="J44" s="4">
        <v>2.5738143854589185E-3</v>
      </c>
    </row>
    <row r="45" spans="6:10" x14ac:dyDescent="0.2">
      <c r="F45" t="s">
        <v>643</v>
      </c>
      <c r="G45" t="s">
        <v>65</v>
      </c>
      <c r="H45">
        <v>4.5</v>
      </c>
      <c r="I45" s="3">
        <v>6000</v>
      </c>
      <c r="J45" s="4">
        <v>2.2380994656164511E-3</v>
      </c>
    </row>
    <row r="46" spans="6:10" x14ac:dyDescent="0.2">
      <c r="F46" t="s">
        <v>1608</v>
      </c>
      <c r="G46" t="s">
        <v>51</v>
      </c>
      <c r="H46">
        <v>5</v>
      </c>
      <c r="I46" s="3">
        <v>6000</v>
      </c>
      <c r="J46" s="4">
        <v>2.2380994656164511E-3</v>
      </c>
    </row>
    <row r="47" spans="6:10" x14ac:dyDescent="0.2">
      <c r="F47" t="s">
        <v>1609</v>
      </c>
      <c r="G47" t="s">
        <v>51</v>
      </c>
      <c r="H47">
        <v>5</v>
      </c>
      <c r="I47" s="3">
        <v>6000</v>
      </c>
      <c r="J47" s="4">
        <v>2.2380994656164511E-3</v>
      </c>
    </row>
    <row r="48" spans="6:10" x14ac:dyDescent="0.2">
      <c r="F48" t="s">
        <v>879</v>
      </c>
      <c r="G48" t="s">
        <v>72</v>
      </c>
      <c r="H48">
        <v>5</v>
      </c>
      <c r="I48" s="3">
        <v>6000</v>
      </c>
      <c r="J48" s="4">
        <v>2.2380994656164511E-3</v>
      </c>
    </row>
    <row r="49" spans="5:10" x14ac:dyDescent="0.2">
      <c r="F49" t="s">
        <v>470</v>
      </c>
      <c r="G49" t="s">
        <v>71</v>
      </c>
      <c r="H49">
        <v>5</v>
      </c>
      <c r="I49" s="3">
        <v>5000</v>
      </c>
      <c r="J49" s="4">
        <v>1.8650828880137091E-3</v>
      </c>
    </row>
    <row r="50" spans="5:10" x14ac:dyDescent="0.2">
      <c r="F50" t="s">
        <v>1151</v>
      </c>
      <c r="G50" t="s">
        <v>73</v>
      </c>
      <c r="H50">
        <v>7.5</v>
      </c>
      <c r="I50" s="3">
        <v>5000</v>
      </c>
      <c r="J50" s="4">
        <v>1.8650828880137091E-3</v>
      </c>
    </row>
    <row r="51" spans="5:10" x14ac:dyDescent="0.2">
      <c r="F51" t="s">
        <v>1806</v>
      </c>
      <c r="G51" t="s">
        <v>73</v>
      </c>
      <c r="H51">
        <v>6</v>
      </c>
      <c r="I51" s="3">
        <v>5000</v>
      </c>
      <c r="J51" s="4">
        <v>1.8650828880137091E-3</v>
      </c>
    </row>
    <row r="52" spans="5:10" x14ac:dyDescent="0.2">
      <c r="F52" t="s">
        <v>917</v>
      </c>
      <c r="G52" t="s">
        <v>72</v>
      </c>
      <c r="H52">
        <v>5</v>
      </c>
      <c r="I52" s="3">
        <v>4000</v>
      </c>
      <c r="J52" s="4">
        <v>1.4920663104109673E-3</v>
      </c>
    </row>
    <row r="53" spans="5:10" x14ac:dyDescent="0.2">
      <c r="F53" t="s">
        <v>1060</v>
      </c>
      <c r="G53" t="s">
        <v>34</v>
      </c>
      <c r="H53">
        <v>5</v>
      </c>
      <c r="I53" s="3">
        <v>3500</v>
      </c>
      <c r="J53" s="4">
        <v>1.3055580216095963E-3</v>
      </c>
    </row>
    <row r="54" spans="5:10" x14ac:dyDescent="0.2">
      <c r="F54" t="s">
        <v>1929</v>
      </c>
      <c r="G54" t="s">
        <v>1488</v>
      </c>
      <c r="H54">
        <v>7</v>
      </c>
      <c r="I54" s="3">
        <v>3000</v>
      </c>
      <c r="J54" s="4">
        <v>1.1190497328082256E-3</v>
      </c>
    </row>
    <row r="55" spans="5:10" x14ac:dyDescent="0.2">
      <c r="F55" t="s">
        <v>1931</v>
      </c>
      <c r="G55" t="s">
        <v>1488</v>
      </c>
      <c r="H55">
        <v>8</v>
      </c>
      <c r="I55" s="3">
        <v>3000</v>
      </c>
      <c r="J55" s="4">
        <v>1.1190497328082256E-3</v>
      </c>
    </row>
    <row r="56" spans="5:10" x14ac:dyDescent="0.2">
      <c r="F56" t="s">
        <v>456</v>
      </c>
      <c r="G56" t="s">
        <v>34</v>
      </c>
      <c r="H56">
        <v>4</v>
      </c>
      <c r="I56" s="3">
        <v>2900</v>
      </c>
      <c r="J56" s="4">
        <v>1.0817480750479514E-3</v>
      </c>
    </row>
    <row r="57" spans="5:10" x14ac:dyDescent="0.2">
      <c r="F57" t="s">
        <v>1738</v>
      </c>
      <c r="G57" t="s">
        <v>70</v>
      </c>
      <c r="H57">
        <v>2</v>
      </c>
      <c r="I57" s="3">
        <v>2120</v>
      </c>
      <c r="J57" s="4">
        <v>7.9079514451781271E-4</v>
      </c>
    </row>
    <row r="58" spans="5:10" x14ac:dyDescent="0.2">
      <c r="F58" t="s">
        <v>1906</v>
      </c>
      <c r="G58" t="s">
        <v>1488</v>
      </c>
      <c r="H58">
        <v>7</v>
      </c>
      <c r="I58" s="3">
        <v>2000</v>
      </c>
      <c r="J58" s="4">
        <v>7.4603315520548367E-4</v>
      </c>
    </row>
    <row r="59" spans="5:10" x14ac:dyDescent="0.2">
      <c r="F59" t="s">
        <v>1775</v>
      </c>
      <c r="G59" t="s">
        <v>51</v>
      </c>
      <c r="H59">
        <v>5</v>
      </c>
      <c r="I59" s="3">
        <v>1500</v>
      </c>
      <c r="J59" s="4">
        <v>5.5952486640411278E-4</v>
      </c>
    </row>
    <row r="60" spans="5:10" x14ac:dyDescent="0.2">
      <c r="F60" t="s">
        <v>1377</v>
      </c>
      <c r="G60" t="s">
        <v>65</v>
      </c>
      <c r="H60">
        <v>5</v>
      </c>
      <c r="I60" s="3">
        <v>450</v>
      </c>
      <c r="J60" s="4">
        <v>1.6785745992123382E-4</v>
      </c>
    </row>
    <row r="61" spans="5:10" x14ac:dyDescent="0.2">
      <c r="F61" t="s">
        <v>1260</v>
      </c>
      <c r="G61" t="s">
        <v>65</v>
      </c>
      <c r="H61">
        <v>5</v>
      </c>
      <c r="I61" s="3">
        <v>66</v>
      </c>
      <c r="J61" s="4">
        <v>2.4619094121780959E-5</v>
      </c>
    </row>
    <row r="62" spans="5:10" x14ac:dyDescent="0.2">
      <c r="E62" t="s">
        <v>30</v>
      </c>
      <c r="F62" t="s">
        <v>1571</v>
      </c>
      <c r="G62" t="s">
        <v>73</v>
      </c>
      <c r="H62">
        <v>6</v>
      </c>
      <c r="I62" s="3">
        <v>100000</v>
      </c>
      <c r="J62" s="4">
        <v>3.7301657760274179E-2</v>
      </c>
    </row>
    <row r="63" spans="5:10" x14ac:dyDescent="0.2">
      <c r="F63" t="s">
        <v>1922</v>
      </c>
      <c r="G63" t="s">
        <v>1488</v>
      </c>
      <c r="H63">
        <v>7</v>
      </c>
      <c r="I63" s="3">
        <v>32500</v>
      </c>
      <c r="J63" s="4">
        <v>1.2123038772089109E-2</v>
      </c>
    </row>
    <row r="64" spans="5:10" x14ac:dyDescent="0.2">
      <c r="F64" t="s">
        <v>1393</v>
      </c>
      <c r="G64" t="s">
        <v>80</v>
      </c>
      <c r="H64">
        <v>7</v>
      </c>
      <c r="I64" s="3">
        <v>20250</v>
      </c>
      <c r="J64" s="4">
        <v>7.5535856964555215E-3</v>
      </c>
    </row>
    <row r="65" spans="6:10" x14ac:dyDescent="0.2">
      <c r="F65" t="s">
        <v>1368</v>
      </c>
      <c r="G65" t="s">
        <v>80</v>
      </c>
      <c r="H65">
        <v>5</v>
      </c>
      <c r="I65" s="3">
        <v>20100</v>
      </c>
      <c r="J65" s="4">
        <v>7.4976332098151107E-3</v>
      </c>
    </row>
    <row r="66" spans="6:10" x14ac:dyDescent="0.2">
      <c r="F66" t="s">
        <v>1201</v>
      </c>
      <c r="G66" t="s">
        <v>75</v>
      </c>
      <c r="H66">
        <v>7</v>
      </c>
      <c r="I66" s="3">
        <v>20000</v>
      </c>
      <c r="J66" s="4">
        <v>7.4603315520548365E-3</v>
      </c>
    </row>
    <row r="67" spans="6:10" x14ac:dyDescent="0.2">
      <c r="F67" t="s">
        <v>1652</v>
      </c>
      <c r="G67" t="s">
        <v>62</v>
      </c>
      <c r="H67">
        <v>6</v>
      </c>
      <c r="I67" s="3">
        <v>19600</v>
      </c>
      <c r="J67" s="4">
        <v>7.3111249210137397E-3</v>
      </c>
    </row>
    <row r="68" spans="6:10" x14ac:dyDescent="0.2">
      <c r="F68" t="s">
        <v>1935</v>
      </c>
      <c r="G68" t="s">
        <v>1488</v>
      </c>
      <c r="H68">
        <v>7</v>
      </c>
      <c r="I68" s="3">
        <v>16000</v>
      </c>
      <c r="J68" s="4">
        <v>5.9682652416438694E-3</v>
      </c>
    </row>
    <row r="69" spans="6:10" x14ac:dyDescent="0.2">
      <c r="F69" t="s">
        <v>1822</v>
      </c>
      <c r="G69" t="s">
        <v>73</v>
      </c>
      <c r="H69">
        <v>5</v>
      </c>
      <c r="I69" s="3">
        <v>15000</v>
      </c>
      <c r="J69" s="4">
        <v>5.5952486640411274E-3</v>
      </c>
    </row>
    <row r="70" spans="6:10" x14ac:dyDescent="0.2">
      <c r="F70" t="s">
        <v>1200</v>
      </c>
      <c r="G70" t="s">
        <v>75</v>
      </c>
      <c r="H70">
        <v>7</v>
      </c>
      <c r="I70" s="3">
        <v>15000</v>
      </c>
      <c r="J70" s="4">
        <v>5.5952486640411274E-3</v>
      </c>
    </row>
    <row r="71" spans="6:10" x14ac:dyDescent="0.2">
      <c r="F71" t="s">
        <v>1180</v>
      </c>
      <c r="G71" t="s">
        <v>72</v>
      </c>
      <c r="H71">
        <v>7</v>
      </c>
      <c r="I71" s="3">
        <v>15000</v>
      </c>
      <c r="J71" s="4">
        <v>5.5952486640411274E-3</v>
      </c>
    </row>
    <row r="72" spans="6:10" x14ac:dyDescent="0.2">
      <c r="F72" t="s">
        <v>1369</v>
      </c>
      <c r="G72" t="s">
        <v>80</v>
      </c>
      <c r="H72">
        <v>5</v>
      </c>
      <c r="I72" s="3">
        <v>14750</v>
      </c>
      <c r="J72" s="4">
        <v>5.5019945196404423E-3</v>
      </c>
    </row>
    <row r="73" spans="6:10" x14ac:dyDescent="0.2">
      <c r="F73" t="s">
        <v>1179</v>
      </c>
      <c r="G73" t="s">
        <v>72</v>
      </c>
      <c r="H73">
        <v>7</v>
      </c>
      <c r="I73" s="3">
        <v>12000</v>
      </c>
      <c r="J73" s="4">
        <v>4.4761989312329022E-3</v>
      </c>
    </row>
    <row r="74" spans="6:10" x14ac:dyDescent="0.2">
      <c r="F74" t="s">
        <v>1394</v>
      </c>
      <c r="G74" t="s">
        <v>80</v>
      </c>
      <c r="H74">
        <v>7</v>
      </c>
      <c r="I74" s="3">
        <v>10900</v>
      </c>
      <c r="J74" s="4">
        <v>4.065880695869886E-3</v>
      </c>
    </row>
    <row r="75" spans="6:10" x14ac:dyDescent="0.2">
      <c r="F75" t="s">
        <v>1178</v>
      </c>
      <c r="G75" t="s">
        <v>72</v>
      </c>
      <c r="H75">
        <v>7</v>
      </c>
      <c r="I75" s="3">
        <v>10000</v>
      </c>
      <c r="J75" s="4">
        <v>3.7301657760274182E-3</v>
      </c>
    </row>
    <row r="76" spans="6:10" x14ac:dyDescent="0.2">
      <c r="F76" t="s">
        <v>1170</v>
      </c>
      <c r="G76" t="s">
        <v>72</v>
      </c>
      <c r="H76">
        <v>7</v>
      </c>
      <c r="I76" s="3">
        <v>10000</v>
      </c>
      <c r="J76" s="4">
        <v>3.7301657760274182E-3</v>
      </c>
    </row>
    <row r="77" spans="6:10" x14ac:dyDescent="0.2">
      <c r="F77" t="s">
        <v>1066</v>
      </c>
      <c r="G77" t="s">
        <v>34</v>
      </c>
      <c r="H77">
        <v>5</v>
      </c>
      <c r="I77" s="3">
        <v>9200</v>
      </c>
      <c r="J77" s="4">
        <v>3.4317525139452246E-3</v>
      </c>
    </row>
    <row r="78" spans="6:10" x14ac:dyDescent="0.2">
      <c r="F78" t="s">
        <v>1407</v>
      </c>
      <c r="G78" t="s">
        <v>80</v>
      </c>
      <c r="H78">
        <v>7</v>
      </c>
      <c r="I78" s="3">
        <v>8750</v>
      </c>
      <c r="J78" s="4">
        <v>3.2638950540239907E-3</v>
      </c>
    </row>
    <row r="79" spans="6:10" x14ac:dyDescent="0.2">
      <c r="F79" t="s">
        <v>1629</v>
      </c>
      <c r="G79" t="s">
        <v>51</v>
      </c>
      <c r="H79">
        <v>5</v>
      </c>
      <c r="I79" s="3">
        <v>8000</v>
      </c>
      <c r="J79" s="4">
        <v>2.9841326208219347E-3</v>
      </c>
    </row>
    <row r="80" spans="6:10" x14ac:dyDescent="0.2">
      <c r="F80" t="s">
        <v>1631</v>
      </c>
      <c r="G80" t="s">
        <v>51</v>
      </c>
      <c r="H80">
        <v>7</v>
      </c>
      <c r="I80" s="3">
        <v>8000</v>
      </c>
      <c r="J80" s="4">
        <v>2.9841326208219347E-3</v>
      </c>
    </row>
    <row r="81" spans="6:10" x14ac:dyDescent="0.2">
      <c r="F81" t="s">
        <v>1628</v>
      </c>
      <c r="G81" t="s">
        <v>51</v>
      </c>
      <c r="H81">
        <v>5</v>
      </c>
      <c r="I81" s="3">
        <v>8000</v>
      </c>
      <c r="J81" s="4">
        <v>2.9841326208219347E-3</v>
      </c>
    </row>
    <row r="82" spans="6:10" x14ac:dyDescent="0.2">
      <c r="F82" t="s">
        <v>1939</v>
      </c>
      <c r="G82" t="s">
        <v>1488</v>
      </c>
      <c r="H82">
        <v>8</v>
      </c>
      <c r="I82" s="3">
        <v>7500</v>
      </c>
      <c r="J82" s="4">
        <v>2.7976243320205637E-3</v>
      </c>
    </row>
    <row r="83" spans="6:10" x14ac:dyDescent="0.2">
      <c r="F83" t="s">
        <v>1908</v>
      </c>
      <c r="G83" t="s">
        <v>1488</v>
      </c>
      <c r="H83">
        <v>7</v>
      </c>
      <c r="I83" s="3">
        <v>7500</v>
      </c>
      <c r="J83" s="4">
        <v>2.7976243320205637E-3</v>
      </c>
    </row>
    <row r="84" spans="6:10" x14ac:dyDescent="0.2">
      <c r="F84" t="s">
        <v>1809</v>
      </c>
      <c r="G84" t="s">
        <v>73</v>
      </c>
      <c r="H84">
        <v>6</v>
      </c>
      <c r="I84" s="3">
        <v>7000</v>
      </c>
      <c r="J84" s="4">
        <v>2.6111160432191927E-3</v>
      </c>
    </row>
    <row r="85" spans="6:10" x14ac:dyDescent="0.2">
      <c r="F85" t="s">
        <v>1398</v>
      </c>
      <c r="G85" t="s">
        <v>80</v>
      </c>
      <c r="H85">
        <v>7</v>
      </c>
      <c r="I85" s="3">
        <v>6800</v>
      </c>
      <c r="J85" s="4">
        <v>2.5365127276986443E-3</v>
      </c>
    </row>
    <row r="86" spans="6:10" x14ac:dyDescent="0.2">
      <c r="F86" t="s">
        <v>440</v>
      </c>
      <c r="G86" t="s">
        <v>72</v>
      </c>
      <c r="H86">
        <v>5</v>
      </c>
      <c r="I86" s="3">
        <v>6000</v>
      </c>
      <c r="J86" s="4">
        <v>2.2380994656164511E-3</v>
      </c>
    </row>
    <row r="87" spans="6:10" x14ac:dyDescent="0.2">
      <c r="F87" t="s">
        <v>1650</v>
      </c>
      <c r="G87" t="s">
        <v>62</v>
      </c>
      <c r="H87">
        <v>4</v>
      </c>
      <c r="I87" s="3">
        <v>5700</v>
      </c>
      <c r="J87" s="4">
        <v>2.1261944923356285E-3</v>
      </c>
    </row>
    <row r="88" spans="6:10" x14ac:dyDescent="0.2">
      <c r="F88" t="s">
        <v>1808</v>
      </c>
      <c r="G88" t="s">
        <v>73</v>
      </c>
      <c r="H88">
        <v>6</v>
      </c>
      <c r="I88" s="3">
        <v>5000</v>
      </c>
      <c r="J88" s="4">
        <v>1.8650828880137091E-3</v>
      </c>
    </row>
    <row r="89" spans="6:10" x14ac:dyDescent="0.2">
      <c r="F89" t="s">
        <v>1045</v>
      </c>
      <c r="G89" t="s">
        <v>71</v>
      </c>
      <c r="H89">
        <v>7</v>
      </c>
      <c r="I89" s="3">
        <v>5000</v>
      </c>
      <c r="J89" s="4">
        <v>1.8650828880137091E-3</v>
      </c>
    </row>
    <row r="90" spans="6:10" x14ac:dyDescent="0.2">
      <c r="F90" t="s">
        <v>998</v>
      </c>
      <c r="G90" t="s">
        <v>34</v>
      </c>
      <c r="H90">
        <v>5</v>
      </c>
      <c r="I90" s="3">
        <v>4600</v>
      </c>
      <c r="J90" s="4">
        <v>1.7158762569726123E-3</v>
      </c>
    </row>
    <row r="91" spans="6:10" x14ac:dyDescent="0.2">
      <c r="F91" t="s">
        <v>101</v>
      </c>
      <c r="G91" t="s">
        <v>34</v>
      </c>
      <c r="H91">
        <v>4</v>
      </c>
      <c r="I91" s="3">
        <v>3900</v>
      </c>
      <c r="J91" s="4">
        <v>1.4547646526506931E-3</v>
      </c>
    </row>
    <row r="92" spans="6:10" x14ac:dyDescent="0.2">
      <c r="F92" t="s">
        <v>918</v>
      </c>
      <c r="G92" t="s">
        <v>72</v>
      </c>
      <c r="H92">
        <v>5</v>
      </c>
      <c r="I92" s="3">
        <v>3500</v>
      </c>
      <c r="J92" s="4">
        <v>1.3055580216095963E-3</v>
      </c>
    </row>
    <row r="93" spans="6:10" x14ac:dyDescent="0.2">
      <c r="F93" t="s">
        <v>1654</v>
      </c>
      <c r="G93" t="s">
        <v>62</v>
      </c>
      <c r="H93">
        <v>6</v>
      </c>
      <c r="I93" s="3">
        <v>3000</v>
      </c>
      <c r="J93" s="4">
        <v>1.1190497328082256E-3</v>
      </c>
    </row>
    <row r="94" spans="6:10" x14ac:dyDescent="0.2">
      <c r="F94" t="s">
        <v>1940</v>
      </c>
      <c r="G94" t="s">
        <v>1488</v>
      </c>
      <c r="H94">
        <v>8</v>
      </c>
      <c r="I94" s="3">
        <v>3000</v>
      </c>
      <c r="J94" s="4">
        <v>1.1190497328082256E-3</v>
      </c>
    </row>
    <row r="95" spans="6:10" x14ac:dyDescent="0.2">
      <c r="F95" t="s">
        <v>1907</v>
      </c>
      <c r="G95" t="s">
        <v>1488</v>
      </c>
      <c r="H95">
        <v>7</v>
      </c>
      <c r="I95" s="3">
        <v>2000</v>
      </c>
      <c r="J95" s="4">
        <v>7.4603315520548367E-4</v>
      </c>
    </row>
    <row r="96" spans="6:10" x14ac:dyDescent="0.2">
      <c r="F96" t="s">
        <v>1770</v>
      </c>
      <c r="G96" t="s">
        <v>51</v>
      </c>
      <c r="H96">
        <v>5</v>
      </c>
      <c r="I96" s="3">
        <v>2000</v>
      </c>
      <c r="J96" s="4">
        <v>7.4603315520548367E-4</v>
      </c>
    </row>
    <row r="97" spans="5:10" x14ac:dyDescent="0.2">
      <c r="F97" t="s">
        <v>1923</v>
      </c>
      <c r="G97" t="s">
        <v>1488</v>
      </c>
      <c r="H97">
        <v>7</v>
      </c>
      <c r="I97" s="3">
        <v>1500</v>
      </c>
      <c r="J97" s="4">
        <v>5.5952486640411278E-4</v>
      </c>
    </row>
    <row r="98" spans="5:10" x14ac:dyDescent="0.2">
      <c r="F98" t="s">
        <v>1152</v>
      </c>
      <c r="G98" t="s">
        <v>73</v>
      </c>
      <c r="H98">
        <v>7.5</v>
      </c>
      <c r="I98" s="3">
        <v>1500</v>
      </c>
      <c r="J98" s="4">
        <v>5.5952486640411278E-4</v>
      </c>
    </row>
    <row r="99" spans="5:10" x14ac:dyDescent="0.2">
      <c r="F99" t="s">
        <v>1153</v>
      </c>
      <c r="G99" t="s">
        <v>73</v>
      </c>
      <c r="H99">
        <v>7.5</v>
      </c>
      <c r="I99" s="3">
        <v>1500</v>
      </c>
      <c r="J99" s="4">
        <v>5.5952486640411278E-4</v>
      </c>
    </row>
    <row r="100" spans="5:10" x14ac:dyDescent="0.2">
      <c r="F100" t="s">
        <v>1771</v>
      </c>
      <c r="G100" t="s">
        <v>51</v>
      </c>
      <c r="H100">
        <v>5</v>
      </c>
      <c r="I100" s="3">
        <v>1500</v>
      </c>
      <c r="J100" s="4">
        <v>5.5952486640411278E-4</v>
      </c>
    </row>
    <row r="101" spans="5:10" x14ac:dyDescent="0.2">
      <c r="F101" t="s">
        <v>1795</v>
      </c>
      <c r="G101" t="s">
        <v>70</v>
      </c>
      <c r="H101">
        <v>2</v>
      </c>
      <c r="I101" s="3">
        <v>1020</v>
      </c>
      <c r="J101" s="4">
        <v>3.8047690915479667E-4</v>
      </c>
    </row>
    <row r="102" spans="5:10" x14ac:dyDescent="0.2">
      <c r="E102" t="s">
        <v>18</v>
      </c>
      <c r="F102" t="s">
        <v>1572</v>
      </c>
      <c r="G102" t="s">
        <v>73</v>
      </c>
      <c r="H102">
        <v>6</v>
      </c>
      <c r="I102" s="3">
        <v>80000</v>
      </c>
      <c r="J102" s="4">
        <v>2.9841326208219346E-2</v>
      </c>
    </row>
    <row r="103" spans="5:10" x14ac:dyDescent="0.2">
      <c r="F103" t="s">
        <v>1649</v>
      </c>
      <c r="G103" t="s">
        <v>62</v>
      </c>
      <c r="H103">
        <v>4</v>
      </c>
      <c r="I103" s="3">
        <v>32000</v>
      </c>
      <c r="J103" s="4">
        <v>1.1936530483287739E-2</v>
      </c>
    </row>
    <row r="104" spans="5:10" x14ac:dyDescent="0.2">
      <c r="F104" t="s">
        <v>1024</v>
      </c>
      <c r="G104" t="s">
        <v>57</v>
      </c>
      <c r="H104">
        <v>7</v>
      </c>
      <c r="I104" s="3">
        <v>24750</v>
      </c>
      <c r="J104" s="4">
        <v>9.2321602956678597E-3</v>
      </c>
    </row>
    <row r="105" spans="5:10" x14ac:dyDescent="0.2">
      <c r="F105" t="s">
        <v>1412</v>
      </c>
      <c r="G105" t="s">
        <v>80</v>
      </c>
      <c r="H105">
        <v>7</v>
      </c>
      <c r="I105" s="3">
        <v>20700</v>
      </c>
      <c r="J105" s="4">
        <v>7.7214431563767559E-3</v>
      </c>
    </row>
    <row r="106" spans="5:10" x14ac:dyDescent="0.2">
      <c r="F106" t="s">
        <v>1203</v>
      </c>
      <c r="G106" t="s">
        <v>75</v>
      </c>
      <c r="H106">
        <v>7</v>
      </c>
      <c r="I106" s="3">
        <v>15000</v>
      </c>
      <c r="J106" s="4">
        <v>5.5952486640411274E-3</v>
      </c>
    </row>
    <row r="107" spans="5:10" x14ac:dyDescent="0.2">
      <c r="F107" t="s">
        <v>1421</v>
      </c>
      <c r="G107" t="s">
        <v>80</v>
      </c>
      <c r="H107">
        <v>7</v>
      </c>
      <c r="I107" s="3">
        <v>11000</v>
      </c>
      <c r="J107" s="4">
        <v>4.1031823536301602E-3</v>
      </c>
    </row>
    <row r="108" spans="5:10" x14ac:dyDescent="0.2">
      <c r="F108" t="s">
        <v>1423</v>
      </c>
      <c r="G108" t="s">
        <v>80</v>
      </c>
      <c r="H108">
        <v>7</v>
      </c>
      <c r="I108" s="3">
        <v>10100</v>
      </c>
      <c r="J108" s="4">
        <v>3.7674674337876924E-3</v>
      </c>
    </row>
    <row r="109" spans="5:10" x14ac:dyDescent="0.2">
      <c r="F109" t="s">
        <v>1196</v>
      </c>
      <c r="G109" t="s">
        <v>57</v>
      </c>
      <c r="H109">
        <v>7</v>
      </c>
      <c r="I109" s="3">
        <v>10000</v>
      </c>
      <c r="J109" s="4">
        <v>3.7301657760274182E-3</v>
      </c>
    </row>
    <row r="110" spans="5:10" x14ac:dyDescent="0.2">
      <c r="F110" t="s">
        <v>1632</v>
      </c>
      <c r="G110" t="s">
        <v>51</v>
      </c>
      <c r="H110">
        <v>5</v>
      </c>
      <c r="I110" s="3">
        <v>10000</v>
      </c>
      <c r="J110" s="4">
        <v>3.7301657760274182E-3</v>
      </c>
    </row>
    <row r="111" spans="5:10" x14ac:dyDescent="0.2">
      <c r="F111" t="s">
        <v>1417</v>
      </c>
      <c r="G111" t="s">
        <v>80</v>
      </c>
      <c r="H111">
        <v>5</v>
      </c>
      <c r="I111" s="3">
        <v>9700</v>
      </c>
      <c r="J111" s="4">
        <v>3.6182608027465956E-3</v>
      </c>
    </row>
    <row r="112" spans="5:10" x14ac:dyDescent="0.2">
      <c r="F112" t="s">
        <v>1419</v>
      </c>
      <c r="G112" t="s">
        <v>80</v>
      </c>
      <c r="H112">
        <v>5</v>
      </c>
      <c r="I112" s="3">
        <v>8800</v>
      </c>
      <c r="J112" s="4">
        <v>3.2825458829041278E-3</v>
      </c>
    </row>
    <row r="113" spans="5:10" x14ac:dyDescent="0.2">
      <c r="F113" t="s">
        <v>143</v>
      </c>
      <c r="G113" t="s">
        <v>57</v>
      </c>
      <c r="H113">
        <v>5</v>
      </c>
      <c r="I113" s="3">
        <v>5000</v>
      </c>
      <c r="J113" s="4">
        <v>1.8650828880137091E-3</v>
      </c>
    </row>
    <row r="114" spans="5:10" x14ac:dyDescent="0.2">
      <c r="F114" t="s">
        <v>1812</v>
      </c>
      <c r="G114" t="s">
        <v>73</v>
      </c>
      <c r="H114">
        <v>6</v>
      </c>
      <c r="I114" s="3">
        <v>5000</v>
      </c>
      <c r="J114" s="4">
        <v>1.8650828880137091E-3</v>
      </c>
    </row>
    <row r="115" spans="5:10" x14ac:dyDescent="0.2">
      <c r="F115" t="s">
        <v>1810</v>
      </c>
      <c r="G115" t="s">
        <v>73</v>
      </c>
      <c r="H115">
        <v>6</v>
      </c>
      <c r="I115" s="3">
        <v>5000</v>
      </c>
      <c r="J115" s="4">
        <v>1.8650828880137091E-3</v>
      </c>
    </row>
    <row r="116" spans="5:10" x14ac:dyDescent="0.2">
      <c r="F116" t="s">
        <v>1061</v>
      </c>
      <c r="G116" t="s">
        <v>34</v>
      </c>
      <c r="H116">
        <v>5</v>
      </c>
      <c r="I116" s="3">
        <v>2400</v>
      </c>
      <c r="J116" s="4">
        <v>8.9523978624658036E-4</v>
      </c>
    </row>
    <row r="117" spans="5:10" x14ac:dyDescent="0.2">
      <c r="F117" t="s">
        <v>1067</v>
      </c>
      <c r="G117" t="s">
        <v>34</v>
      </c>
      <c r="H117">
        <v>5</v>
      </c>
      <c r="I117" s="3">
        <v>2400</v>
      </c>
      <c r="J117" s="4">
        <v>8.9523978624658036E-4</v>
      </c>
    </row>
    <row r="118" spans="5:10" x14ac:dyDescent="0.2">
      <c r="F118" t="s">
        <v>1924</v>
      </c>
      <c r="G118" t="s">
        <v>1488</v>
      </c>
      <c r="H118">
        <v>7</v>
      </c>
      <c r="I118" s="3">
        <v>2000</v>
      </c>
      <c r="J118" s="4">
        <v>7.4603315520548367E-4</v>
      </c>
    </row>
    <row r="119" spans="5:10" x14ac:dyDescent="0.2">
      <c r="F119" t="s">
        <v>1925</v>
      </c>
      <c r="G119" t="s">
        <v>1488</v>
      </c>
      <c r="H119">
        <v>7</v>
      </c>
      <c r="I119" s="3">
        <v>2000</v>
      </c>
      <c r="J119" s="4">
        <v>7.4603315520548367E-4</v>
      </c>
    </row>
    <row r="120" spans="5:10" x14ac:dyDescent="0.2">
      <c r="F120" t="s">
        <v>1926</v>
      </c>
      <c r="G120" t="s">
        <v>1488</v>
      </c>
      <c r="H120">
        <v>8</v>
      </c>
      <c r="I120" s="3">
        <v>2000</v>
      </c>
      <c r="J120" s="4">
        <v>7.4603315520548367E-4</v>
      </c>
    </row>
    <row r="121" spans="5:10" x14ac:dyDescent="0.2">
      <c r="F121" t="s">
        <v>1941</v>
      </c>
      <c r="G121" t="s">
        <v>1488</v>
      </c>
      <c r="H121">
        <v>7</v>
      </c>
      <c r="I121" s="3">
        <v>2000</v>
      </c>
      <c r="J121" s="4">
        <v>7.4603315520548367E-4</v>
      </c>
    </row>
    <row r="122" spans="5:10" x14ac:dyDescent="0.2">
      <c r="F122" t="s">
        <v>102</v>
      </c>
      <c r="G122" t="s">
        <v>34</v>
      </c>
      <c r="H122">
        <v>4</v>
      </c>
      <c r="I122" s="3">
        <v>1000</v>
      </c>
      <c r="J122" s="4">
        <v>3.7301657760274183E-4</v>
      </c>
    </row>
    <row r="123" spans="5:10" x14ac:dyDescent="0.2">
      <c r="F123" t="s">
        <v>1157</v>
      </c>
      <c r="G123" t="s">
        <v>73</v>
      </c>
      <c r="H123">
        <v>7.5</v>
      </c>
      <c r="I123" s="3">
        <v>1000</v>
      </c>
      <c r="J123" s="4">
        <v>3.7301657760274183E-4</v>
      </c>
    </row>
    <row r="124" spans="5:10" x14ac:dyDescent="0.2">
      <c r="F124" t="s">
        <v>1155</v>
      </c>
      <c r="G124" t="s">
        <v>73</v>
      </c>
      <c r="H124">
        <v>7.5</v>
      </c>
      <c r="I124" s="3">
        <v>1000</v>
      </c>
      <c r="J124" s="4">
        <v>3.7301657760274183E-4</v>
      </c>
    </row>
    <row r="125" spans="5:10" x14ac:dyDescent="0.2">
      <c r="F125" t="s">
        <v>1797</v>
      </c>
      <c r="G125" t="s">
        <v>70</v>
      </c>
      <c r="H125">
        <v>2</v>
      </c>
      <c r="I125" s="3">
        <v>500</v>
      </c>
      <c r="J125" s="4">
        <v>1.8650828880137092E-4</v>
      </c>
    </row>
    <row r="126" spans="5:10" x14ac:dyDescent="0.2">
      <c r="E126" t="s">
        <v>32</v>
      </c>
      <c r="F126" t="s">
        <v>1409</v>
      </c>
      <c r="G126" t="s">
        <v>80</v>
      </c>
      <c r="H126">
        <v>7</v>
      </c>
      <c r="I126" s="3">
        <v>9350</v>
      </c>
      <c r="J126" s="4">
        <v>3.4877050005856359E-3</v>
      </c>
    </row>
    <row r="127" spans="5:10" x14ac:dyDescent="0.2">
      <c r="F127" t="s">
        <v>1408</v>
      </c>
      <c r="G127" t="s">
        <v>80</v>
      </c>
      <c r="H127">
        <v>7</v>
      </c>
      <c r="I127" s="3">
        <v>9350</v>
      </c>
      <c r="J127" s="4">
        <v>3.4877050005856359E-3</v>
      </c>
    </row>
    <row r="128" spans="5:10" x14ac:dyDescent="0.2">
      <c r="F128" t="s">
        <v>1401</v>
      </c>
      <c r="G128" t="s">
        <v>80</v>
      </c>
      <c r="H128">
        <v>5</v>
      </c>
      <c r="I128" s="3">
        <v>9350</v>
      </c>
      <c r="J128" s="4">
        <v>3.4877050005856359E-3</v>
      </c>
    </row>
    <row r="129" spans="4:10" x14ac:dyDescent="0.2">
      <c r="F129" t="s">
        <v>1402</v>
      </c>
      <c r="G129" t="s">
        <v>80</v>
      </c>
      <c r="H129">
        <v>5</v>
      </c>
      <c r="I129" s="3">
        <v>9350</v>
      </c>
      <c r="J129" s="4">
        <v>3.4877050005856359E-3</v>
      </c>
    </row>
    <row r="130" spans="4:10" x14ac:dyDescent="0.2">
      <c r="F130" t="s">
        <v>1410</v>
      </c>
      <c r="G130" t="s">
        <v>80</v>
      </c>
      <c r="H130">
        <v>7</v>
      </c>
      <c r="I130" s="3">
        <v>8750</v>
      </c>
      <c r="J130" s="4">
        <v>3.2638950540239907E-3</v>
      </c>
    </row>
    <row r="131" spans="4:10" x14ac:dyDescent="0.2">
      <c r="F131" t="s">
        <v>1404</v>
      </c>
      <c r="G131" t="s">
        <v>80</v>
      </c>
      <c r="H131">
        <v>5</v>
      </c>
      <c r="I131" s="3">
        <v>8750</v>
      </c>
      <c r="J131" s="4">
        <v>3.2638950540239907E-3</v>
      </c>
    </row>
    <row r="132" spans="4:10" x14ac:dyDescent="0.2">
      <c r="F132" t="s">
        <v>1403</v>
      </c>
      <c r="G132" t="s">
        <v>80</v>
      </c>
      <c r="H132">
        <v>5</v>
      </c>
      <c r="I132" s="3">
        <v>7250</v>
      </c>
      <c r="J132" s="4">
        <v>2.7043701876198782E-3</v>
      </c>
    </row>
    <row r="133" spans="4:10" x14ac:dyDescent="0.2">
      <c r="F133" t="s">
        <v>1397</v>
      </c>
      <c r="G133" t="s">
        <v>80</v>
      </c>
      <c r="H133">
        <v>7</v>
      </c>
      <c r="I133" s="3">
        <v>7100</v>
      </c>
      <c r="J133" s="4">
        <v>2.6484177009794669E-3</v>
      </c>
    </row>
    <row r="134" spans="4:10" x14ac:dyDescent="0.2">
      <c r="F134" t="s">
        <v>1396</v>
      </c>
      <c r="G134" t="s">
        <v>80</v>
      </c>
      <c r="H134">
        <v>5</v>
      </c>
      <c r="I134" s="3">
        <v>6850</v>
      </c>
      <c r="J134" s="4">
        <v>2.5551635565787814E-3</v>
      </c>
    </row>
    <row r="135" spans="4:10" x14ac:dyDescent="0.2">
      <c r="F135" t="s">
        <v>1044</v>
      </c>
      <c r="G135" t="s">
        <v>71</v>
      </c>
      <c r="H135">
        <v>7</v>
      </c>
      <c r="I135" s="3">
        <v>5000</v>
      </c>
      <c r="J135" s="4">
        <v>1.8650828880137091E-3</v>
      </c>
    </row>
    <row r="136" spans="4:10" x14ac:dyDescent="0.2">
      <c r="F136" t="s">
        <v>1043</v>
      </c>
      <c r="G136" t="s">
        <v>71</v>
      </c>
      <c r="H136">
        <v>5</v>
      </c>
      <c r="I136" s="3">
        <v>5000</v>
      </c>
      <c r="J136" s="4">
        <v>1.8650828880137091E-3</v>
      </c>
    </row>
    <row r="137" spans="4:10" x14ac:dyDescent="0.2">
      <c r="F137" t="s">
        <v>1921</v>
      </c>
      <c r="G137" t="s">
        <v>1488</v>
      </c>
      <c r="H137">
        <v>7</v>
      </c>
      <c r="I137" s="3">
        <v>4500</v>
      </c>
      <c r="J137" s="4">
        <v>1.6785745992123381E-3</v>
      </c>
    </row>
    <row r="138" spans="4:10" x14ac:dyDescent="0.2">
      <c r="E138" t="s">
        <v>21</v>
      </c>
      <c r="F138" t="s">
        <v>1460</v>
      </c>
      <c r="G138" t="s">
        <v>65</v>
      </c>
      <c r="H138">
        <v>5</v>
      </c>
      <c r="I138" s="3">
        <v>21000</v>
      </c>
      <c r="J138" s="4">
        <v>7.8333481296575785E-3</v>
      </c>
    </row>
    <row r="139" spans="4:10" x14ac:dyDescent="0.2">
      <c r="F139" t="s">
        <v>1459</v>
      </c>
      <c r="G139" t="s">
        <v>65</v>
      </c>
      <c r="H139">
        <v>5</v>
      </c>
      <c r="I139" s="3">
        <v>21000</v>
      </c>
      <c r="J139" s="4">
        <v>7.8333481296575785E-3</v>
      </c>
    </row>
    <row r="140" spans="4:10" x14ac:dyDescent="0.2">
      <c r="F140" t="s">
        <v>442</v>
      </c>
      <c r="G140" t="s">
        <v>65</v>
      </c>
      <c r="H140">
        <v>4</v>
      </c>
      <c r="I140" s="3">
        <v>14000</v>
      </c>
      <c r="J140" s="4">
        <v>5.2222320864383854E-3</v>
      </c>
    </row>
    <row r="141" spans="4:10" x14ac:dyDescent="0.2">
      <c r="F141" t="s">
        <v>644</v>
      </c>
      <c r="G141" t="s">
        <v>65</v>
      </c>
      <c r="H141">
        <v>4.5</v>
      </c>
      <c r="I141" s="3">
        <v>8000</v>
      </c>
      <c r="J141" s="4">
        <v>2.9841326208219347E-3</v>
      </c>
    </row>
    <row r="142" spans="4:10" x14ac:dyDescent="0.2">
      <c r="E142" t="s">
        <v>238</v>
      </c>
      <c r="F142" t="s">
        <v>810</v>
      </c>
      <c r="G142" t="s">
        <v>65</v>
      </c>
      <c r="H142">
        <v>4.5</v>
      </c>
      <c r="I142" s="3">
        <v>5604</v>
      </c>
      <c r="J142" s="4">
        <v>2.0903849008857651E-3</v>
      </c>
    </row>
    <row r="143" spans="4:10" x14ac:dyDescent="0.2">
      <c r="E143" t="s">
        <v>54</v>
      </c>
      <c r="F143" t="s">
        <v>610</v>
      </c>
      <c r="G143" t="s">
        <v>627</v>
      </c>
      <c r="H143">
        <v>4</v>
      </c>
      <c r="I143" s="3">
        <v>2208</v>
      </c>
      <c r="J143" s="4">
        <v>8.2362060334685398E-4</v>
      </c>
    </row>
    <row r="144" spans="4:10" x14ac:dyDescent="0.2">
      <c r="D144" t="s">
        <v>19</v>
      </c>
      <c r="E144" t="s">
        <v>21</v>
      </c>
      <c r="F144" t="s">
        <v>1687</v>
      </c>
      <c r="G144" t="s">
        <v>62</v>
      </c>
      <c r="H144">
        <v>6</v>
      </c>
      <c r="I144" s="3">
        <v>38000</v>
      </c>
      <c r="J144" s="4">
        <v>1.4174629948904189E-2</v>
      </c>
    </row>
    <row r="145" spans="6:10" x14ac:dyDescent="0.2">
      <c r="F145" t="s">
        <v>1646</v>
      </c>
      <c r="G145" t="s">
        <v>62</v>
      </c>
      <c r="H145">
        <v>6</v>
      </c>
      <c r="I145" s="3">
        <v>38000</v>
      </c>
      <c r="J145" s="4">
        <v>1.4174629948904189E-2</v>
      </c>
    </row>
    <row r="146" spans="6:10" x14ac:dyDescent="0.2">
      <c r="F146" t="s">
        <v>1648</v>
      </c>
      <c r="G146" t="s">
        <v>62</v>
      </c>
      <c r="H146">
        <v>8</v>
      </c>
      <c r="I146" s="3">
        <v>38000</v>
      </c>
      <c r="J146" s="4">
        <v>1.4174629948904189E-2</v>
      </c>
    </row>
    <row r="147" spans="6:10" x14ac:dyDescent="0.2">
      <c r="F147" t="s">
        <v>1647</v>
      </c>
      <c r="G147" t="s">
        <v>62</v>
      </c>
      <c r="H147">
        <v>8</v>
      </c>
      <c r="I147" s="3">
        <v>37500</v>
      </c>
      <c r="J147" s="4">
        <v>1.3988121660102819E-2</v>
      </c>
    </row>
    <row r="148" spans="6:10" x14ac:dyDescent="0.2">
      <c r="F148" t="s">
        <v>1657</v>
      </c>
      <c r="G148" t="s">
        <v>73</v>
      </c>
      <c r="H148">
        <v>8</v>
      </c>
      <c r="I148" s="3">
        <v>20000</v>
      </c>
      <c r="J148" s="4">
        <v>7.4603315520548365E-3</v>
      </c>
    </row>
    <row r="149" spans="6:10" x14ac:dyDescent="0.2">
      <c r="F149" t="s">
        <v>1914</v>
      </c>
      <c r="G149" t="s">
        <v>1488</v>
      </c>
      <c r="H149">
        <v>13</v>
      </c>
      <c r="I149" s="3">
        <v>18000</v>
      </c>
      <c r="J149" s="4">
        <v>6.7142983968493525E-3</v>
      </c>
    </row>
    <row r="150" spans="6:10" x14ac:dyDescent="0.2">
      <c r="F150" t="s">
        <v>566</v>
      </c>
      <c r="G150" t="s">
        <v>73</v>
      </c>
      <c r="H150">
        <v>6</v>
      </c>
      <c r="I150" s="3">
        <v>15000</v>
      </c>
      <c r="J150" s="4">
        <v>5.5952486640411274E-3</v>
      </c>
    </row>
    <row r="151" spans="6:10" x14ac:dyDescent="0.2">
      <c r="F151" t="s">
        <v>645</v>
      </c>
      <c r="G151" t="s">
        <v>65</v>
      </c>
      <c r="H151">
        <v>4</v>
      </c>
      <c r="I151" s="3">
        <v>14000</v>
      </c>
      <c r="J151" s="4">
        <v>5.2222320864383854E-3</v>
      </c>
    </row>
    <row r="152" spans="6:10" x14ac:dyDescent="0.2">
      <c r="F152" t="s">
        <v>176</v>
      </c>
      <c r="G152" t="s">
        <v>65</v>
      </c>
      <c r="H152">
        <v>6</v>
      </c>
      <c r="I152" s="3">
        <v>13000</v>
      </c>
      <c r="J152" s="4">
        <v>4.8492155088356434E-3</v>
      </c>
    </row>
    <row r="153" spans="6:10" x14ac:dyDescent="0.2">
      <c r="F153" t="s">
        <v>646</v>
      </c>
      <c r="G153" t="s">
        <v>65</v>
      </c>
      <c r="H153">
        <v>6.5</v>
      </c>
      <c r="I153" s="3">
        <v>13000</v>
      </c>
      <c r="J153" s="4">
        <v>4.8492155088356434E-3</v>
      </c>
    </row>
    <row r="154" spans="6:10" x14ac:dyDescent="0.2">
      <c r="F154" t="s">
        <v>145</v>
      </c>
      <c r="G154" t="s">
        <v>57</v>
      </c>
      <c r="H154">
        <v>7</v>
      </c>
      <c r="I154" s="3">
        <v>10000</v>
      </c>
      <c r="J154" s="4">
        <v>3.7301657760274182E-3</v>
      </c>
    </row>
    <row r="155" spans="6:10" x14ac:dyDescent="0.2">
      <c r="F155" t="s">
        <v>146</v>
      </c>
      <c r="G155" t="s">
        <v>57</v>
      </c>
      <c r="H155">
        <v>7</v>
      </c>
      <c r="I155" s="3">
        <v>10000</v>
      </c>
      <c r="J155" s="4">
        <v>3.7301657760274182E-3</v>
      </c>
    </row>
    <row r="156" spans="6:10" x14ac:dyDescent="0.2">
      <c r="F156" t="s">
        <v>973</v>
      </c>
      <c r="G156" t="s">
        <v>57</v>
      </c>
      <c r="H156">
        <v>5</v>
      </c>
      <c r="I156" s="3">
        <v>10000</v>
      </c>
      <c r="J156" s="4">
        <v>3.7301657760274182E-3</v>
      </c>
    </row>
    <row r="157" spans="6:10" x14ac:dyDescent="0.2">
      <c r="F157" t="s">
        <v>1207</v>
      </c>
      <c r="G157" t="s">
        <v>75</v>
      </c>
      <c r="H157">
        <v>9</v>
      </c>
      <c r="I157" s="3">
        <v>10000</v>
      </c>
      <c r="J157" s="4">
        <v>3.7301657760274182E-3</v>
      </c>
    </row>
    <row r="158" spans="6:10" x14ac:dyDescent="0.2">
      <c r="F158" t="s">
        <v>1837</v>
      </c>
      <c r="G158" t="s">
        <v>51</v>
      </c>
      <c r="H158">
        <v>10</v>
      </c>
      <c r="I158" s="3">
        <v>8760</v>
      </c>
      <c r="J158" s="4">
        <v>3.2676252198000182E-3</v>
      </c>
    </row>
    <row r="159" spans="6:10" x14ac:dyDescent="0.2">
      <c r="F159" t="s">
        <v>1913</v>
      </c>
      <c r="G159" t="s">
        <v>1488</v>
      </c>
      <c r="H159">
        <v>13</v>
      </c>
      <c r="I159" s="3">
        <v>8000</v>
      </c>
      <c r="J159" s="4">
        <v>2.9841326208219347E-3</v>
      </c>
    </row>
    <row r="160" spans="6:10" x14ac:dyDescent="0.2">
      <c r="F160" t="s">
        <v>683</v>
      </c>
      <c r="G160" t="s">
        <v>65</v>
      </c>
      <c r="H160">
        <v>6.5</v>
      </c>
      <c r="I160" s="3">
        <v>8000</v>
      </c>
      <c r="J160" s="4">
        <v>2.9841326208219347E-3</v>
      </c>
    </row>
    <row r="161" spans="6:10" x14ac:dyDescent="0.2">
      <c r="F161" t="s">
        <v>642</v>
      </c>
      <c r="G161" t="s">
        <v>65</v>
      </c>
      <c r="H161">
        <v>6.5</v>
      </c>
      <c r="I161" s="3">
        <v>8000</v>
      </c>
      <c r="J161" s="4">
        <v>2.9841326208219347E-3</v>
      </c>
    </row>
    <row r="162" spans="6:10" x14ac:dyDescent="0.2">
      <c r="F162" t="s">
        <v>1620</v>
      </c>
      <c r="G162" t="s">
        <v>51</v>
      </c>
      <c r="H162">
        <v>6</v>
      </c>
      <c r="I162" s="3">
        <v>7840</v>
      </c>
      <c r="J162" s="4">
        <v>2.924449968405496E-3</v>
      </c>
    </row>
    <row r="163" spans="6:10" x14ac:dyDescent="0.2">
      <c r="F163" t="s">
        <v>1773</v>
      </c>
      <c r="G163" t="s">
        <v>51</v>
      </c>
      <c r="H163">
        <v>10</v>
      </c>
      <c r="I163" s="3">
        <v>6560</v>
      </c>
      <c r="J163" s="4">
        <v>2.4469887490739862E-3</v>
      </c>
    </row>
    <row r="164" spans="6:10" x14ac:dyDescent="0.2">
      <c r="F164" t="s">
        <v>695</v>
      </c>
      <c r="G164" t="s">
        <v>61</v>
      </c>
      <c r="H164">
        <v>9</v>
      </c>
      <c r="I164" s="3">
        <v>6500</v>
      </c>
      <c r="J164" s="4">
        <v>2.4246077544178217E-3</v>
      </c>
    </row>
    <row r="165" spans="6:10" x14ac:dyDescent="0.2">
      <c r="F165" t="s">
        <v>1371</v>
      </c>
      <c r="G165" t="s">
        <v>80</v>
      </c>
      <c r="H165">
        <v>9</v>
      </c>
      <c r="I165" s="3">
        <v>6000</v>
      </c>
      <c r="J165" s="4">
        <v>2.2380994656164511E-3</v>
      </c>
    </row>
    <row r="166" spans="6:10" x14ac:dyDescent="0.2">
      <c r="F166" t="s">
        <v>1411</v>
      </c>
      <c r="G166" t="s">
        <v>80</v>
      </c>
      <c r="H166">
        <v>7</v>
      </c>
      <c r="I166" s="3">
        <v>6000</v>
      </c>
      <c r="J166" s="4">
        <v>2.2380994656164511E-3</v>
      </c>
    </row>
    <row r="167" spans="6:10" x14ac:dyDescent="0.2">
      <c r="F167" t="s">
        <v>681</v>
      </c>
      <c r="G167" t="s">
        <v>65</v>
      </c>
      <c r="H167">
        <v>4.5</v>
      </c>
      <c r="I167" s="3">
        <v>6000</v>
      </c>
      <c r="J167" s="4">
        <v>2.2380994656164511E-3</v>
      </c>
    </row>
    <row r="168" spans="6:10" x14ac:dyDescent="0.2">
      <c r="F168" t="s">
        <v>1370</v>
      </c>
      <c r="G168" t="s">
        <v>80</v>
      </c>
      <c r="H168">
        <v>9</v>
      </c>
      <c r="I168" s="3">
        <v>6000</v>
      </c>
      <c r="J168" s="4">
        <v>2.2380994656164511E-3</v>
      </c>
    </row>
    <row r="169" spans="6:10" x14ac:dyDescent="0.2">
      <c r="F169" t="s">
        <v>620</v>
      </c>
      <c r="G169" t="s">
        <v>627</v>
      </c>
      <c r="H169">
        <v>4</v>
      </c>
      <c r="I169" s="3">
        <v>5256</v>
      </c>
      <c r="J169" s="4">
        <v>1.9605751318800108E-3</v>
      </c>
    </row>
    <row r="170" spans="6:10" x14ac:dyDescent="0.2">
      <c r="F170" t="s">
        <v>1206</v>
      </c>
      <c r="G170" t="s">
        <v>75</v>
      </c>
      <c r="H170">
        <v>9</v>
      </c>
      <c r="I170" s="3">
        <v>5000</v>
      </c>
      <c r="J170" s="4">
        <v>1.8650828880137091E-3</v>
      </c>
    </row>
    <row r="171" spans="6:10" x14ac:dyDescent="0.2">
      <c r="F171" t="s">
        <v>1622</v>
      </c>
      <c r="G171" t="s">
        <v>51</v>
      </c>
      <c r="H171">
        <v>8</v>
      </c>
      <c r="I171" s="3">
        <v>5000</v>
      </c>
      <c r="J171" s="4">
        <v>1.8650828880137091E-3</v>
      </c>
    </row>
    <row r="172" spans="6:10" x14ac:dyDescent="0.2">
      <c r="F172" t="s">
        <v>1882</v>
      </c>
      <c r="G172" t="s">
        <v>1488</v>
      </c>
      <c r="H172">
        <v>13</v>
      </c>
      <c r="I172" s="3">
        <v>5000</v>
      </c>
      <c r="J172" s="4">
        <v>1.8650828880137091E-3</v>
      </c>
    </row>
    <row r="173" spans="6:10" x14ac:dyDescent="0.2">
      <c r="F173" t="s">
        <v>1912</v>
      </c>
      <c r="G173" t="s">
        <v>1488</v>
      </c>
      <c r="H173">
        <v>10</v>
      </c>
      <c r="I173" s="3">
        <v>5000</v>
      </c>
      <c r="J173" s="4">
        <v>1.8650828880137091E-3</v>
      </c>
    </row>
    <row r="174" spans="6:10" x14ac:dyDescent="0.2">
      <c r="F174" t="s">
        <v>1621</v>
      </c>
      <c r="G174" t="s">
        <v>51</v>
      </c>
      <c r="H174">
        <v>6</v>
      </c>
      <c r="I174" s="3">
        <v>5000</v>
      </c>
      <c r="J174" s="4">
        <v>1.8650828880137091E-3</v>
      </c>
    </row>
    <row r="175" spans="6:10" x14ac:dyDescent="0.2">
      <c r="F175" t="s">
        <v>878</v>
      </c>
      <c r="G175" t="s">
        <v>72</v>
      </c>
      <c r="H175">
        <v>10</v>
      </c>
      <c r="I175" s="3">
        <v>5000</v>
      </c>
      <c r="J175" s="4">
        <v>1.8650828880137091E-3</v>
      </c>
    </row>
    <row r="176" spans="6:10" x14ac:dyDescent="0.2">
      <c r="F176" t="s">
        <v>1838</v>
      </c>
      <c r="G176" t="s">
        <v>51</v>
      </c>
      <c r="H176">
        <v>10</v>
      </c>
      <c r="I176" s="3">
        <v>4680</v>
      </c>
      <c r="J176" s="4">
        <v>1.7457175831808317E-3</v>
      </c>
    </row>
    <row r="177" spans="6:10" x14ac:dyDescent="0.2">
      <c r="F177" t="s">
        <v>1772</v>
      </c>
      <c r="G177" t="s">
        <v>51</v>
      </c>
      <c r="H177">
        <v>10</v>
      </c>
      <c r="I177" s="3">
        <v>4320</v>
      </c>
      <c r="J177" s="4">
        <v>1.6114316152438446E-3</v>
      </c>
    </row>
    <row r="178" spans="6:10" x14ac:dyDescent="0.2">
      <c r="F178" t="s">
        <v>997</v>
      </c>
      <c r="G178" t="s">
        <v>34</v>
      </c>
      <c r="H178">
        <v>9</v>
      </c>
      <c r="I178" s="3">
        <v>4200</v>
      </c>
      <c r="J178" s="4">
        <v>1.5666696259315157E-3</v>
      </c>
    </row>
    <row r="179" spans="6:10" x14ac:dyDescent="0.2">
      <c r="F179" t="s">
        <v>1881</v>
      </c>
      <c r="G179" t="s">
        <v>1488</v>
      </c>
      <c r="H179">
        <v>13</v>
      </c>
      <c r="I179" s="3">
        <v>4100</v>
      </c>
      <c r="J179" s="4">
        <v>1.5293679681712415E-3</v>
      </c>
    </row>
    <row r="180" spans="6:10" x14ac:dyDescent="0.2">
      <c r="F180" t="s">
        <v>1064</v>
      </c>
      <c r="G180" t="s">
        <v>34</v>
      </c>
      <c r="H180">
        <v>9</v>
      </c>
      <c r="I180" s="3">
        <v>4000</v>
      </c>
      <c r="J180" s="4">
        <v>1.4920663104109673E-3</v>
      </c>
    </row>
    <row r="181" spans="6:10" x14ac:dyDescent="0.2">
      <c r="F181" t="s">
        <v>916</v>
      </c>
      <c r="G181" t="s">
        <v>72</v>
      </c>
      <c r="H181">
        <v>10</v>
      </c>
      <c r="I181" s="3">
        <v>3500</v>
      </c>
      <c r="J181" s="4">
        <v>1.3055580216095963E-3</v>
      </c>
    </row>
    <row r="182" spans="6:10" x14ac:dyDescent="0.2">
      <c r="F182" t="s">
        <v>1805</v>
      </c>
      <c r="G182" t="s">
        <v>73</v>
      </c>
      <c r="H182">
        <v>8</v>
      </c>
      <c r="I182" s="3">
        <v>3000</v>
      </c>
      <c r="J182" s="4">
        <v>1.1190497328082256E-3</v>
      </c>
    </row>
    <row r="183" spans="6:10" x14ac:dyDescent="0.2">
      <c r="F183" t="s">
        <v>1223</v>
      </c>
      <c r="G183" t="s">
        <v>72</v>
      </c>
      <c r="H183">
        <v>5</v>
      </c>
      <c r="I183" s="3">
        <v>3000</v>
      </c>
      <c r="J183" s="4">
        <v>1.1190497328082256E-3</v>
      </c>
    </row>
    <row r="184" spans="6:10" x14ac:dyDescent="0.2">
      <c r="F184" t="s">
        <v>1937</v>
      </c>
      <c r="G184" t="s">
        <v>1488</v>
      </c>
      <c r="H184">
        <v>13</v>
      </c>
      <c r="I184" s="3">
        <v>3000</v>
      </c>
      <c r="J184" s="4">
        <v>1.1190497328082256E-3</v>
      </c>
    </row>
    <row r="185" spans="6:10" x14ac:dyDescent="0.2">
      <c r="F185" t="s">
        <v>1904</v>
      </c>
      <c r="G185" t="s">
        <v>1488</v>
      </c>
      <c r="H185">
        <v>13</v>
      </c>
      <c r="I185" s="3">
        <v>3000</v>
      </c>
      <c r="J185" s="4">
        <v>1.1190497328082256E-3</v>
      </c>
    </row>
    <row r="186" spans="6:10" x14ac:dyDescent="0.2">
      <c r="F186" t="s">
        <v>1911</v>
      </c>
      <c r="G186" t="s">
        <v>1488</v>
      </c>
      <c r="H186">
        <v>10</v>
      </c>
      <c r="I186" s="3">
        <v>3000</v>
      </c>
      <c r="J186" s="4">
        <v>1.1190497328082256E-3</v>
      </c>
    </row>
    <row r="187" spans="6:10" x14ac:dyDescent="0.2">
      <c r="F187" t="s">
        <v>1222</v>
      </c>
      <c r="G187" t="s">
        <v>72</v>
      </c>
      <c r="H187">
        <v>5</v>
      </c>
      <c r="I187" s="3">
        <v>3000</v>
      </c>
      <c r="J187" s="4">
        <v>1.1190497328082256E-3</v>
      </c>
    </row>
    <row r="188" spans="6:10" x14ac:dyDescent="0.2">
      <c r="F188" t="s">
        <v>1804</v>
      </c>
      <c r="G188" t="s">
        <v>73</v>
      </c>
      <c r="H188">
        <v>8</v>
      </c>
      <c r="I188" s="3">
        <v>3000</v>
      </c>
      <c r="J188" s="4">
        <v>1.1190497328082256E-3</v>
      </c>
    </row>
    <row r="189" spans="6:10" x14ac:dyDescent="0.2">
      <c r="F189" t="s">
        <v>1836</v>
      </c>
      <c r="G189" t="s">
        <v>51</v>
      </c>
      <c r="H189">
        <v>10</v>
      </c>
      <c r="I189" s="3">
        <v>3000</v>
      </c>
      <c r="J189" s="4">
        <v>1.1190497328082256E-3</v>
      </c>
    </row>
    <row r="190" spans="6:10" x14ac:dyDescent="0.2">
      <c r="F190" t="s">
        <v>1816</v>
      </c>
      <c r="G190" t="s">
        <v>70</v>
      </c>
      <c r="H190">
        <v>4</v>
      </c>
      <c r="I190" s="3">
        <v>2352</v>
      </c>
      <c r="J190" s="4">
        <v>8.7733499052164877E-4</v>
      </c>
    </row>
    <row r="191" spans="6:10" x14ac:dyDescent="0.2">
      <c r="F191" t="s">
        <v>1623</v>
      </c>
      <c r="G191" t="s">
        <v>51</v>
      </c>
      <c r="H191">
        <v>8</v>
      </c>
      <c r="I191" s="3">
        <v>2240</v>
      </c>
      <c r="J191" s="4">
        <v>8.3555713383014164E-4</v>
      </c>
    </row>
    <row r="192" spans="6:10" x14ac:dyDescent="0.2">
      <c r="F192" t="s">
        <v>693</v>
      </c>
      <c r="G192" t="s">
        <v>61</v>
      </c>
      <c r="H192">
        <v>7</v>
      </c>
      <c r="I192" s="3">
        <v>2000</v>
      </c>
      <c r="J192" s="4">
        <v>7.4603315520548367E-4</v>
      </c>
    </row>
    <row r="193" spans="6:10" x14ac:dyDescent="0.2">
      <c r="F193" t="s">
        <v>694</v>
      </c>
      <c r="G193" t="s">
        <v>61</v>
      </c>
      <c r="H193">
        <v>9</v>
      </c>
      <c r="I193" s="3">
        <v>2000</v>
      </c>
      <c r="J193" s="4">
        <v>7.4603315520548367E-4</v>
      </c>
    </row>
    <row r="194" spans="6:10" x14ac:dyDescent="0.2">
      <c r="F194" t="s">
        <v>1839</v>
      </c>
      <c r="G194" t="s">
        <v>51</v>
      </c>
      <c r="H194">
        <v>10</v>
      </c>
      <c r="I194" s="3">
        <v>1800</v>
      </c>
      <c r="J194" s="4">
        <v>6.7142983968493527E-4</v>
      </c>
    </row>
    <row r="195" spans="6:10" x14ac:dyDescent="0.2">
      <c r="F195" t="s">
        <v>1936</v>
      </c>
      <c r="G195" t="s">
        <v>1488</v>
      </c>
      <c r="H195">
        <v>10</v>
      </c>
      <c r="I195" s="3">
        <v>1500</v>
      </c>
      <c r="J195" s="4">
        <v>5.5952486640411278E-4</v>
      </c>
    </row>
    <row r="196" spans="6:10" x14ac:dyDescent="0.2">
      <c r="F196" t="s">
        <v>1915</v>
      </c>
      <c r="G196" t="s">
        <v>1488</v>
      </c>
      <c r="H196">
        <v>13</v>
      </c>
      <c r="I196" s="3">
        <v>1500</v>
      </c>
      <c r="J196" s="4">
        <v>5.5952486640411278E-4</v>
      </c>
    </row>
    <row r="197" spans="6:10" x14ac:dyDescent="0.2">
      <c r="F197" t="s">
        <v>100</v>
      </c>
      <c r="G197" t="s">
        <v>34</v>
      </c>
      <c r="H197">
        <v>8</v>
      </c>
      <c r="I197" s="3">
        <v>1400</v>
      </c>
      <c r="J197" s="4">
        <v>5.2222320864383858E-4</v>
      </c>
    </row>
    <row r="198" spans="6:10" x14ac:dyDescent="0.2">
      <c r="F198" t="s">
        <v>1909</v>
      </c>
      <c r="G198" t="s">
        <v>1488</v>
      </c>
      <c r="H198">
        <v>20</v>
      </c>
      <c r="I198" s="3">
        <v>1000</v>
      </c>
      <c r="J198" s="4">
        <v>3.7301657760274183E-4</v>
      </c>
    </row>
    <row r="199" spans="6:10" x14ac:dyDescent="0.2">
      <c r="F199" t="s">
        <v>1910</v>
      </c>
      <c r="G199" t="s">
        <v>1488</v>
      </c>
      <c r="H199">
        <v>20</v>
      </c>
      <c r="I199" s="3">
        <v>1000</v>
      </c>
      <c r="J199" s="4">
        <v>3.7301657760274183E-4</v>
      </c>
    </row>
    <row r="200" spans="6:10" x14ac:dyDescent="0.2">
      <c r="F200" t="s">
        <v>1224</v>
      </c>
      <c r="G200" t="s">
        <v>51</v>
      </c>
      <c r="H200" t="s">
        <v>238</v>
      </c>
      <c r="I200" s="3">
        <v>726</v>
      </c>
      <c r="J200" s="4">
        <v>2.7081003533959054E-4</v>
      </c>
    </row>
    <row r="201" spans="6:10" x14ac:dyDescent="0.2">
      <c r="F201" t="s">
        <v>1225</v>
      </c>
      <c r="G201" t="s">
        <v>51</v>
      </c>
      <c r="H201" t="s">
        <v>238</v>
      </c>
      <c r="I201" s="3">
        <v>726</v>
      </c>
      <c r="J201" s="4">
        <v>2.7081003533959054E-4</v>
      </c>
    </row>
    <row r="202" spans="6:10" x14ac:dyDescent="0.2">
      <c r="F202" t="s">
        <v>1944</v>
      </c>
      <c r="G202" t="s">
        <v>1488</v>
      </c>
      <c r="H202">
        <v>20</v>
      </c>
      <c r="I202" s="3">
        <v>600</v>
      </c>
      <c r="J202" s="4">
        <v>2.2380994656164509E-4</v>
      </c>
    </row>
    <row r="203" spans="6:10" x14ac:dyDescent="0.2">
      <c r="F203" t="s">
        <v>1285</v>
      </c>
      <c r="G203" t="s">
        <v>65</v>
      </c>
      <c r="H203">
        <v>4.5</v>
      </c>
      <c r="I203" s="3">
        <v>540</v>
      </c>
      <c r="J203" s="4">
        <v>2.0142895190548057E-4</v>
      </c>
    </row>
    <row r="204" spans="6:10" x14ac:dyDescent="0.2">
      <c r="F204" t="s">
        <v>1943</v>
      </c>
      <c r="G204" t="s">
        <v>1488</v>
      </c>
      <c r="H204">
        <v>20</v>
      </c>
      <c r="I204" s="3">
        <v>500</v>
      </c>
      <c r="J204" s="4">
        <v>1.8650828880137092E-4</v>
      </c>
    </row>
    <row r="205" spans="6:10" x14ac:dyDescent="0.2">
      <c r="F205" t="s">
        <v>1928</v>
      </c>
      <c r="G205" t="s">
        <v>1488</v>
      </c>
      <c r="H205">
        <v>10</v>
      </c>
      <c r="I205" s="3">
        <v>500</v>
      </c>
      <c r="J205" s="4">
        <v>1.8650828880137092E-4</v>
      </c>
    </row>
    <row r="206" spans="6:10" x14ac:dyDescent="0.2">
      <c r="F206" t="s">
        <v>705</v>
      </c>
      <c r="G206" t="s">
        <v>65</v>
      </c>
      <c r="H206">
        <v>4.5</v>
      </c>
      <c r="I206" s="3">
        <v>210</v>
      </c>
      <c r="J206" s="4">
        <v>7.8333481296575779E-5</v>
      </c>
    </row>
    <row r="207" spans="6:10" x14ac:dyDescent="0.2">
      <c r="F207" t="s">
        <v>666</v>
      </c>
      <c r="G207" t="s">
        <v>65</v>
      </c>
      <c r="H207">
        <v>4</v>
      </c>
      <c r="I207" s="3">
        <v>70</v>
      </c>
      <c r="J207" s="4">
        <v>2.6111160432191926E-5</v>
      </c>
    </row>
    <row r="208" spans="6:10" x14ac:dyDescent="0.2">
      <c r="F208" t="s">
        <v>658</v>
      </c>
      <c r="G208" t="s">
        <v>65</v>
      </c>
      <c r="H208">
        <v>8</v>
      </c>
      <c r="I208" s="3">
        <v>50</v>
      </c>
      <c r="J208" s="4">
        <v>1.865082888013709E-5</v>
      </c>
    </row>
    <row r="209" spans="5:10" x14ac:dyDescent="0.2">
      <c r="F209" t="s">
        <v>649</v>
      </c>
      <c r="G209" t="s">
        <v>65</v>
      </c>
      <c r="H209">
        <v>6.5</v>
      </c>
      <c r="I209" s="3">
        <v>40</v>
      </c>
      <c r="J209" s="4">
        <v>1.4920663104109673E-5</v>
      </c>
    </row>
    <row r="210" spans="5:10" x14ac:dyDescent="0.2">
      <c r="F210" t="s">
        <v>1148</v>
      </c>
      <c r="G210" t="s">
        <v>65</v>
      </c>
      <c r="H210">
        <v>11</v>
      </c>
      <c r="I210" s="3">
        <v>30</v>
      </c>
      <c r="J210" s="4">
        <v>1.1190497328082255E-5</v>
      </c>
    </row>
    <row r="211" spans="5:10" x14ac:dyDescent="0.2">
      <c r="F211" t="s">
        <v>1257</v>
      </c>
      <c r="G211" t="s">
        <v>65</v>
      </c>
      <c r="H211">
        <v>8</v>
      </c>
      <c r="I211" s="3">
        <v>20</v>
      </c>
      <c r="J211" s="4">
        <v>7.4603315520548366E-6</v>
      </c>
    </row>
    <row r="212" spans="5:10" x14ac:dyDescent="0.2">
      <c r="F212" t="s">
        <v>1283</v>
      </c>
      <c r="G212" t="s">
        <v>65</v>
      </c>
      <c r="H212">
        <v>8.5</v>
      </c>
      <c r="I212" s="3">
        <v>10</v>
      </c>
      <c r="J212" s="4">
        <v>3.7301657760274183E-6</v>
      </c>
    </row>
    <row r="213" spans="5:10" x14ac:dyDescent="0.2">
      <c r="F213" t="s">
        <v>1263</v>
      </c>
      <c r="G213" t="s">
        <v>65</v>
      </c>
      <c r="H213">
        <v>11</v>
      </c>
      <c r="I213" s="3">
        <v>10</v>
      </c>
      <c r="J213" s="4">
        <v>3.7301657760274183E-6</v>
      </c>
    </row>
    <row r="214" spans="5:10" x14ac:dyDescent="0.2">
      <c r="E214" t="s">
        <v>18</v>
      </c>
      <c r="F214" t="s">
        <v>1573</v>
      </c>
      <c r="G214" t="s">
        <v>73</v>
      </c>
      <c r="H214">
        <v>6</v>
      </c>
      <c r="I214" s="3">
        <v>90000</v>
      </c>
      <c r="J214" s="4">
        <v>3.3571491984246762E-2</v>
      </c>
    </row>
    <row r="215" spans="5:10" x14ac:dyDescent="0.2">
      <c r="F215" t="s">
        <v>1413</v>
      </c>
      <c r="G215" t="s">
        <v>80</v>
      </c>
      <c r="H215">
        <v>7</v>
      </c>
      <c r="I215" s="3">
        <v>25700</v>
      </c>
      <c r="J215" s="4">
        <v>9.586526044390465E-3</v>
      </c>
    </row>
    <row r="216" spans="5:10" x14ac:dyDescent="0.2">
      <c r="F216" t="s">
        <v>1195</v>
      </c>
      <c r="G216" t="s">
        <v>57</v>
      </c>
      <c r="H216">
        <v>7</v>
      </c>
      <c r="I216" s="3">
        <v>25000</v>
      </c>
      <c r="J216" s="4">
        <v>9.3254144400685447E-3</v>
      </c>
    </row>
    <row r="217" spans="5:10" x14ac:dyDescent="0.2">
      <c r="F217" t="s">
        <v>1686</v>
      </c>
      <c r="G217" t="s">
        <v>62</v>
      </c>
      <c r="H217">
        <v>4</v>
      </c>
      <c r="I217" s="3">
        <v>24200</v>
      </c>
      <c r="J217" s="4">
        <v>9.0270011779863529E-3</v>
      </c>
    </row>
    <row r="218" spans="5:10" x14ac:dyDescent="0.2">
      <c r="F218" t="s">
        <v>1395</v>
      </c>
      <c r="G218" t="s">
        <v>80</v>
      </c>
      <c r="H218">
        <v>7</v>
      </c>
      <c r="I218" s="3">
        <v>22500</v>
      </c>
      <c r="J218" s="4">
        <v>8.3928729960616906E-3</v>
      </c>
    </row>
    <row r="219" spans="5:10" x14ac:dyDescent="0.2">
      <c r="F219" t="s">
        <v>1688</v>
      </c>
      <c r="G219" t="s">
        <v>62</v>
      </c>
      <c r="H219">
        <v>4</v>
      </c>
      <c r="I219" s="3">
        <v>18500</v>
      </c>
      <c r="J219" s="4">
        <v>6.9008066856507235E-3</v>
      </c>
    </row>
    <row r="220" spans="5:10" x14ac:dyDescent="0.2">
      <c r="F220" t="s">
        <v>1659</v>
      </c>
      <c r="G220" t="s">
        <v>73</v>
      </c>
      <c r="H220">
        <v>6</v>
      </c>
      <c r="I220" s="3">
        <v>15000</v>
      </c>
      <c r="J220" s="4">
        <v>5.5952486640411274E-3</v>
      </c>
    </row>
    <row r="221" spans="5:10" x14ac:dyDescent="0.2">
      <c r="F221" t="s">
        <v>1197</v>
      </c>
      <c r="G221" t="s">
        <v>57</v>
      </c>
      <c r="H221">
        <v>7</v>
      </c>
      <c r="I221" s="3">
        <v>15000</v>
      </c>
      <c r="J221" s="4">
        <v>5.5952486640411274E-3</v>
      </c>
    </row>
    <row r="222" spans="5:10" x14ac:dyDescent="0.2">
      <c r="F222" t="s">
        <v>1424</v>
      </c>
      <c r="G222" t="s">
        <v>80</v>
      </c>
      <c r="H222">
        <v>7</v>
      </c>
      <c r="I222" s="3">
        <v>11100</v>
      </c>
      <c r="J222" s="4">
        <v>4.1404840113904344E-3</v>
      </c>
    </row>
    <row r="223" spans="5:10" x14ac:dyDescent="0.2">
      <c r="F223" t="s">
        <v>1422</v>
      </c>
      <c r="G223" t="s">
        <v>80</v>
      </c>
      <c r="H223">
        <v>7</v>
      </c>
      <c r="I223" s="3">
        <v>10800</v>
      </c>
      <c r="J223" s="4">
        <v>4.0285790381096118E-3</v>
      </c>
    </row>
    <row r="224" spans="5:10" x14ac:dyDescent="0.2">
      <c r="F224" t="s">
        <v>1176</v>
      </c>
      <c r="G224" t="s">
        <v>72</v>
      </c>
      <c r="H224">
        <v>7</v>
      </c>
      <c r="I224" s="3">
        <v>10000</v>
      </c>
      <c r="J224" s="4">
        <v>3.7301657760274182E-3</v>
      </c>
    </row>
    <row r="225" spans="6:10" x14ac:dyDescent="0.2">
      <c r="F225" t="s">
        <v>1172</v>
      </c>
      <c r="G225" t="s">
        <v>72</v>
      </c>
      <c r="H225">
        <v>7</v>
      </c>
      <c r="I225" s="3">
        <v>10000</v>
      </c>
      <c r="J225" s="4">
        <v>3.7301657760274182E-3</v>
      </c>
    </row>
    <row r="226" spans="6:10" x14ac:dyDescent="0.2">
      <c r="F226" t="s">
        <v>1177</v>
      </c>
      <c r="G226" t="s">
        <v>72</v>
      </c>
      <c r="H226">
        <v>7</v>
      </c>
      <c r="I226" s="3">
        <v>10000</v>
      </c>
      <c r="J226" s="4">
        <v>3.7301657760274182E-3</v>
      </c>
    </row>
    <row r="227" spans="6:10" x14ac:dyDescent="0.2">
      <c r="F227" t="s">
        <v>569</v>
      </c>
      <c r="G227" t="s">
        <v>73</v>
      </c>
      <c r="H227">
        <v>6</v>
      </c>
      <c r="I227" s="3">
        <v>10000</v>
      </c>
      <c r="J227" s="4">
        <v>3.7301657760274182E-3</v>
      </c>
    </row>
    <row r="228" spans="6:10" x14ac:dyDescent="0.2">
      <c r="F228" t="s">
        <v>1205</v>
      </c>
      <c r="G228" t="s">
        <v>75</v>
      </c>
      <c r="H228">
        <v>7</v>
      </c>
      <c r="I228" s="3">
        <v>10000</v>
      </c>
      <c r="J228" s="4">
        <v>3.7301657760274182E-3</v>
      </c>
    </row>
    <row r="229" spans="6:10" x14ac:dyDescent="0.2">
      <c r="F229" t="s">
        <v>144</v>
      </c>
      <c r="G229" t="s">
        <v>57</v>
      </c>
      <c r="H229">
        <v>5</v>
      </c>
      <c r="I229" s="3">
        <v>10000</v>
      </c>
      <c r="J229" s="4">
        <v>3.7301657760274182E-3</v>
      </c>
    </row>
    <row r="230" spans="6:10" x14ac:dyDescent="0.2">
      <c r="F230" t="s">
        <v>1420</v>
      </c>
      <c r="G230" t="s">
        <v>80</v>
      </c>
      <c r="H230">
        <v>5</v>
      </c>
      <c r="I230" s="3">
        <v>9500</v>
      </c>
      <c r="J230" s="4">
        <v>3.5436574872260472E-3</v>
      </c>
    </row>
    <row r="231" spans="6:10" x14ac:dyDescent="0.2">
      <c r="F231" t="s">
        <v>1418</v>
      </c>
      <c r="G231" t="s">
        <v>80</v>
      </c>
      <c r="H231">
        <v>5</v>
      </c>
      <c r="I231" s="3">
        <v>9300</v>
      </c>
      <c r="J231" s="4">
        <v>3.4690541717054988E-3</v>
      </c>
    </row>
    <row r="232" spans="6:10" x14ac:dyDescent="0.2">
      <c r="F232" t="s">
        <v>567</v>
      </c>
      <c r="G232" t="s">
        <v>73</v>
      </c>
      <c r="H232">
        <v>8</v>
      </c>
      <c r="I232" s="3">
        <v>8000</v>
      </c>
      <c r="J232" s="4">
        <v>2.9841326208219347E-3</v>
      </c>
    </row>
    <row r="233" spans="6:10" x14ac:dyDescent="0.2">
      <c r="F233" t="s">
        <v>1811</v>
      </c>
      <c r="G233" t="s">
        <v>73</v>
      </c>
      <c r="H233">
        <v>6</v>
      </c>
      <c r="I233" s="3">
        <v>5000</v>
      </c>
      <c r="J233" s="4">
        <v>1.8650828880137091E-3</v>
      </c>
    </row>
    <row r="234" spans="6:10" x14ac:dyDescent="0.2">
      <c r="F234" t="s">
        <v>1204</v>
      </c>
      <c r="G234" t="s">
        <v>75</v>
      </c>
      <c r="H234">
        <v>7</v>
      </c>
      <c r="I234" s="3">
        <v>5000</v>
      </c>
      <c r="J234" s="4">
        <v>1.8650828880137091E-3</v>
      </c>
    </row>
    <row r="235" spans="6:10" x14ac:dyDescent="0.2">
      <c r="F235" t="s">
        <v>1154</v>
      </c>
      <c r="G235" t="s">
        <v>73</v>
      </c>
      <c r="H235">
        <v>6</v>
      </c>
      <c r="I235" s="3">
        <v>5000</v>
      </c>
      <c r="J235" s="4">
        <v>1.8650828880137091E-3</v>
      </c>
    </row>
    <row r="236" spans="6:10" x14ac:dyDescent="0.2">
      <c r="F236" t="s">
        <v>1046</v>
      </c>
      <c r="G236" t="s">
        <v>71</v>
      </c>
      <c r="H236">
        <v>7</v>
      </c>
      <c r="I236" s="3">
        <v>5000</v>
      </c>
      <c r="J236" s="4">
        <v>1.8650828880137091E-3</v>
      </c>
    </row>
    <row r="237" spans="6:10" x14ac:dyDescent="0.2">
      <c r="F237" t="s">
        <v>1068</v>
      </c>
      <c r="G237" t="s">
        <v>34</v>
      </c>
      <c r="H237">
        <v>5</v>
      </c>
      <c r="I237" s="3">
        <v>3900</v>
      </c>
      <c r="J237" s="4">
        <v>1.4547646526506931E-3</v>
      </c>
    </row>
    <row r="238" spans="6:10" x14ac:dyDescent="0.2">
      <c r="F238" t="s">
        <v>1062</v>
      </c>
      <c r="G238" t="s">
        <v>34</v>
      </c>
      <c r="H238">
        <v>5</v>
      </c>
      <c r="I238" s="3">
        <v>3800</v>
      </c>
      <c r="J238" s="4">
        <v>1.4174629948904189E-3</v>
      </c>
    </row>
    <row r="239" spans="6:10" x14ac:dyDescent="0.2">
      <c r="F239" t="s">
        <v>1942</v>
      </c>
      <c r="G239" t="s">
        <v>1488</v>
      </c>
      <c r="H239">
        <v>8</v>
      </c>
      <c r="I239" s="3">
        <v>3500</v>
      </c>
      <c r="J239" s="4">
        <v>1.3055580216095963E-3</v>
      </c>
    </row>
    <row r="240" spans="6:10" x14ac:dyDescent="0.2">
      <c r="F240" t="s">
        <v>1048</v>
      </c>
      <c r="G240" t="s">
        <v>71</v>
      </c>
      <c r="H240">
        <v>5</v>
      </c>
      <c r="I240" s="3">
        <v>3000</v>
      </c>
      <c r="J240" s="4">
        <v>1.1190497328082256E-3</v>
      </c>
    </row>
    <row r="241" spans="6:10" x14ac:dyDescent="0.2">
      <c r="F241" t="s">
        <v>1069</v>
      </c>
      <c r="G241" t="s">
        <v>34</v>
      </c>
      <c r="H241">
        <v>10</v>
      </c>
      <c r="I241" s="3">
        <v>2440</v>
      </c>
      <c r="J241" s="4">
        <v>9.1016044935069004E-4</v>
      </c>
    </row>
    <row r="242" spans="6:10" x14ac:dyDescent="0.2">
      <c r="F242" t="s">
        <v>1063</v>
      </c>
      <c r="G242" t="s">
        <v>34</v>
      </c>
      <c r="H242">
        <v>10</v>
      </c>
      <c r="I242" s="3">
        <v>2440</v>
      </c>
      <c r="J242" s="4">
        <v>9.1016044935069004E-4</v>
      </c>
    </row>
    <row r="243" spans="6:10" x14ac:dyDescent="0.2">
      <c r="F243" t="s">
        <v>1918</v>
      </c>
      <c r="G243" t="s">
        <v>1488</v>
      </c>
      <c r="H243">
        <v>8</v>
      </c>
      <c r="I243" s="3">
        <v>2300</v>
      </c>
      <c r="J243" s="4">
        <v>8.5793812848630616E-4</v>
      </c>
    </row>
    <row r="244" spans="6:10" x14ac:dyDescent="0.2">
      <c r="F244" t="s">
        <v>1919</v>
      </c>
      <c r="G244" t="s">
        <v>1488</v>
      </c>
      <c r="H244">
        <v>8</v>
      </c>
      <c r="I244" s="3">
        <v>2180</v>
      </c>
      <c r="J244" s="4">
        <v>8.1317613917397712E-4</v>
      </c>
    </row>
    <row r="245" spans="6:10" x14ac:dyDescent="0.2">
      <c r="F245" t="s">
        <v>1776</v>
      </c>
      <c r="G245" t="s">
        <v>51</v>
      </c>
      <c r="H245">
        <v>5</v>
      </c>
      <c r="I245" s="3">
        <v>2000</v>
      </c>
      <c r="J245" s="4">
        <v>7.4603315520548367E-4</v>
      </c>
    </row>
    <row r="246" spans="6:10" x14ac:dyDescent="0.2">
      <c r="F246" t="s">
        <v>1890</v>
      </c>
      <c r="G246" t="s">
        <v>1488</v>
      </c>
      <c r="H246">
        <v>6</v>
      </c>
      <c r="I246" s="3">
        <v>1500</v>
      </c>
      <c r="J246" s="4">
        <v>5.5952486640411278E-4</v>
      </c>
    </row>
    <row r="247" spans="6:10" x14ac:dyDescent="0.2">
      <c r="F247" t="s">
        <v>1777</v>
      </c>
      <c r="G247" t="s">
        <v>51</v>
      </c>
      <c r="H247">
        <v>5</v>
      </c>
      <c r="I247" s="3">
        <v>1500</v>
      </c>
      <c r="J247" s="4">
        <v>5.5952486640411278E-4</v>
      </c>
    </row>
    <row r="248" spans="6:10" x14ac:dyDescent="0.2">
      <c r="F248" t="s">
        <v>1889</v>
      </c>
      <c r="G248" t="s">
        <v>1488</v>
      </c>
      <c r="H248">
        <v>6</v>
      </c>
      <c r="I248" s="3">
        <v>1500</v>
      </c>
      <c r="J248" s="4">
        <v>5.5952486640411278E-4</v>
      </c>
    </row>
    <row r="249" spans="6:10" x14ac:dyDescent="0.2">
      <c r="F249" t="s">
        <v>1156</v>
      </c>
      <c r="G249" t="s">
        <v>73</v>
      </c>
      <c r="H249">
        <v>7.5</v>
      </c>
      <c r="I249" s="3">
        <v>1000</v>
      </c>
      <c r="J249" s="4">
        <v>3.7301657760274183E-4</v>
      </c>
    </row>
    <row r="250" spans="6:10" x14ac:dyDescent="0.2">
      <c r="F250" t="s">
        <v>1888</v>
      </c>
      <c r="G250" t="s">
        <v>1488</v>
      </c>
      <c r="H250">
        <v>10</v>
      </c>
      <c r="I250" s="3">
        <v>1000</v>
      </c>
      <c r="J250" s="4">
        <v>3.7301657760274183E-4</v>
      </c>
    </row>
    <row r="251" spans="6:10" x14ac:dyDescent="0.2">
      <c r="F251" t="s">
        <v>1158</v>
      </c>
      <c r="G251" t="s">
        <v>73</v>
      </c>
      <c r="H251">
        <v>7.5</v>
      </c>
      <c r="I251" s="3">
        <v>1000</v>
      </c>
      <c r="J251" s="4">
        <v>3.7301657760274183E-4</v>
      </c>
    </row>
    <row r="252" spans="6:10" x14ac:dyDescent="0.2">
      <c r="F252" t="s">
        <v>1378</v>
      </c>
      <c r="G252" t="s">
        <v>65</v>
      </c>
      <c r="H252">
        <v>6</v>
      </c>
      <c r="I252" s="3">
        <v>780</v>
      </c>
      <c r="J252" s="4">
        <v>2.909529305301386E-4</v>
      </c>
    </row>
    <row r="253" spans="6:10" x14ac:dyDescent="0.2">
      <c r="F253" t="s">
        <v>1229</v>
      </c>
      <c r="G253" t="s">
        <v>51</v>
      </c>
      <c r="H253" t="s">
        <v>238</v>
      </c>
      <c r="I253" s="3">
        <v>726</v>
      </c>
      <c r="J253" s="4">
        <v>2.7081003533959054E-4</v>
      </c>
    </row>
    <row r="254" spans="6:10" x14ac:dyDescent="0.2">
      <c r="F254" t="s">
        <v>1228</v>
      </c>
      <c r="G254" t="s">
        <v>51</v>
      </c>
      <c r="H254" t="s">
        <v>238</v>
      </c>
      <c r="I254" s="3">
        <v>726</v>
      </c>
      <c r="J254" s="4">
        <v>2.7081003533959054E-4</v>
      </c>
    </row>
    <row r="255" spans="6:10" x14ac:dyDescent="0.2">
      <c r="F255" t="s">
        <v>1796</v>
      </c>
      <c r="G255" t="s">
        <v>70</v>
      </c>
      <c r="H255">
        <v>7</v>
      </c>
      <c r="I255" s="3">
        <v>606</v>
      </c>
      <c r="J255" s="4">
        <v>2.2604804602726155E-4</v>
      </c>
    </row>
    <row r="256" spans="6:10" x14ac:dyDescent="0.2">
      <c r="F256" t="s">
        <v>419</v>
      </c>
      <c r="G256" t="s">
        <v>65</v>
      </c>
      <c r="H256">
        <v>4</v>
      </c>
      <c r="I256" s="3">
        <v>564</v>
      </c>
      <c r="J256" s="4">
        <v>2.1038134976794639E-4</v>
      </c>
    </row>
    <row r="257" spans="5:10" x14ac:dyDescent="0.2">
      <c r="F257" t="s">
        <v>1946</v>
      </c>
      <c r="G257" t="s">
        <v>1488</v>
      </c>
      <c r="H257">
        <v>7</v>
      </c>
      <c r="I257" s="3">
        <v>500</v>
      </c>
      <c r="J257" s="4">
        <v>1.8650828880137092E-4</v>
      </c>
    </row>
    <row r="258" spans="5:10" x14ac:dyDescent="0.2">
      <c r="F258" t="s">
        <v>1947</v>
      </c>
      <c r="G258" t="s">
        <v>1488</v>
      </c>
      <c r="H258">
        <v>8</v>
      </c>
      <c r="I258" s="3">
        <v>500</v>
      </c>
      <c r="J258" s="4">
        <v>1.8650828880137092E-4</v>
      </c>
    </row>
    <row r="259" spans="5:10" x14ac:dyDescent="0.2">
      <c r="F259" t="s">
        <v>1103</v>
      </c>
      <c r="G259" t="s">
        <v>65</v>
      </c>
      <c r="H259">
        <v>2.8</v>
      </c>
      <c r="I259" s="3">
        <v>404</v>
      </c>
      <c r="J259" s="4">
        <v>1.506986973515077E-4</v>
      </c>
    </row>
    <row r="260" spans="5:10" x14ac:dyDescent="0.2">
      <c r="F260" t="s">
        <v>850</v>
      </c>
      <c r="G260" t="s">
        <v>65</v>
      </c>
      <c r="H260">
        <v>11</v>
      </c>
      <c r="I260" s="3">
        <v>210</v>
      </c>
      <c r="J260" s="4">
        <v>7.8333481296575779E-5</v>
      </c>
    </row>
    <row r="261" spans="5:10" x14ac:dyDescent="0.2">
      <c r="F261" t="s">
        <v>1883</v>
      </c>
      <c r="G261" t="s">
        <v>1488</v>
      </c>
      <c r="H261">
        <v>8</v>
      </c>
      <c r="I261" s="3">
        <v>200</v>
      </c>
      <c r="J261" s="4">
        <v>7.4603315520548359E-5</v>
      </c>
    </row>
    <row r="262" spans="5:10" x14ac:dyDescent="0.2">
      <c r="F262" t="s">
        <v>441</v>
      </c>
      <c r="G262" t="s">
        <v>65</v>
      </c>
      <c r="H262">
        <v>6</v>
      </c>
      <c r="I262" s="3">
        <v>90</v>
      </c>
      <c r="J262" s="4">
        <v>3.3571491984246766E-5</v>
      </c>
    </row>
    <row r="263" spans="5:10" x14ac:dyDescent="0.2">
      <c r="F263" t="s">
        <v>1387</v>
      </c>
      <c r="G263" t="s">
        <v>65</v>
      </c>
      <c r="H263">
        <v>4</v>
      </c>
      <c r="I263" s="3">
        <v>10</v>
      </c>
      <c r="J263" s="4">
        <v>3.7301657760274183E-6</v>
      </c>
    </row>
    <row r="264" spans="5:10" x14ac:dyDescent="0.2">
      <c r="F264" t="s">
        <v>1164</v>
      </c>
      <c r="G264" t="s">
        <v>65</v>
      </c>
      <c r="H264">
        <v>7</v>
      </c>
      <c r="I264" s="3">
        <v>6</v>
      </c>
      <c r="J264" s="4">
        <v>2.238099465616451E-6</v>
      </c>
    </row>
    <row r="265" spans="5:10" x14ac:dyDescent="0.2">
      <c r="F265" t="s">
        <v>1215</v>
      </c>
      <c r="G265" t="s">
        <v>65</v>
      </c>
      <c r="H265">
        <v>6.5</v>
      </c>
      <c r="I265" s="3">
        <v>4</v>
      </c>
      <c r="J265" s="4">
        <v>1.4920663104109673E-6</v>
      </c>
    </row>
    <row r="266" spans="5:10" x14ac:dyDescent="0.2">
      <c r="F266" t="s">
        <v>702</v>
      </c>
      <c r="G266" t="s">
        <v>65</v>
      </c>
      <c r="H266">
        <v>7</v>
      </c>
      <c r="I266" s="3">
        <v>4</v>
      </c>
      <c r="J266" s="4">
        <v>1.4920663104109673E-6</v>
      </c>
    </row>
    <row r="267" spans="5:10" x14ac:dyDescent="0.2">
      <c r="E267" t="s">
        <v>20</v>
      </c>
      <c r="F267" t="s">
        <v>1416</v>
      </c>
      <c r="G267" t="s">
        <v>80</v>
      </c>
      <c r="H267">
        <v>7</v>
      </c>
      <c r="I267" s="3">
        <v>16950</v>
      </c>
      <c r="J267" s="4">
        <v>6.3226309903664738E-3</v>
      </c>
    </row>
    <row r="268" spans="5:10" x14ac:dyDescent="0.2">
      <c r="F268" t="s">
        <v>1415</v>
      </c>
      <c r="G268" t="s">
        <v>80</v>
      </c>
      <c r="H268">
        <v>7</v>
      </c>
      <c r="I268" s="3">
        <v>16700</v>
      </c>
      <c r="J268" s="4">
        <v>6.2293768459657888E-3</v>
      </c>
    </row>
    <row r="269" spans="5:10" x14ac:dyDescent="0.2">
      <c r="F269" t="s">
        <v>1175</v>
      </c>
      <c r="G269" t="s">
        <v>72</v>
      </c>
      <c r="H269">
        <v>7</v>
      </c>
      <c r="I269" s="3">
        <v>13000</v>
      </c>
      <c r="J269" s="4">
        <v>4.8492155088356434E-3</v>
      </c>
    </row>
    <row r="270" spans="5:10" x14ac:dyDescent="0.2">
      <c r="F270" t="s">
        <v>1174</v>
      </c>
      <c r="G270" t="s">
        <v>72</v>
      </c>
      <c r="H270">
        <v>7</v>
      </c>
      <c r="I270" s="3">
        <v>10000</v>
      </c>
      <c r="J270" s="4">
        <v>3.7301657760274182E-3</v>
      </c>
    </row>
    <row r="271" spans="5:10" x14ac:dyDescent="0.2">
      <c r="F271" t="s">
        <v>1198</v>
      </c>
      <c r="G271" t="s">
        <v>75</v>
      </c>
      <c r="H271">
        <v>5</v>
      </c>
      <c r="I271" s="3">
        <v>10000</v>
      </c>
      <c r="J271" s="4">
        <v>3.7301657760274182E-3</v>
      </c>
    </row>
    <row r="272" spans="5:10" x14ac:dyDescent="0.2">
      <c r="F272" t="s">
        <v>1400</v>
      </c>
      <c r="G272" t="s">
        <v>80</v>
      </c>
      <c r="H272">
        <v>5</v>
      </c>
      <c r="I272" s="3">
        <v>8750</v>
      </c>
      <c r="J272" s="4">
        <v>3.2638950540239907E-3</v>
      </c>
    </row>
    <row r="273" spans="5:10" x14ac:dyDescent="0.2">
      <c r="F273" t="s">
        <v>1933</v>
      </c>
      <c r="G273" t="s">
        <v>1488</v>
      </c>
      <c r="H273">
        <v>7</v>
      </c>
      <c r="I273" s="3">
        <v>8000</v>
      </c>
      <c r="J273" s="4">
        <v>2.9841326208219347E-3</v>
      </c>
    </row>
    <row r="274" spans="5:10" x14ac:dyDescent="0.2">
      <c r="F274" t="s">
        <v>1399</v>
      </c>
      <c r="G274" t="s">
        <v>80</v>
      </c>
      <c r="H274">
        <v>5</v>
      </c>
      <c r="I274" s="3">
        <v>7250</v>
      </c>
      <c r="J274" s="4">
        <v>2.7043701876198782E-3</v>
      </c>
    </row>
    <row r="275" spans="5:10" x14ac:dyDescent="0.2">
      <c r="F275" t="s">
        <v>880</v>
      </c>
      <c r="G275" t="s">
        <v>72</v>
      </c>
      <c r="H275">
        <v>5</v>
      </c>
      <c r="I275" s="3">
        <v>6000</v>
      </c>
      <c r="J275" s="4">
        <v>2.2380994656164511E-3</v>
      </c>
    </row>
    <row r="276" spans="5:10" x14ac:dyDescent="0.2">
      <c r="F276" t="s">
        <v>911</v>
      </c>
      <c r="G276" t="s">
        <v>71</v>
      </c>
      <c r="H276">
        <v>7</v>
      </c>
      <c r="I276" s="3">
        <v>5000</v>
      </c>
      <c r="J276" s="4">
        <v>1.8650828880137091E-3</v>
      </c>
    </row>
    <row r="277" spans="5:10" x14ac:dyDescent="0.2">
      <c r="F277" t="s">
        <v>919</v>
      </c>
      <c r="G277" t="s">
        <v>72</v>
      </c>
      <c r="H277">
        <v>5</v>
      </c>
      <c r="I277" s="3">
        <v>3000</v>
      </c>
      <c r="J277" s="4">
        <v>1.1190497328082256E-3</v>
      </c>
    </row>
    <row r="278" spans="5:10" x14ac:dyDescent="0.2">
      <c r="F278" t="s">
        <v>1047</v>
      </c>
      <c r="G278" t="s">
        <v>71</v>
      </c>
      <c r="H278">
        <v>5</v>
      </c>
      <c r="I278" s="3">
        <v>3000</v>
      </c>
      <c r="J278" s="4">
        <v>1.1190497328082256E-3</v>
      </c>
    </row>
    <row r="279" spans="5:10" x14ac:dyDescent="0.2">
      <c r="F279" t="s">
        <v>1932</v>
      </c>
      <c r="G279" t="s">
        <v>1488</v>
      </c>
      <c r="H279">
        <v>7</v>
      </c>
      <c r="I279" s="3">
        <v>2000</v>
      </c>
      <c r="J279" s="4">
        <v>7.4603315520548367E-4</v>
      </c>
    </row>
    <row r="280" spans="5:10" x14ac:dyDescent="0.2">
      <c r="F280" t="s">
        <v>1934</v>
      </c>
      <c r="G280" t="s">
        <v>1488</v>
      </c>
      <c r="H280">
        <v>7</v>
      </c>
      <c r="I280" s="3">
        <v>1500</v>
      </c>
      <c r="J280" s="4">
        <v>5.5952486640411278E-4</v>
      </c>
    </row>
    <row r="281" spans="5:10" x14ac:dyDescent="0.2">
      <c r="F281" t="s">
        <v>1938</v>
      </c>
      <c r="G281" t="s">
        <v>1488</v>
      </c>
      <c r="H281">
        <v>8</v>
      </c>
      <c r="I281" s="3">
        <v>1500</v>
      </c>
      <c r="J281" s="4">
        <v>5.5952486640411278E-4</v>
      </c>
    </row>
    <row r="282" spans="5:10" x14ac:dyDescent="0.2">
      <c r="F282" t="s">
        <v>1920</v>
      </c>
      <c r="G282" t="s">
        <v>1488</v>
      </c>
      <c r="H282">
        <v>8</v>
      </c>
      <c r="I282" s="3">
        <v>1500</v>
      </c>
      <c r="J282" s="4">
        <v>5.5952486640411278E-4</v>
      </c>
    </row>
    <row r="283" spans="5:10" x14ac:dyDescent="0.2">
      <c r="F283" t="s">
        <v>910</v>
      </c>
      <c r="G283" t="s">
        <v>71</v>
      </c>
      <c r="H283">
        <v>7</v>
      </c>
      <c r="I283" s="3">
        <v>1000</v>
      </c>
      <c r="J283" s="4">
        <v>3.7301657760274183E-4</v>
      </c>
    </row>
    <row r="284" spans="5:10" x14ac:dyDescent="0.2">
      <c r="E284" t="s">
        <v>54</v>
      </c>
      <c r="F284" t="s">
        <v>568</v>
      </c>
      <c r="G284" t="s">
        <v>73</v>
      </c>
      <c r="H284">
        <v>5</v>
      </c>
      <c r="I284" s="3">
        <v>20000</v>
      </c>
      <c r="J284" s="4">
        <v>7.4603315520548365E-3</v>
      </c>
    </row>
    <row r="285" spans="5:10" x14ac:dyDescent="0.2">
      <c r="F285" t="s">
        <v>1905</v>
      </c>
      <c r="G285" t="s">
        <v>1488</v>
      </c>
      <c r="H285">
        <v>13</v>
      </c>
      <c r="I285" s="3">
        <v>5000</v>
      </c>
      <c r="J285" s="4">
        <v>1.8650828880137091E-3</v>
      </c>
    </row>
    <row r="286" spans="5:10" x14ac:dyDescent="0.2">
      <c r="F286" t="s">
        <v>147</v>
      </c>
      <c r="G286" t="s">
        <v>57</v>
      </c>
      <c r="H286">
        <v>7</v>
      </c>
      <c r="I286" s="3">
        <v>5000</v>
      </c>
      <c r="J286" s="4">
        <v>1.8650828880137091E-3</v>
      </c>
    </row>
    <row r="287" spans="5:10" x14ac:dyDescent="0.2">
      <c r="F287" t="s">
        <v>974</v>
      </c>
      <c r="G287" t="s">
        <v>57</v>
      </c>
      <c r="H287">
        <v>5</v>
      </c>
      <c r="I287" s="3">
        <v>5000</v>
      </c>
      <c r="J287" s="4">
        <v>1.8650828880137091E-3</v>
      </c>
    </row>
    <row r="288" spans="5:10" x14ac:dyDescent="0.2">
      <c r="F288" t="s">
        <v>1813</v>
      </c>
      <c r="G288" t="s">
        <v>62</v>
      </c>
      <c r="H288">
        <v>5</v>
      </c>
      <c r="I288" s="3">
        <v>3000</v>
      </c>
      <c r="J288" s="4">
        <v>1.1190497328082256E-3</v>
      </c>
    </row>
    <row r="289" spans="5:10" x14ac:dyDescent="0.2">
      <c r="F289" t="s">
        <v>1927</v>
      </c>
      <c r="G289" t="s">
        <v>1488</v>
      </c>
      <c r="H289">
        <v>13</v>
      </c>
      <c r="I289" s="3">
        <v>3000</v>
      </c>
      <c r="J289" s="4">
        <v>1.1190497328082256E-3</v>
      </c>
    </row>
    <row r="290" spans="5:10" x14ac:dyDescent="0.2">
      <c r="F290" t="s">
        <v>1891</v>
      </c>
      <c r="G290" t="s">
        <v>1488</v>
      </c>
      <c r="H290">
        <v>7</v>
      </c>
      <c r="I290" s="3">
        <v>1500</v>
      </c>
      <c r="J290" s="4">
        <v>5.5952486640411278E-4</v>
      </c>
    </row>
    <row r="291" spans="5:10" x14ac:dyDescent="0.2">
      <c r="F291" t="s">
        <v>609</v>
      </c>
      <c r="G291" t="s">
        <v>627</v>
      </c>
      <c r="H291">
        <v>3</v>
      </c>
      <c r="I291" s="3">
        <v>720</v>
      </c>
      <c r="J291" s="4">
        <v>2.6857193587397413E-4</v>
      </c>
    </row>
    <row r="292" spans="5:10" x14ac:dyDescent="0.2">
      <c r="F292" t="s">
        <v>418</v>
      </c>
      <c r="G292" t="s">
        <v>65</v>
      </c>
      <c r="H292">
        <v>4</v>
      </c>
      <c r="I292" s="3">
        <v>644</v>
      </c>
      <c r="J292" s="4">
        <v>2.4022267597616573E-4</v>
      </c>
    </row>
    <row r="293" spans="5:10" x14ac:dyDescent="0.2">
      <c r="F293" t="s">
        <v>1461</v>
      </c>
      <c r="G293" t="s">
        <v>65</v>
      </c>
      <c r="H293">
        <v>6</v>
      </c>
      <c r="I293" s="3">
        <v>600</v>
      </c>
      <c r="J293" s="4">
        <v>2.2380994656164509E-4</v>
      </c>
    </row>
    <row r="294" spans="5:10" x14ac:dyDescent="0.2">
      <c r="F294" t="s">
        <v>1442</v>
      </c>
      <c r="G294" t="s">
        <v>65</v>
      </c>
      <c r="H294">
        <v>6</v>
      </c>
      <c r="I294" s="3">
        <v>100</v>
      </c>
      <c r="J294" s="4">
        <v>3.7301657760274179E-5</v>
      </c>
    </row>
    <row r="295" spans="5:10" x14ac:dyDescent="0.2">
      <c r="F295" t="s">
        <v>1105</v>
      </c>
      <c r="G295" t="s">
        <v>65</v>
      </c>
      <c r="H295">
        <v>4</v>
      </c>
      <c r="I295" s="3">
        <v>10</v>
      </c>
      <c r="J295" s="4">
        <v>3.7301657760274183E-6</v>
      </c>
    </row>
    <row r="296" spans="5:10" x14ac:dyDescent="0.2">
      <c r="F296" t="s">
        <v>1165</v>
      </c>
      <c r="G296" t="s">
        <v>65</v>
      </c>
      <c r="H296">
        <v>2.8</v>
      </c>
      <c r="I296" s="3">
        <v>10</v>
      </c>
      <c r="J296" s="4">
        <v>3.7301657760274183E-6</v>
      </c>
    </row>
    <row r="297" spans="5:10" x14ac:dyDescent="0.2">
      <c r="F297" t="s">
        <v>179</v>
      </c>
      <c r="G297" t="s">
        <v>65</v>
      </c>
      <c r="H297">
        <v>7</v>
      </c>
      <c r="I297" s="3">
        <v>6</v>
      </c>
      <c r="J297" s="4">
        <v>2.238099465616451E-6</v>
      </c>
    </row>
    <row r="298" spans="5:10" x14ac:dyDescent="0.2">
      <c r="F298" t="s">
        <v>1376</v>
      </c>
      <c r="G298" t="s">
        <v>65</v>
      </c>
      <c r="H298">
        <v>2.8</v>
      </c>
      <c r="I298" s="3">
        <v>4</v>
      </c>
      <c r="J298" s="4">
        <v>1.4920663104109673E-6</v>
      </c>
    </row>
    <row r="299" spans="5:10" x14ac:dyDescent="0.2">
      <c r="E299" t="s">
        <v>30</v>
      </c>
      <c r="F299" t="s">
        <v>1171</v>
      </c>
      <c r="G299" t="s">
        <v>72</v>
      </c>
      <c r="H299">
        <v>7</v>
      </c>
      <c r="I299" s="3">
        <v>10000</v>
      </c>
      <c r="J299" s="4">
        <v>3.7301657760274182E-3</v>
      </c>
    </row>
    <row r="300" spans="5:10" x14ac:dyDescent="0.2">
      <c r="F300" t="s">
        <v>1041</v>
      </c>
      <c r="G300" t="s">
        <v>71</v>
      </c>
      <c r="H300">
        <v>5</v>
      </c>
      <c r="I300" s="3">
        <v>5000</v>
      </c>
      <c r="J300" s="4">
        <v>1.8650828880137091E-3</v>
      </c>
    </row>
    <row r="301" spans="5:10" x14ac:dyDescent="0.2">
      <c r="F301" t="s">
        <v>1042</v>
      </c>
      <c r="G301" t="s">
        <v>71</v>
      </c>
      <c r="H301">
        <v>7</v>
      </c>
      <c r="I301" s="3">
        <v>5000</v>
      </c>
      <c r="J301" s="4">
        <v>1.8650828880137091E-3</v>
      </c>
    </row>
    <row r="302" spans="5:10" x14ac:dyDescent="0.2">
      <c r="E302" t="s">
        <v>238</v>
      </c>
      <c r="F302" t="s">
        <v>995</v>
      </c>
      <c r="G302" t="s">
        <v>65</v>
      </c>
      <c r="H302">
        <v>7</v>
      </c>
      <c r="I302" s="3">
        <v>7524</v>
      </c>
      <c r="J302" s="4">
        <v>2.8065767298830293E-3</v>
      </c>
    </row>
    <row r="303" spans="5:10" x14ac:dyDescent="0.2">
      <c r="F303" t="s">
        <v>530</v>
      </c>
      <c r="G303" t="s">
        <v>65</v>
      </c>
      <c r="H303">
        <v>7</v>
      </c>
      <c r="I303" s="3">
        <v>6270</v>
      </c>
      <c r="J303" s="4">
        <v>2.338813941569191E-3</v>
      </c>
    </row>
    <row r="304" spans="5:10" x14ac:dyDescent="0.2">
      <c r="F304" t="s">
        <v>494</v>
      </c>
      <c r="G304" t="s">
        <v>65</v>
      </c>
      <c r="H304">
        <v>4</v>
      </c>
      <c r="I304" s="3">
        <v>400</v>
      </c>
      <c r="J304" s="4">
        <v>1.4920663104109672E-4</v>
      </c>
    </row>
    <row r="305" spans="5:10" x14ac:dyDescent="0.2">
      <c r="F305" t="s">
        <v>1110</v>
      </c>
      <c r="G305" t="s">
        <v>65</v>
      </c>
      <c r="H305">
        <v>8</v>
      </c>
      <c r="I305" s="3">
        <v>240</v>
      </c>
      <c r="J305" s="4">
        <v>8.9523978624658039E-5</v>
      </c>
    </row>
    <row r="306" spans="5:10" x14ac:dyDescent="0.2">
      <c r="E306" t="s">
        <v>32</v>
      </c>
      <c r="F306" t="s">
        <v>1040</v>
      </c>
      <c r="G306" t="s">
        <v>71</v>
      </c>
      <c r="H306">
        <v>7</v>
      </c>
      <c r="I306" s="3">
        <v>5000</v>
      </c>
      <c r="J306" s="4">
        <v>1.8650828880137091E-3</v>
      </c>
    </row>
    <row r="307" spans="5:10" x14ac:dyDescent="0.2">
      <c r="F307" t="s">
        <v>1039</v>
      </c>
      <c r="G307" t="s">
        <v>71</v>
      </c>
      <c r="H307">
        <v>5</v>
      </c>
      <c r="I307" s="3">
        <v>5000</v>
      </c>
      <c r="J307" s="4">
        <v>1.8650828880137091E-3</v>
      </c>
    </row>
    <row r="308" spans="5:10" x14ac:dyDescent="0.2">
      <c r="E308" t="s">
        <v>291</v>
      </c>
      <c r="F308" t="s">
        <v>1226</v>
      </c>
      <c r="G308" t="s">
        <v>51</v>
      </c>
      <c r="H308" t="s">
        <v>238</v>
      </c>
      <c r="I308" s="3">
        <v>726</v>
      </c>
      <c r="J308" s="4">
        <v>2.7081003533959054E-4</v>
      </c>
    </row>
    <row r="309" spans="5:10" x14ac:dyDescent="0.2">
      <c r="F309" t="s">
        <v>1227</v>
      </c>
      <c r="G309" t="s">
        <v>51</v>
      </c>
      <c r="H309" t="s">
        <v>238</v>
      </c>
      <c r="I309" s="3">
        <v>726</v>
      </c>
      <c r="J309" s="4">
        <v>2.7081003533959054E-4</v>
      </c>
    </row>
    <row r="310" spans="5:10" x14ac:dyDescent="0.2">
      <c r="F310" t="s">
        <v>1948</v>
      </c>
      <c r="G310" t="s">
        <v>1488</v>
      </c>
      <c r="H310">
        <v>8</v>
      </c>
      <c r="I310" s="3">
        <v>500</v>
      </c>
      <c r="J310" s="4">
        <v>1.8650828880137092E-4</v>
      </c>
    </row>
    <row r="311" spans="5:10" x14ac:dyDescent="0.2">
      <c r="F311" t="s">
        <v>1945</v>
      </c>
      <c r="G311" t="s">
        <v>1488</v>
      </c>
      <c r="H311">
        <v>8</v>
      </c>
      <c r="I311" s="3">
        <v>500</v>
      </c>
      <c r="J311" s="4">
        <v>1.8650828880137092E-4</v>
      </c>
    </row>
    <row r="312" spans="5:10" x14ac:dyDescent="0.2">
      <c r="E312" t="s">
        <v>28</v>
      </c>
      <c r="I312" s="3">
        <v>668</v>
      </c>
      <c r="J312" s="4">
        <v>2.4917507383863152E-4</v>
      </c>
    </row>
  </sheetData>
  <conditionalFormatting pivot="1">
    <cfRule type="top10" dxfId="43" priority="3" rank="10"/>
  </conditionalFormatting>
  <conditionalFormatting sqref="J1:J3 J491:J1048576">
    <cfRule type="top10" dxfId="42" priority="2" rank="11"/>
  </conditionalFormatting>
  <conditionalFormatting sqref="I1:I4 I491:I1048576">
    <cfRule type="top10" dxfId="41" priority="1" rank="10"/>
  </conditionalFormatting>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Лист16">
    <tabColor theme="7"/>
  </sheetPr>
  <dimension ref="C1:J165"/>
  <sheetViews>
    <sheetView workbookViewId="0">
      <selection activeCell="G11" sqref="G11"/>
    </sheetView>
  </sheetViews>
  <sheetFormatPr baseColWidth="10" defaultColWidth="8.83203125" defaultRowHeight="15" x14ac:dyDescent="0.2"/>
  <cols>
    <col min="1" max="2" width="4.1640625" customWidth="1"/>
    <col min="3" max="3" width="10.1640625" customWidth="1"/>
    <col min="4" max="4" width="10.5" customWidth="1"/>
    <col min="5" max="5" width="9.5" customWidth="1"/>
    <col min="6" max="6" width="25.1640625" customWidth="1"/>
    <col min="7" max="7" width="16.5" customWidth="1"/>
    <col min="8" max="8" width="7.5" customWidth="1"/>
    <col min="9" max="9" width="15.5" customWidth="1"/>
    <col min="10" max="10" width="15.33203125" customWidth="1"/>
    <col min="11" max="11" width="14.5" customWidth="1"/>
  </cols>
  <sheetData>
    <row r="1" spans="3:10" x14ac:dyDescent="0.2">
      <c r="C1" s="2" t="s">
        <v>1</v>
      </c>
      <c r="D1" t="s">
        <v>258</v>
      </c>
    </row>
    <row r="3" spans="3:10" x14ac:dyDescent="0.2">
      <c r="C3" s="2" t="s">
        <v>248</v>
      </c>
      <c r="D3" s="2" t="s">
        <v>4</v>
      </c>
      <c r="E3" s="2" t="s">
        <v>5</v>
      </c>
      <c r="F3" s="2" t="s">
        <v>81</v>
      </c>
      <c r="G3" s="2" t="s">
        <v>0</v>
      </c>
      <c r="H3" s="2" t="s">
        <v>2</v>
      </c>
      <c r="I3" t="s">
        <v>245</v>
      </c>
      <c r="J3" t="s">
        <v>243</v>
      </c>
    </row>
    <row r="4" spans="3:10" x14ac:dyDescent="0.2">
      <c r="C4" t="s">
        <v>244</v>
      </c>
      <c r="I4" s="3">
        <v>3340705</v>
      </c>
      <c r="J4" s="4">
        <v>0.24872310616106025</v>
      </c>
    </row>
    <row r="5" spans="3:10" x14ac:dyDescent="0.2">
      <c r="C5" t="s">
        <v>27</v>
      </c>
      <c r="D5" t="s">
        <v>19</v>
      </c>
      <c r="E5" t="s">
        <v>21</v>
      </c>
      <c r="F5" t="s">
        <v>1483</v>
      </c>
      <c r="G5" t="s">
        <v>70</v>
      </c>
      <c r="H5">
        <v>60</v>
      </c>
      <c r="I5" s="3">
        <v>1068470</v>
      </c>
      <c r="J5" s="4">
        <v>7.9550028284421412E-2</v>
      </c>
    </row>
    <row r="6" spans="3:10" x14ac:dyDescent="0.2">
      <c r="F6" t="s">
        <v>1303</v>
      </c>
      <c r="G6" t="s">
        <v>11</v>
      </c>
      <c r="H6">
        <v>60</v>
      </c>
      <c r="I6" s="3">
        <v>703700</v>
      </c>
      <c r="J6" s="4">
        <v>5.2392069879123745E-2</v>
      </c>
    </row>
    <row r="7" spans="3:10" x14ac:dyDescent="0.2">
      <c r="F7" t="s">
        <v>1496</v>
      </c>
      <c r="G7" t="s">
        <v>31</v>
      </c>
      <c r="H7">
        <v>95</v>
      </c>
      <c r="I7" s="3">
        <v>595000</v>
      </c>
      <c r="J7" s="4">
        <v>4.4299106974674762E-2</v>
      </c>
    </row>
    <row r="8" spans="3:10" x14ac:dyDescent="0.2">
      <c r="F8" t="s">
        <v>1664</v>
      </c>
      <c r="G8" t="s">
        <v>70</v>
      </c>
      <c r="H8">
        <v>75</v>
      </c>
      <c r="I8" s="3">
        <v>293760</v>
      </c>
      <c r="J8" s="4">
        <v>2.1871101957782281E-2</v>
      </c>
    </row>
    <row r="9" spans="3:10" x14ac:dyDescent="0.2">
      <c r="F9" t="s">
        <v>961</v>
      </c>
      <c r="G9" t="s">
        <v>339</v>
      </c>
      <c r="H9">
        <v>95</v>
      </c>
      <c r="I9" s="3">
        <v>241300</v>
      </c>
      <c r="J9" s="4">
        <v>1.796533531594793E-2</v>
      </c>
    </row>
    <row r="10" spans="3:10" x14ac:dyDescent="0.2">
      <c r="F10" t="s">
        <v>1494</v>
      </c>
      <c r="G10" t="s">
        <v>31</v>
      </c>
      <c r="H10">
        <v>60</v>
      </c>
      <c r="I10" s="3">
        <v>240000</v>
      </c>
      <c r="J10" s="4">
        <v>1.7868547351129315E-2</v>
      </c>
    </row>
    <row r="11" spans="3:10" x14ac:dyDescent="0.2">
      <c r="F11" t="s">
        <v>1302</v>
      </c>
      <c r="G11" t="s">
        <v>11</v>
      </c>
      <c r="H11">
        <v>75</v>
      </c>
      <c r="I11" s="3">
        <v>221800</v>
      </c>
      <c r="J11" s="4">
        <v>1.6513515843668676E-2</v>
      </c>
    </row>
    <row r="12" spans="3:10" x14ac:dyDescent="0.2">
      <c r="F12" t="s">
        <v>1748</v>
      </c>
      <c r="G12" t="s">
        <v>70</v>
      </c>
      <c r="H12">
        <v>60</v>
      </c>
      <c r="I12" s="3">
        <v>213960</v>
      </c>
      <c r="J12" s="4">
        <v>1.5929809963531785E-2</v>
      </c>
    </row>
    <row r="13" spans="3:10" x14ac:dyDescent="0.2">
      <c r="F13" t="s">
        <v>1301</v>
      </c>
      <c r="G13" t="s">
        <v>11</v>
      </c>
      <c r="H13">
        <v>95</v>
      </c>
      <c r="I13" s="3">
        <v>200700</v>
      </c>
      <c r="J13" s="4">
        <v>1.494257272238189E-2</v>
      </c>
    </row>
    <row r="14" spans="3:10" x14ac:dyDescent="0.2">
      <c r="F14" t="s">
        <v>962</v>
      </c>
      <c r="G14" t="s">
        <v>339</v>
      </c>
      <c r="H14">
        <v>90</v>
      </c>
      <c r="I14" s="3">
        <v>182600</v>
      </c>
      <c r="J14" s="4">
        <v>1.359498644298422E-2</v>
      </c>
    </row>
    <row r="15" spans="3:10" x14ac:dyDescent="0.2">
      <c r="F15" t="s">
        <v>959</v>
      </c>
      <c r="G15" t="s">
        <v>339</v>
      </c>
      <c r="H15">
        <v>60</v>
      </c>
      <c r="I15" s="3">
        <v>142100</v>
      </c>
      <c r="J15" s="4">
        <v>1.0579669077481148E-2</v>
      </c>
    </row>
    <row r="16" spans="3:10" x14ac:dyDescent="0.2">
      <c r="F16" t="s">
        <v>960</v>
      </c>
      <c r="G16" t="s">
        <v>339</v>
      </c>
      <c r="H16">
        <v>75</v>
      </c>
      <c r="I16" s="3">
        <v>138100</v>
      </c>
      <c r="J16" s="4">
        <v>1.0281859954962327E-2</v>
      </c>
    </row>
    <row r="17" spans="6:10" x14ac:dyDescent="0.2">
      <c r="F17" t="s">
        <v>1785</v>
      </c>
      <c r="G17" t="s">
        <v>70</v>
      </c>
      <c r="H17">
        <v>40</v>
      </c>
      <c r="I17" s="3">
        <v>102480</v>
      </c>
      <c r="J17" s="4">
        <v>7.6298697189322176E-3</v>
      </c>
    </row>
    <row r="18" spans="6:10" x14ac:dyDescent="0.2">
      <c r="F18" t="s">
        <v>1300</v>
      </c>
      <c r="G18" t="s">
        <v>11</v>
      </c>
      <c r="H18">
        <v>40</v>
      </c>
      <c r="I18" s="3">
        <v>83800</v>
      </c>
      <c r="J18" s="4">
        <v>6.2391011167693194E-3</v>
      </c>
    </row>
    <row r="19" spans="6:10" x14ac:dyDescent="0.2">
      <c r="F19" t="s">
        <v>992</v>
      </c>
      <c r="G19" t="s">
        <v>339</v>
      </c>
      <c r="H19">
        <v>75</v>
      </c>
      <c r="I19" s="3">
        <v>83300</v>
      </c>
      <c r="J19" s="4">
        <v>6.2018749764544663E-3</v>
      </c>
    </row>
    <row r="20" spans="6:10" x14ac:dyDescent="0.2">
      <c r="F20" t="s">
        <v>1857</v>
      </c>
      <c r="G20" t="s">
        <v>58</v>
      </c>
      <c r="H20">
        <v>95</v>
      </c>
      <c r="I20" s="3">
        <v>80000</v>
      </c>
      <c r="J20" s="4">
        <v>5.9561824503764384E-3</v>
      </c>
    </row>
    <row r="21" spans="6:10" x14ac:dyDescent="0.2">
      <c r="F21" t="s">
        <v>87</v>
      </c>
      <c r="G21" t="s">
        <v>31</v>
      </c>
      <c r="H21">
        <v>40</v>
      </c>
      <c r="I21" s="3">
        <v>75000</v>
      </c>
      <c r="J21" s="4">
        <v>5.5839210472279112E-3</v>
      </c>
    </row>
    <row r="22" spans="6:10" x14ac:dyDescent="0.2">
      <c r="F22" t="s">
        <v>993</v>
      </c>
      <c r="G22" t="s">
        <v>339</v>
      </c>
      <c r="H22">
        <v>60</v>
      </c>
      <c r="I22" s="3">
        <v>73100</v>
      </c>
      <c r="J22" s="4">
        <v>5.4424617140314702E-3</v>
      </c>
    </row>
    <row r="23" spans="6:10" x14ac:dyDescent="0.2">
      <c r="F23" t="s">
        <v>958</v>
      </c>
      <c r="G23" t="s">
        <v>339</v>
      </c>
      <c r="H23">
        <v>40</v>
      </c>
      <c r="I23" s="3">
        <v>56300</v>
      </c>
      <c r="J23" s="4">
        <v>4.1916633994524182E-3</v>
      </c>
    </row>
    <row r="24" spans="6:10" x14ac:dyDescent="0.2">
      <c r="F24" t="s">
        <v>1495</v>
      </c>
      <c r="G24" t="s">
        <v>31</v>
      </c>
      <c r="H24">
        <v>75</v>
      </c>
      <c r="I24" s="3">
        <v>45000</v>
      </c>
      <c r="J24" s="4">
        <v>3.3503526283367464E-3</v>
      </c>
    </row>
    <row r="25" spans="6:10" x14ac:dyDescent="0.2">
      <c r="F25" t="s">
        <v>1828</v>
      </c>
      <c r="G25" t="s">
        <v>70</v>
      </c>
      <c r="H25">
        <v>40</v>
      </c>
      <c r="I25" s="3">
        <v>40080</v>
      </c>
      <c r="J25" s="4">
        <v>2.9840474076385957E-3</v>
      </c>
    </row>
    <row r="26" spans="6:10" x14ac:dyDescent="0.2">
      <c r="F26" t="s">
        <v>1831</v>
      </c>
      <c r="G26" t="s">
        <v>70</v>
      </c>
      <c r="H26">
        <v>60</v>
      </c>
      <c r="I26" s="3">
        <v>26880</v>
      </c>
      <c r="J26" s="4">
        <v>2.0012773033264834E-3</v>
      </c>
    </row>
    <row r="27" spans="6:10" x14ac:dyDescent="0.2">
      <c r="F27" t="s">
        <v>1864</v>
      </c>
      <c r="G27" t="s">
        <v>70</v>
      </c>
      <c r="H27">
        <v>75</v>
      </c>
      <c r="I27" s="3">
        <v>20640</v>
      </c>
      <c r="J27" s="4">
        <v>1.5366950721971211E-3</v>
      </c>
    </row>
    <row r="28" spans="6:10" x14ac:dyDescent="0.2">
      <c r="F28" t="s">
        <v>1356</v>
      </c>
      <c r="G28" t="s">
        <v>79</v>
      </c>
      <c r="H28">
        <v>75</v>
      </c>
      <c r="I28" s="3">
        <v>20000</v>
      </c>
      <c r="J28" s="4">
        <v>1.4890456125941096E-3</v>
      </c>
    </row>
    <row r="29" spans="6:10" x14ac:dyDescent="0.2">
      <c r="F29" t="s">
        <v>1787</v>
      </c>
      <c r="G29" t="s">
        <v>73</v>
      </c>
      <c r="H29">
        <v>60</v>
      </c>
      <c r="I29" s="3">
        <v>17500</v>
      </c>
      <c r="J29" s="4">
        <v>1.3029149110198458E-3</v>
      </c>
    </row>
    <row r="30" spans="6:10" x14ac:dyDescent="0.2">
      <c r="F30" t="s">
        <v>1856</v>
      </c>
      <c r="G30" t="s">
        <v>58</v>
      </c>
      <c r="H30">
        <v>40</v>
      </c>
      <c r="I30" s="3">
        <v>10000</v>
      </c>
      <c r="J30" s="4">
        <v>7.445228062970548E-4</v>
      </c>
    </row>
    <row r="31" spans="6:10" x14ac:dyDescent="0.2">
      <c r="F31" t="s">
        <v>964</v>
      </c>
      <c r="G31" t="s">
        <v>339</v>
      </c>
      <c r="H31">
        <v>25</v>
      </c>
      <c r="I31" s="3">
        <v>6700</v>
      </c>
      <c r="J31" s="4">
        <v>4.9883028021902671E-4</v>
      </c>
    </row>
    <row r="32" spans="6:10" x14ac:dyDescent="0.2">
      <c r="F32" t="s">
        <v>963</v>
      </c>
      <c r="G32" t="s">
        <v>339</v>
      </c>
      <c r="H32">
        <v>75</v>
      </c>
      <c r="I32" s="3">
        <v>2100</v>
      </c>
      <c r="J32" s="4">
        <v>1.5634978932238151E-4</v>
      </c>
    </row>
    <row r="33" spans="5:10" x14ac:dyDescent="0.2">
      <c r="F33" t="s">
        <v>941</v>
      </c>
      <c r="G33" t="s">
        <v>55</v>
      </c>
      <c r="H33">
        <v>95</v>
      </c>
      <c r="I33" s="3">
        <v>1500</v>
      </c>
      <c r="J33" s="4">
        <v>1.1167842094455822E-4</v>
      </c>
    </row>
    <row r="34" spans="5:10" x14ac:dyDescent="0.2">
      <c r="F34" t="s">
        <v>938</v>
      </c>
      <c r="G34" t="s">
        <v>55</v>
      </c>
      <c r="H34">
        <v>60</v>
      </c>
      <c r="I34" s="3">
        <v>1000</v>
      </c>
      <c r="J34" s="4">
        <v>7.445228062970548E-5</v>
      </c>
    </row>
    <row r="35" spans="5:10" x14ac:dyDescent="0.2">
      <c r="F35" t="s">
        <v>1788</v>
      </c>
      <c r="G35" t="s">
        <v>73</v>
      </c>
      <c r="H35">
        <v>60</v>
      </c>
      <c r="I35" s="3">
        <v>500</v>
      </c>
      <c r="J35" s="4">
        <v>3.722614031485274E-5</v>
      </c>
    </row>
    <row r="36" spans="5:10" x14ac:dyDescent="0.2">
      <c r="F36" t="s">
        <v>940</v>
      </c>
      <c r="G36" t="s">
        <v>55</v>
      </c>
      <c r="H36">
        <v>75</v>
      </c>
      <c r="I36" s="3">
        <v>496</v>
      </c>
      <c r="J36" s="4">
        <v>3.6928331192333916E-5</v>
      </c>
    </row>
    <row r="37" spans="5:10" x14ac:dyDescent="0.2">
      <c r="F37" t="s">
        <v>937</v>
      </c>
      <c r="G37" t="s">
        <v>55</v>
      </c>
      <c r="H37">
        <v>40</v>
      </c>
      <c r="I37" s="3">
        <v>400</v>
      </c>
      <c r="J37" s="4">
        <v>2.9780912251882192E-5</v>
      </c>
    </row>
    <row r="38" spans="5:10" x14ac:dyDescent="0.2">
      <c r="F38" t="s">
        <v>246</v>
      </c>
      <c r="G38" t="s">
        <v>65</v>
      </c>
      <c r="H38">
        <v>11</v>
      </c>
      <c r="I38" s="3">
        <v>35</v>
      </c>
      <c r="J38" s="4">
        <v>2.6058298220396916E-6</v>
      </c>
    </row>
    <row r="39" spans="5:10" x14ac:dyDescent="0.2">
      <c r="F39" t="s">
        <v>841</v>
      </c>
      <c r="G39" t="s">
        <v>65</v>
      </c>
      <c r="H39">
        <v>60</v>
      </c>
      <c r="I39" s="3">
        <v>30</v>
      </c>
      <c r="J39" s="4">
        <v>2.2335684188911643E-6</v>
      </c>
    </row>
    <row r="40" spans="5:10" x14ac:dyDescent="0.2">
      <c r="E40" t="s">
        <v>16</v>
      </c>
      <c r="F40" t="s">
        <v>1683</v>
      </c>
      <c r="G40" t="s">
        <v>70</v>
      </c>
      <c r="H40">
        <v>60</v>
      </c>
      <c r="I40" s="3">
        <v>115290</v>
      </c>
      <c r="J40" s="4">
        <v>8.5836034337987439E-3</v>
      </c>
    </row>
    <row r="41" spans="5:10" x14ac:dyDescent="0.2">
      <c r="F41" t="s">
        <v>1661</v>
      </c>
      <c r="G41" t="s">
        <v>70</v>
      </c>
      <c r="H41">
        <v>40</v>
      </c>
      <c r="I41" s="3">
        <v>84510</v>
      </c>
      <c r="J41" s="4">
        <v>6.2919622360164103E-3</v>
      </c>
    </row>
    <row r="42" spans="5:10" x14ac:dyDescent="0.2">
      <c r="F42" t="s">
        <v>1745</v>
      </c>
      <c r="G42" t="s">
        <v>70</v>
      </c>
      <c r="H42">
        <v>75</v>
      </c>
      <c r="I42" s="3">
        <v>31590</v>
      </c>
      <c r="J42" s="4">
        <v>2.3519475450923962E-3</v>
      </c>
    </row>
    <row r="43" spans="5:10" x14ac:dyDescent="0.2">
      <c r="F43" t="s">
        <v>172</v>
      </c>
      <c r="G43" t="s">
        <v>65</v>
      </c>
      <c r="H43">
        <v>40</v>
      </c>
      <c r="I43" s="3">
        <v>26075</v>
      </c>
      <c r="J43" s="4">
        <v>1.9413432174195703E-3</v>
      </c>
    </row>
    <row r="44" spans="5:10" x14ac:dyDescent="0.2">
      <c r="F44" t="s">
        <v>173</v>
      </c>
      <c r="G44" t="s">
        <v>65</v>
      </c>
      <c r="H44">
        <v>60</v>
      </c>
      <c r="I44" s="3">
        <v>22575</v>
      </c>
      <c r="J44" s="4">
        <v>1.6807602352156012E-3</v>
      </c>
    </row>
    <row r="45" spans="5:10" x14ac:dyDescent="0.2">
      <c r="F45" t="s">
        <v>1308</v>
      </c>
      <c r="G45" t="s">
        <v>627</v>
      </c>
      <c r="H45">
        <v>60</v>
      </c>
      <c r="I45" s="3">
        <v>20000</v>
      </c>
      <c r="J45" s="4">
        <v>1.4890456125941096E-3</v>
      </c>
    </row>
    <row r="46" spans="5:10" x14ac:dyDescent="0.2">
      <c r="F46" t="s">
        <v>1734</v>
      </c>
      <c r="G46" t="s">
        <v>70</v>
      </c>
      <c r="H46">
        <v>60</v>
      </c>
      <c r="I46" s="3">
        <v>16980</v>
      </c>
      <c r="J46" s="4">
        <v>1.264199725092399E-3</v>
      </c>
    </row>
    <row r="47" spans="5:10" x14ac:dyDescent="0.2">
      <c r="F47" t="s">
        <v>340</v>
      </c>
      <c r="G47" t="s">
        <v>65</v>
      </c>
      <c r="H47">
        <v>60</v>
      </c>
      <c r="I47" s="3">
        <v>14400</v>
      </c>
      <c r="J47" s="4">
        <v>1.0721128410677589E-3</v>
      </c>
    </row>
    <row r="48" spans="5:10" x14ac:dyDescent="0.2">
      <c r="F48" t="s">
        <v>341</v>
      </c>
      <c r="G48" t="s">
        <v>65</v>
      </c>
      <c r="H48">
        <v>75</v>
      </c>
      <c r="I48" s="3">
        <v>14050</v>
      </c>
      <c r="J48" s="4">
        <v>1.0460545428473619E-3</v>
      </c>
    </row>
    <row r="49" spans="5:10" x14ac:dyDescent="0.2">
      <c r="F49" t="s">
        <v>1016</v>
      </c>
      <c r="G49" t="s">
        <v>34</v>
      </c>
      <c r="H49">
        <v>60</v>
      </c>
      <c r="I49" s="3">
        <v>10400</v>
      </c>
      <c r="J49" s="4">
        <v>7.7430371854893699E-4</v>
      </c>
    </row>
    <row r="50" spans="5:10" x14ac:dyDescent="0.2">
      <c r="F50" t="s">
        <v>502</v>
      </c>
      <c r="G50" t="s">
        <v>339</v>
      </c>
      <c r="H50">
        <v>60</v>
      </c>
      <c r="I50" s="3">
        <v>5400</v>
      </c>
      <c r="J50" s="4">
        <v>4.0204231540040959E-4</v>
      </c>
    </row>
    <row r="51" spans="5:10" x14ac:dyDescent="0.2">
      <c r="F51" t="s">
        <v>991</v>
      </c>
      <c r="G51" t="s">
        <v>34</v>
      </c>
      <c r="H51">
        <v>40</v>
      </c>
      <c r="I51" s="3">
        <v>3300</v>
      </c>
      <c r="J51" s="4">
        <v>2.4569252607802808E-4</v>
      </c>
    </row>
    <row r="52" spans="5:10" x14ac:dyDescent="0.2">
      <c r="F52" t="s">
        <v>501</v>
      </c>
      <c r="G52" t="s">
        <v>339</v>
      </c>
      <c r="H52">
        <v>40</v>
      </c>
      <c r="I52" s="3">
        <v>2100</v>
      </c>
      <c r="J52" s="4">
        <v>1.5634978932238151E-4</v>
      </c>
    </row>
    <row r="53" spans="5:10" x14ac:dyDescent="0.2">
      <c r="F53" t="s">
        <v>930</v>
      </c>
      <c r="G53" t="s">
        <v>55</v>
      </c>
      <c r="H53">
        <v>60</v>
      </c>
      <c r="I53" s="3">
        <v>200</v>
      </c>
      <c r="J53" s="4">
        <v>1.4890456125941096E-5</v>
      </c>
    </row>
    <row r="54" spans="5:10" x14ac:dyDescent="0.2">
      <c r="F54" t="s">
        <v>1026</v>
      </c>
      <c r="G54" t="s">
        <v>55</v>
      </c>
      <c r="H54">
        <v>40</v>
      </c>
      <c r="I54" s="3">
        <v>100</v>
      </c>
      <c r="J54" s="4">
        <v>7.445228062970548E-6</v>
      </c>
    </row>
    <row r="55" spans="5:10" x14ac:dyDescent="0.2">
      <c r="E55" t="s">
        <v>18</v>
      </c>
      <c r="F55" t="s">
        <v>1747</v>
      </c>
      <c r="G55" t="s">
        <v>70</v>
      </c>
      <c r="H55">
        <v>40</v>
      </c>
      <c r="I55" s="3">
        <v>72200</v>
      </c>
      <c r="J55" s="4">
        <v>5.3754546614647354E-3</v>
      </c>
    </row>
    <row r="56" spans="5:10" x14ac:dyDescent="0.2">
      <c r="F56" t="s">
        <v>1665</v>
      </c>
      <c r="G56" t="s">
        <v>70</v>
      </c>
      <c r="H56">
        <v>60</v>
      </c>
      <c r="I56" s="3">
        <v>66600</v>
      </c>
      <c r="J56" s="4">
        <v>4.9585218899383847E-3</v>
      </c>
    </row>
    <row r="57" spans="5:10" x14ac:dyDescent="0.2">
      <c r="F57" t="s">
        <v>1345</v>
      </c>
      <c r="G57" t="s">
        <v>70</v>
      </c>
      <c r="H57">
        <v>40</v>
      </c>
      <c r="I57" s="3">
        <v>63800</v>
      </c>
      <c r="J57" s="4">
        <v>4.7500555041752098E-3</v>
      </c>
    </row>
    <row r="58" spans="5:10" x14ac:dyDescent="0.2">
      <c r="F58" t="s">
        <v>1786</v>
      </c>
      <c r="G58" t="s">
        <v>70</v>
      </c>
      <c r="H58">
        <v>60</v>
      </c>
      <c r="I58" s="3">
        <v>36000</v>
      </c>
      <c r="J58" s="4">
        <v>2.6802821026693973E-3</v>
      </c>
    </row>
    <row r="59" spans="5:10" x14ac:dyDescent="0.2">
      <c r="F59" t="s">
        <v>347</v>
      </c>
      <c r="G59" t="s">
        <v>34</v>
      </c>
      <c r="H59">
        <v>60</v>
      </c>
      <c r="I59" s="3">
        <v>32500</v>
      </c>
      <c r="J59" s="4">
        <v>2.419699120465428E-3</v>
      </c>
    </row>
    <row r="60" spans="5:10" x14ac:dyDescent="0.2">
      <c r="F60" t="s">
        <v>352</v>
      </c>
      <c r="G60" t="s">
        <v>34</v>
      </c>
      <c r="H60">
        <v>40</v>
      </c>
      <c r="I60" s="3">
        <v>23500</v>
      </c>
      <c r="J60" s="4">
        <v>1.7496285947980787E-3</v>
      </c>
    </row>
    <row r="61" spans="5:10" x14ac:dyDescent="0.2">
      <c r="F61" t="s">
        <v>359</v>
      </c>
      <c r="G61" t="s">
        <v>339</v>
      </c>
      <c r="H61">
        <v>60</v>
      </c>
      <c r="I61" s="3">
        <v>16000</v>
      </c>
      <c r="J61" s="4">
        <v>1.1912364900752877E-3</v>
      </c>
    </row>
    <row r="62" spans="5:10" x14ac:dyDescent="0.2">
      <c r="F62" t="s">
        <v>349</v>
      </c>
      <c r="G62" t="s">
        <v>34</v>
      </c>
      <c r="H62">
        <v>60</v>
      </c>
      <c r="I62" s="3">
        <v>10600</v>
      </c>
      <c r="J62" s="4">
        <v>7.8919417467487808E-4</v>
      </c>
    </row>
    <row r="63" spans="5:10" x14ac:dyDescent="0.2">
      <c r="F63" t="s">
        <v>902</v>
      </c>
      <c r="G63" t="s">
        <v>34</v>
      </c>
      <c r="H63">
        <v>40</v>
      </c>
      <c r="I63" s="3">
        <v>9000</v>
      </c>
      <c r="J63" s="4">
        <v>6.7007052566734932E-4</v>
      </c>
    </row>
    <row r="64" spans="5:10" x14ac:dyDescent="0.2">
      <c r="F64" t="s">
        <v>364</v>
      </c>
      <c r="G64" t="s">
        <v>339</v>
      </c>
      <c r="H64">
        <v>40</v>
      </c>
      <c r="I64" s="3">
        <v>6500</v>
      </c>
      <c r="J64" s="4">
        <v>4.8393982409308562E-4</v>
      </c>
    </row>
    <row r="65" spans="5:10" x14ac:dyDescent="0.2">
      <c r="F65" t="s">
        <v>1514</v>
      </c>
      <c r="G65" t="s">
        <v>339</v>
      </c>
      <c r="H65">
        <v>60</v>
      </c>
      <c r="I65" s="3">
        <v>4800</v>
      </c>
      <c r="J65" s="4">
        <v>3.573709470225863E-4</v>
      </c>
    </row>
    <row r="66" spans="5:10" x14ac:dyDescent="0.2">
      <c r="F66" t="s">
        <v>1712</v>
      </c>
      <c r="G66" t="s">
        <v>339</v>
      </c>
      <c r="H66">
        <v>40</v>
      </c>
      <c r="I66" s="3">
        <v>3000</v>
      </c>
      <c r="J66" s="4">
        <v>2.2335684188911644E-4</v>
      </c>
    </row>
    <row r="67" spans="5:10" x14ac:dyDescent="0.2">
      <c r="F67" t="s">
        <v>939</v>
      </c>
      <c r="G67" t="s">
        <v>55</v>
      </c>
      <c r="H67">
        <v>60</v>
      </c>
      <c r="I67" s="3">
        <v>900</v>
      </c>
      <c r="J67" s="4">
        <v>6.7007052566734932E-5</v>
      </c>
    </row>
    <row r="68" spans="5:10" x14ac:dyDescent="0.2">
      <c r="F68" t="s">
        <v>142</v>
      </c>
      <c r="G68" t="s">
        <v>55</v>
      </c>
      <c r="H68">
        <v>40</v>
      </c>
      <c r="I68" s="3">
        <v>599</v>
      </c>
      <c r="J68" s="4">
        <v>4.4596916097193578E-5</v>
      </c>
    </row>
    <row r="69" spans="5:10" x14ac:dyDescent="0.2">
      <c r="F69" t="s">
        <v>1028</v>
      </c>
      <c r="G69" t="s">
        <v>55</v>
      </c>
      <c r="H69">
        <v>40</v>
      </c>
      <c r="I69" s="3">
        <v>595</v>
      </c>
      <c r="J69" s="4">
        <v>4.4299106974674762E-5</v>
      </c>
    </row>
    <row r="70" spans="5:10" x14ac:dyDescent="0.2">
      <c r="F70" t="s">
        <v>1249</v>
      </c>
      <c r="G70" t="s">
        <v>55</v>
      </c>
      <c r="H70">
        <v>60</v>
      </c>
      <c r="I70" s="3">
        <v>440</v>
      </c>
      <c r="J70" s="4">
        <v>3.2759003477070407E-5</v>
      </c>
    </row>
    <row r="71" spans="5:10" x14ac:dyDescent="0.2">
      <c r="E71" t="s">
        <v>20</v>
      </c>
      <c r="F71" t="s">
        <v>1764</v>
      </c>
      <c r="G71" t="s">
        <v>70</v>
      </c>
      <c r="H71">
        <v>60</v>
      </c>
      <c r="I71" s="3">
        <v>171300</v>
      </c>
      <c r="J71" s="4">
        <v>1.2753675671868548E-2</v>
      </c>
    </row>
    <row r="72" spans="5:10" x14ac:dyDescent="0.2">
      <c r="F72" t="s">
        <v>1832</v>
      </c>
      <c r="G72" t="s">
        <v>70</v>
      </c>
      <c r="H72">
        <v>40</v>
      </c>
      <c r="I72" s="3">
        <v>40600</v>
      </c>
      <c r="J72" s="4">
        <v>3.0227625935660423E-3</v>
      </c>
    </row>
    <row r="73" spans="5:10" x14ac:dyDescent="0.2">
      <c r="F73" t="s">
        <v>1829</v>
      </c>
      <c r="G73" t="s">
        <v>70</v>
      </c>
      <c r="H73">
        <v>40</v>
      </c>
      <c r="I73" s="3">
        <v>16900</v>
      </c>
      <c r="J73" s="4">
        <v>1.2582435426420225E-3</v>
      </c>
    </row>
    <row r="74" spans="5:10" x14ac:dyDescent="0.2">
      <c r="F74" t="s">
        <v>366</v>
      </c>
      <c r="G74" t="s">
        <v>34</v>
      </c>
      <c r="H74">
        <v>60</v>
      </c>
      <c r="I74" s="3">
        <v>16600</v>
      </c>
      <c r="J74" s="4">
        <v>1.235907858453111E-3</v>
      </c>
    </row>
    <row r="75" spans="5:10" x14ac:dyDescent="0.2">
      <c r="F75" t="s">
        <v>118</v>
      </c>
      <c r="G75" t="s">
        <v>34</v>
      </c>
      <c r="H75">
        <v>40</v>
      </c>
      <c r="I75" s="3">
        <v>12400</v>
      </c>
      <c r="J75" s="4">
        <v>9.2320827980834795E-4</v>
      </c>
    </row>
    <row r="76" spans="5:10" x14ac:dyDescent="0.2">
      <c r="F76" t="s">
        <v>1765</v>
      </c>
      <c r="G76" t="s">
        <v>70</v>
      </c>
      <c r="H76">
        <v>60</v>
      </c>
      <c r="I76" s="3">
        <v>10800</v>
      </c>
      <c r="J76" s="4">
        <v>8.0408463080081918E-4</v>
      </c>
    </row>
    <row r="77" spans="5:10" x14ac:dyDescent="0.2">
      <c r="F77" t="s">
        <v>1167</v>
      </c>
      <c r="G77" t="s">
        <v>34</v>
      </c>
      <c r="H77">
        <v>40</v>
      </c>
      <c r="I77" s="3">
        <v>2500</v>
      </c>
      <c r="J77" s="4">
        <v>1.861307015742637E-4</v>
      </c>
    </row>
    <row r="78" spans="5:10" x14ac:dyDescent="0.2">
      <c r="F78" t="s">
        <v>1168</v>
      </c>
      <c r="G78" t="s">
        <v>34</v>
      </c>
      <c r="H78">
        <v>60</v>
      </c>
      <c r="I78" s="3">
        <v>2500</v>
      </c>
      <c r="J78" s="4">
        <v>1.861307015742637E-4</v>
      </c>
    </row>
    <row r="79" spans="5:10" x14ac:dyDescent="0.2">
      <c r="F79" t="s">
        <v>362</v>
      </c>
      <c r="G79" t="s">
        <v>339</v>
      </c>
      <c r="H79">
        <v>60</v>
      </c>
      <c r="I79" s="3">
        <v>2300</v>
      </c>
      <c r="J79" s="4">
        <v>1.712402454483226E-4</v>
      </c>
    </row>
    <row r="80" spans="5:10" x14ac:dyDescent="0.2">
      <c r="F80" t="s">
        <v>965</v>
      </c>
      <c r="G80" t="s">
        <v>339</v>
      </c>
      <c r="H80">
        <v>40</v>
      </c>
      <c r="I80" s="3">
        <v>2300</v>
      </c>
      <c r="J80" s="4">
        <v>1.712402454483226E-4</v>
      </c>
    </row>
    <row r="81" spans="4:10" x14ac:dyDescent="0.2">
      <c r="F81" t="s">
        <v>934</v>
      </c>
      <c r="G81" t="s">
        <v>55</v>
      </c>
      <c r="H81">
        <v>40</v>
      </c>
      <c r="I81" s="3">
        <v>800</v>
      </c>
      <c r="J81" s="4">
        <v>5.9561824503764384E-5</v>
      </c>
    </row>
    <row r="82" spans="4:10" x14ac:dyDescent="0.2">
      <c r="F82" t="s">
        <v>1027</v>
      </c>
      <c r="G82" t="s">
        <v>55</v>
      </c>
      <c r="H82">
        <v>60</v>
      </c>
      <c r="I82" s="3">
        <v>600</v>
      </c>
      <c r="J82" s="4">
        <v>4.4671368377823288E-5</v>
      </c>
    </row>
    <row r="83" spans="4:10" x14ac:dyDescent="0.2">
      <c r="F83" t="s">
        <v>1009</v>
      </c>
      <c r="G83" t="s">
        <v>55</v>
      </c>
      <c r="H83">
        <v>40</v>
      </c>
      <c r="I83" s="3">
        <v>520</v>
      </c>
      <c r="J83" s="4">
        <v>3.8715185927446851E-5</v>
      </c>
    </row>
    <row r="84" spans="4:10" x14ac:dyDescent="0.2">
      <c r="F84" t="s">
        <v>936</v>
      </c>
      <c r="G84" t="s">
        <v>55</v>
      </c>
      <c r="H84">
        <v>60</v>
      </c>
      <c r="I84" s="3">
        <v>100</v>
      </c>
      <c r="J84" s="4">
        <v>7.445228062970548E-6</v>
      </c>
    </row>
    <row r="85" spans="4:10" x14ac:dyDescent="0.2">
      <c r="E85" t="s">
        <v>28</v>
      </c>
      <c r="F85" t="s">
        <v>1789</v>
      </c>
      <c r="G85" t="s">
        <v>73</v>
      </c>
      <c r="H85">
        <v>60</v>
      </c>
      <c r="I85" s="3">
        <v>12500</v>
      </c>
      <c r="J85" s="4">
        <v>9.306535078713185E-4</v>
      </c>
    </row>
    <row r="86" spans="4:10" x14ac:dyDescent="0.2">
      <c r="F86" t="s">
        <v>342</v>
      </c>
      <c r="G86" t="s">
        <v>339</v>
      </c>
      <c r="H86">
        <v>60</v>
      </c>
      <c r="I86" s="3">
        <v>10000</v>
      </c>
      <c r="J86" s="4">
        <v>7.445228062970548E-4</v>
      </c>
    </row>
    <row r="87" spans="4:10" x14ac:dyDescent="0.2">
      <c r="F87" t="s">
        <v>360</v>
      </c>
      <c r="G87" t="s">
        <v>339</v>
      </c>
      <c r="H87">
        <v>40</v>
      </c>
      <c r="I87" s="3">
        <v>6700</v>
      </c>
      <c r="J87" s="4">
        <v>4.9883028021902671E-4</v>
      </c>
    </row>
    <row r="88" spans="4:10" x14ac:dyDescent="0.2">
      <c r="F88" t="s">
        <v>1783</v>
      </c>
      <c r="G88" t="s">
        <v>62</v>
      </c>
      <c r="H88">
        <v>60</v>
      </c>
      <c r="I88" s="3">
        <v>1500</v>
      </c>
      <c r="J88" s="4">
        <v>1.1167842094455822E-4</v>
      </c>
    </row>
    <row r="89" spans="4:10" x14ac:dyDescent="0.2">
      <c r="D89" t="s">
        <v>17</v>
      </c>
      <c r="E89" t="s">
        <v>20</v>
      </c>
      <c r="F89" t="s">
        <v>1484</v>
      </c>
      <c r="G89" t="s">
        <v>70</v>
      </c>
      <c r="H89">
        <v>60</v>
      </c>
      <c r="I89" s="3">
        <v>911400</v>
      </c>
      <c r="J89" s="4">
        <v>6.785580856591357E-2</v>
      </c>
    </row>
    <row r="90" spans="4:10" x14ac:dyDescent="0.2">
      <c r="F90" t="s">
        <v>1662</v>
      </c>
      <c r="G90" t="s">
        <v>70</v>
      </c>
      <c r="H90">
        <v>60</v>
      </c>
      <c r="I90" s="3">
        <v>234000</v>
      </c>
      <c r="J90" s="4">
        <v>1.7421833667351082E-2</v>
      </c>
    </row>
    <row r="91" spans="4:10" x14ac:dyDescent="0.2">
      <c r="F91" t="s">
        <v>1731</v>
      </c>
      <c r="G91" t="s">
        <v>70</v>
      </c>
      <c r="H91">
        <v>40</v>
      </c>
      <c r="I91" s="3">
        <v>209100</v>
      </c>
      <c r="J91" s="4">
        <v>1.5567971879671415E-2</v>
      </c>
    </row>
    <row r="92" spans="4:10" x14ac:dyDescent="0.2">
      <c r="F92" t="s">
        <v>1751</v>
      </c>
      <c r="G92" t="s">
        <v>70</v>
      </c>
      <c r="H92">
        <v>40</v>
      </c>
      <c r="I92" s="3">
        <v>168200</v>
      </c>
      <c r="J92" s="4">
        <v>1.2522873601916461E-2</v>
      </c>
    </row>
    <row r="93" spans="4:10" x14ac:dyDescent="0.2">
      <c r="F93" t="s">
        <v>1746</v>
      </c>
      <c r="G93" t="s">
        <v>70</v>
      </c>
      <c r="H93">
        <v>60</v>
      </c>
      <c r="I93" s="3">
        <v>122900</v>
      </c>
      <c r="J93" s="4">
        <v>9.1501852893908029E-3</v>
      </c>
    </row>
    <row r="94" spans="4:10" x14ac:dyDescent="0.2">
      <c r="F94" t="s">
        <v>90</v>
      </c>
      <c r="G94" t="s">
        <v>627</v>
      </c>
      <c r="H94">
        <v>40</v>
      </c>
      <c r="I94" s="3">
        <v>80000</v>
      </c>
      <c r="J94" s="4">
        <v>5.9561824503764384E-3</v>
      </c>
    </row>
    <row r="95" spans="4:10" x14ac:dyDescent="0.2">
      <c r="F95" t="s">
        <v>348</v>
      </c>
      <c r="G95" t="s">
        <v>34</v>
      </c>
      <c r="H95">
        <v>60</v>
      </c>
      <c r="I95" s="3">
        <v>70600</v>
      </c>
      <c r="J95" s="4">
        <v>5.2563310124572066E-3</v>
      </c>
    </row>
    <row r="96" spans="4:10" x14ac:dyDescent="0.2">
      <c r="F96" t="s">
        <v>353</v>
      </c>
      <c r="G96" t="s">
        <v>34</v>
      </c>
      <c r="H96">
        <v>40</v>
      </c>
      <c r="I96" s="3">
        <v>60900</v>
      </c>
      <c r="J96" s="4">
        <v>4.5341438903490636E-3</v>
      </c>
    </row>
    <row r="97" spans="5:10" x14ac:dyDescent="0.2">
      <c r="F97" t="s">
        <v>88</v>
      </c>
      <c r="G97" t="s">
        <v>627</v>
      </c>
      <c r="H97">
        <v>40</v>
      </c>
      <c r="I97" s="3">
        <v>50000</v>
      </c>
      <c r="J97" s="4">
        <v>3.722614031485274E-3</v>
      </c>
    </row>
    <row r="98" spans="5:10" x14ac:dyDescent="0.2">
      <c r="F98" t="s">
        <v>91</v>
      </c>
      <c r="G98" t="s">
        <v>627</v>
      </c>
      <c r="H98">
        <v>60</v>
      </c>
      <c r="I98" s="3">
        <v>30000</v>
      </c>
      <c r="J98" s="4">
        <v>2.2335684188911644E-3</v>
      </c>
    </row>
    <row r="99" spans="5:10" x14ac:dyDescent="0.2">
      <c r="F99" t="s">
        <v>367</v>
      </c>
      <c r="G99" t="s">
        <v>34</v>
      </c>
      <c r="H99">
        <v>60</v>
      </c>
      <c r="I99" s="3">
        <v>26800</v>
      </c>
      <c r="J99" s="4">
        <v>1.9953211208761069E-3</v>
      </c>
    </row>
    <row r="100" spans="5:10" x14ac:dyDescent="0.2">
      <c r="F100" t="s">
        <v>89</v>
      </c>
      <c r="G100" t="s">
        <v>627</v>
      </c>
      <c r="H100">
        <v>60</v>
      </c>
      <c r="I100" s="3">
        <v>20000</v>
      </c>
      <c r="J100" s="4">
        <v>1.4890456125941096E-3</v>
      </c>
    </row>
    <row r="101" spans="5:10" x14ac:dyDescent="0.2">
      <c r="F101" t="s">
        <v>1357</v>
      </c>
      <c r="G101" t="s">
        <v>79</v>
      </c>
      <c r="H101">
        <v>60</v>
      </c>
      <c r="I101" s="3">
        <v>20000</v>
      </c>
      <c r="J101" s="4">
        <v>1.4890456125941096E-3</v>
      </c>
    </row>
    <row r="102" spans="5:10" x14ac:dyDescent="0.2">
      <c r="F102" t="s">
        <v>121</v>
      </c>
      <c r="G102" t="s">
        <v>34</v>
      </c>
      <c r="H102">
        <v>40</v>
      </c>
      <c r="I102" s="3">
        <v>13600</v>
      </c>
      <c r="J102" s="4">
        <v>1.0125510165639945E-3</v>
      </c>
    </row>
    <row r="103" spans="5:10" x14ac:dyDescent="0.2">
      <c r="F103" t="s">
        <v>358</v>
      </c>
      <c r="G103" t="s">
        <v>339</v>
      </c>
      <c r="H103">
        <v>60</v>
      </c>
      <c r="I103" s="3">
        <v>13500</v>
      </c>
      <c r="J103" s="4">
        <v>1.0051057885010239E-3</v>
      </c>
    </row>
    <row r="104" spans="5:10" x14ac:dyDescent="0.2">
      <c r="F104" t="s">
        <v>357</v>
      </c>
      <c r="G104" t="s">
        <v>339</v>
      </c>
      <c r="H104">
        <v>40</v>
      </c>
      <c r="I104" s="3">
        <v>10500</v>
      </c>
      <c r="J104" s="4">
        <v>7.8174894661190754E-4</v>
      </c>
    </row>
    <row r="105" spans="5:10" x14ac:dyDescent="0.2">
      <c r="F105" t="s">
        <v>1846</v>
      </c>
      <c r="G105" t="s">
        <v>62</v>
      </c>
      <c r="H105">
        <v>60</v>
      </c>
      <c r="I105" s="3">
        <v>5300</v>
      </c>
      <c r="J105" s="4">
        <v>3.9459708733743904E-4</v>
      </c>
    </row>
    <row r="106" spans="5:10" x14ac:dyDescent="0.2">
      <c r="F106" t="s">
        <v>1784</v>
      </c>
      <c r="G106" t="s">
        <v>62</v>
      </c>
      <c r="H106">
        <v>40</v>
      </c>
      <c r="I106" s="3">
        <v>3000</v>
      </c>
      <c r="J106" s="4">
        <v>2.2335684188911644E-4</v>
      </c>
    </row>
    <row r="107" spans="5:10" x14ac:dyDescent="0.2">
      <c r="F107" t="s">
        <v>1663</v>
      </c>
      <c r="G107" t="s">
        <v>70</v>
      </c>
      <c r="H107">
        <v>25</v>
      </c>
      <c r="I107" s="3">
        <v>2400</v>
      </c>
      <c r="J107" s="4">
        <v>1.7868547351129315E-4</v>
      </c>
    </row>
    <row r="108" spans="5:10" x14ac:dyDescent="0.2">
      <c r="F108" t="s">
        <v>935</v>
      </c>
      <c r="G108" t="s">
        <v>55</v>
      </c>
      <c r="H108">
        <v>60</v>
      </c>
      <c r="I108" s="3">
        <v>900</v>
      </c>
      <c r="J108" s="4">
        <v>6.7007052566734932E-5</v>
      </c>
    </row>
    <row r="109" spans="5:10" x14ac:dyDescent="0.2">
      <c r="F109" t="s">
        <v>933</v>
      </c>
      <c r="G109" t="s">
        <v>55</v>
      </c>
      <c r="H109">
        <v>40</v>
      </c>
      <c r="I109" s="3">
        <v>800</v>
      </c>
      <c r="J109" s="4">
        <v>5.9561824503764384E-5</v>
      </c>
    </row>
    <row r="110" spans="5:10" x14ac:dyDescent="0.2">
      <c r="F110" t="s">
        <v>931</v>
      </c>
      <c r="G110" t="s">
        <v>55</v>
      </c>
      <c r="H110">
        <v>40</v>
      </c>
      <c r="I110" s="3">
        <v>800</v>
      </c>
      <c r="J110" s="4">
        <v>5.9561824503764384E-5</v>
      </c>
    </row>
    <row r="111" spans="5:10" x14ac:dyDescent="0.2">
      <c r="F111" t="s">
        <v>932</v>
      </c>
      <c r="G111" t="s">
        <v>55</v>
      </c>
      <c r="H111">
        <v>60</v>
      </c>
      <c r="I111" s="3">
        <v>794</v>
      </c>
      <c r="J111" s="4">
        <v>5.9115110819986148E-5</v>
      </c>
    </row>
    <row r="112" spans="5:10" x14ac:dyDescent="0.2">
      <c r="E112" t="s">
        <v>16</v>
      </c>
      <c r="F112" t="s">
        <v>1682</v>
      </c>
      <c r="G112" t="s">
        <v>70</v>
      </c>
      <c r="H112">
        <v>40</v>
      </c>
      <c r="I112" s="3">
        <v>472020</v>
      </c>
      <c r="J112" s="4">
        <v>3.5142965502833579E-2</v>
      </c>
    </row>
    <row r="113" spans="5:10" x14ac:dyDescent="0.2">
      <c r="F113" t="s">
        <v>1681</v>
      </c>
      <c r="G113" t="s">
        <v>70</v>
      </c>
      <c r="H113">
        <v>60</v>
      </c>
      <c r="I113" s="3">
        <v>322200</v>
      </c>
      <c r="J113" s="4">
        <v>2.3988524818891105E-2</v>
      </c>
    </row>
    <row r="114" spans="5:10" x14ac:dyDescent="0.2">
      <c r="F114" t="s">
        <v>171</v>
      </c>
      <c r="G114" t="s">
        <v>65</v>
      </c>
      <c r="H114">
        <v>60</v>
      </c>
      <c r="I114" s="3">
        <v>95775</v>
      </c>
      <c r="J114" s="4">
        <v>7.1306671773100419E-3</v>
      </c>
    </row>
    <row r="115" spans="5:10" x14ac:dyDescent="0.2">
      <c r="F115" t="s">
        <v>170</v>
      </c>
      <c r="G115" t="s">
        <v>65</v>
      </c>
      <c r="H115">
        <v>40</v>
      </c>
      <c r="I115" s="3">
        <v>84500</v>
      </c>
      <c r="J115" s="4">
        <v>6.2912177132101125E-3</v>
      </c>
    </row>
    <row r="116" spans="5:10" x14ac:dyDescent="0.2">
      <c r="F116" t="s">
        <v>1307</v>
      </c>
      <c r="G116" t="s">
        <v>627</v>
      </c>
      <c r="H116">
        <v>60</v>
      </c>
      <c r="I116" s="3">
        <v>50000</v>
      </c>
      <c r="J116" s="4">
        <v>3.722614031485274E-3</v>
      </c>
    </row>
    <row r="117" spans="5:10" x14ac:dyDescent="0.2">
      <c r="F117" t="s">
        <v>1633</v>
      </c>
      <c r="G117" t="s">
        <v>627</v>
      </c>
      <c r="H117">
        <v>40</v>
      </c>
      <c r="I117" s="3">
        <v>40000</v>
      </c>
      <c r="J117" s="4">
        <v>2.9780912251882192E-3</v>
      </c>
    </row>
    <row r="118" spans="5:10" x14ac:dyDescent="0.2">
      <c r="F118" t="s">
        <v>120</v>
      </c>
      <c r="G118" t="s">
        <v>34</v>
      </c>
      <c r="H118">
        <v>60</v>
      </c>
      <c r="I118" s="3">
        <v>39600</v>
      </c>
      <c r="J118" s="4">
        <v>2.948310312936337E-3</v>
      </c>
    </row>
    <row r="119" spans="5:10" x14ac:dyDescent="0.2">
      <c r="F119" t="s">
        <v>1845</v>
      </c>
      <c r="G119" t="s">
        <v>62</v>
      </c>
      <c r="H119">
        <v>30</v>
      </c>
      <c r="I119" s="3">
        <v>35000</v>
      </c>
      <c r="J119" s="4">
        <v>2.6058298220396916E-3</v>
      </c>
    </row>
    <row r="120" spans="5:10" x14ac:dyDescent="0.2">
      <c r="F120" t="s">
        <v>119</v>
      </c>
      <c r="G120" t="s">
        <v>34</v>
      </c>
      <c r="H120">
        <v>40</v>
      </c>
      <c r="I120" s="3">
        <v>31600</v>
      </c>
      <c r="J120" s="4">
        <v>2.3526920678986932E-3</v>
      </c>
    </row>
    <row r="121" spans="5:10" x14ac:dyDescent="0.2">
      <c r="F121" t="s">
        <v>1015</v>
      </c>
      <c r="G121" t="s">
        <v>34</v>
      </c>
      <c r="H121">
        <v>30</v>
      </c>
      <c r="I121" s="3">
        <v>23200</v>
      </c>
      <c r="J121" s="4">
        <v>1.7272929106091671E-3</v>
      </c>
    </row>
    <row r="122" spans="5:10" x14ac:dyDescent="0.2">
      <c r="F122" t="s">
        <v>581</v>
      </c>
      <c r="G122" t="s">
        <v>79</v>
      </c>
      <c r="H122">
        <v>30</v>
      </c>
      <c r="I122" s="3">
        <v>15000</v>
      </c>
      <c r="J122" s="4">
        <v>1.1167842094455822E-3</v>
      </c>
    </row>
    <row r="123" spans="5:10" x14ac:dyDescent="0.2">
      <c r="F123" t="s">
        <v>500</v>
      </c>
      <c r="G123" t="s">
        <v>339</v>
      </c>
      <c r="H123">
        <v>40</v>
      </c>
      <c r="I123" s="3">
        <v>13000</v>
      </c>
      <c r="J123" s="4">
        <v>9.6787964818617124E-4</v>
      </c>
    </row>
    <row r="124" spans="5:10" x14ac:dyDescent="0.2">
      <c r="F124" t="s">
        <v>608</v>
      </c>
      <c r="G124" t="s">
        <v>339</v>
      </c>
      <c r="H124">
        <v>60</v>
      </c>
      <c r="I124" s="3">
        <v>12500</v>
      </c>
      <c r="J124" s="4">
        <v>9.306535078713185E-4</v>
      </c>
    </row>
    <row r="125" spans="5:10" x14ac:dyDescent="0.2">
      <c r="F125" t="s">
        <v>1660</v>
      </c>
      <c r="G125" t="s">
        <v>70</v>
      </c>
      <c r="H125">
        <v>25</v>
      </c>
      <c r="I125" s="3">
        <v>11970</v>
      </c>
      <c r="J125" s="4">
        <v>8.9119379913757456E-4</v>
      </c>
    </row>
    <row r="126" spans="5:10" x14ac:dyDescent="0.2">
      <c r="F126" t="s">
        <v>499</v>
      </c>
      <c r="G126" t="s">
        <v>339</v>
      </c>
      <c r="H126">
        <v>40</v>
      </c>
      <c r="I126" s="3">
        <v>2600</v>
      </c>
      <c r="J126" s="4">
        <v>1.9357592963723425E-4</v>
      </c>
    </row>
    <row r="127" spans="5:10" x14ac:dyDescent="0.2">
      <c r="F127" t="s">
        <v>929</v>
      </c>
      <c r="G127" t="s">
        <v>55</v>
      </c>
      <c r="H127">
        <v>60</v>
      </c>
      <c r="I127" s="3">
        <v>100</v>
      </c>
      <c r="J127" s="4">
        <v>7.445228062970548E-6</v>
      </c>
    </row>
    <row r="128" spans="5:10" x14ac:dyDescent="0.2">
      <c r="E128" t="s">
        <v>30</v>
      </c>
      <c r="F128" t="s">
        <v>1849</v>
      </c>
      <c r="G128" t="s">
        <v>62</v>
      </c>
      <c r="H128">
        <v>40</v>
      </c>
      <c r="I128" s="3">
        <v>45000</v>
      </c>
      <c r="J128" s="4">
        <v>3.3503526283367464E-3</v>
      </c>
    </row>
    <row r="129" spans="5:10" x14ac:dyDescent="0.2">
      <c r="F129" t="s">
        <v>1862</v>
      </c>
      <c r="G129" t="s">
        <v>62</v>
      </c>
      <c r="H129">
        <v>60</v>
      </c>
      <c r="I129" s="3">
        <v>32000</v>
      </c>
      <c r="J129" s="4">
        <v>2.3824729801505753E-3</v>
      </c>
    </row>
    <row r="130" spans="5:10" x14ac:dyDescent="0.2">
      <c r="F130" t="s">
        <v>897</v>
      </c>
      <c r="G130" t="s">
        <v>31</v>
      </c>
      <c r="H130">
        <v>40</v>
      </c>
      <c r="I130" s="3">
        <v>30000</v>
      </c>
      <c r="J130" s="4">
        <v>2.2335684188911644E-3</v>
      </c>
    </row>
    <row r="131" spans="5:10" x14ac:dyDescent="0.2">
      <c r="F131" t="s">
        <v>896</v>
      </c>
      <c r="G131" t="s">
        <v>31</v>
      </c>
      <c r="H131">
        <v>60</v>
      </c>
      <c r="I131" s="3">
        <v>20000</v>
      </c>
      <c r="J131" s="4">
        <v>1.4890456125941096E-3</v>
      </c>
    </row>
    <row r="132" spans="5:10" x14ac:dyDescent="0.2">
      <c r="F132" t="s">
        <v>898</v>
      </c>
      <c r="G132" t="s">
        <v>31</v>
      </c>
      <c r="H132">
        <v>60</v>
      </c>
      <c r="I132" s="3">
        <v>20000</v>
      </c>
      <c r="J132" s="4">
        <v>1.4890456125941096E-3</v>
      </c>
    </row>
    <row r="133" spans="5:10" x14ac:dyDescent="0.2">
      <c r="F133" t="s">
        <v>351</v>
      </c>
      <c r="G133" t="s">
        <v>34</v>
      </c>
      <c r="H133">
        <v>60</v>
      </c>
      <c r="I133" s="3">
        <v>13500</v>
      </c>
      <c r="J133" s="4">
        <v>1.0051057885010239E-3</v>
      </c>
    </row>
    <row r="134" spans="5:10" x14ac:dyDescent="0.2">
      <c r="F134" t="s">
        <v>355</v>
      </c>
      <c r="G134" t="s">
        <v>34</v>
      </c>
      <c r="H134">
        <v>40</v>
      </c>
      <c r="I134" s="3">
        <v>9500</v>
      </c>
      <c r="J134" s="4">
        <v>7.0729666598220206E-4</v>
      </c>
    </row>
    <row r="135" spans="5:10" x14ac:dyDescent="0.2">
      <c r="F135" t="s">
        <v>1782</v>
      </c>
      <c r="G135" t="s">
        <v>62</v>
      </c>
      <c r="H135">
        <v>40</v>
      </c>
      <c r="I135" s="3">
        <v>3000</v>
      </c>
      <c r="J135" s="4">
        <v>2.2335684188911644E-4</v>
      </c>
    </row>
    <row r="136" spans="5:10" x14ac:dyDescent="0.2">
      <c r="E136" t="s">
        <v>18</v>
      </c>
      <c r="F136" t="s">
        <v>354</v>
      </c>
      <c r="G136" t="s">
        <v>34</v>
      </c>
      <c r="H136">
        <v>60</v>
      </c>
      <c r="I136" s="3">
        <v>27800</v>
      </c>
      <c r="J136" s="4">
        <v>2.0697734015058121E-3</v>
      </c>
    </row>
    <row r="137" spans="5:10" x14ac:dyDescent="0.2">
      <c r="F137" t="s">
        <v>1752</v>
      </c>
      <c r="G137" t="s">
        <v>70</v>
      </c>
      <c r="H137">
        <v>40</v>
      </c>
      <c r="I137" s="3">
        <v>26800</v>
      </c>
      <c r="J137" s="4">
        <v>1.9953211208761069E-3</v>
      </c>
    </row>
    <row r="138" spans="5:10" x14ac:dyDescent="0.2">
      <c r="F138" t="s">
        <v>1826</v>
      </c>
      <c r="G138" t="s">
        <v>70</v>
      </c>
      <c r="H138">
        <v>60</v>
      </c>
      <c r="I138" s="3">
        <v>17100</v>
      </c>
      <c r="J138" s="4">
        <v>1.2731339987679636E-3</v>
      </c>
    </row>
    <row r="139" spans="5:10" x14ac:dyDescent="0.2">
      <c r="F139" t="s">
        <v>346</v>
      </c>
      <c r="G139" t="s">
        <v>34</v>
      </c>
      <c r="H139">
        <v>40</v>
      </c>
      <c r="I139" s="3">
        <v>17000</v>
      </c>
      <c r="J139" s="4">
        <v>1.2656887707049932E-3</v>
      </c>
    </row>
    <row r="140" spans="5:10" x14ac:dyDescent="0.2">
      <c r="F140" t="s">
        <v>1827</v>
      </c>
      <c r="G140" t="s">
        <v>70</v>
      </c>
      <c r="H140">
        <v>60</v>
      </c>
      <c r="I140" s="3">
        <v>10600</v>
      </c>
      <c r="J140" s="4">
        <v>7.8919417467487808E-4</v>
      </c>
    </row>
    <row r="141" spans="5:10" x14ac:dyDescent="0.2">
      <c r="F141" t="s">
        <v>363</v>
      </c>
      <c r="G141" t="s">
        <v>339</v>
      </c>
      <c r="H141">
        <v>40</v>
      </c>
      <c r="I141" s="3">
        <v>9900</v>
      </c>
      <c r="J141" s="4">
        <v>7.3707757823408425E-4</v>
      </c>
    </row>
    <row r="142" spans="5:10" x14ac:dyDescent="0.2">
      <c r="F142" t="s">
        <v>1844</v>
      </c>
      <c r="G142" t="s">
        <v>70</v>
      </c>
      <c r="H142">
        <v>40</v>
      </c>
      <c r="I142" s="3">
        <v>8600</v>
      </c>
      <c r="J142" s="4">
        <v>6.4028961341546712E-4</v>
      </c>
    </row>
    <row r="143" spans="5:10" x14ac:dyDescent="0.2">
      <c r="F143" t="s">
        <v>1017</v>
      </c>
      <c r="G143" t="s">
        <v>34</v>
      </c>
      <c r="H143">
        <v>40</v>
      </c>
      <c r="I143" s="3">
        <v>5800</v>
      </c>
      <c r="J143" s="4">
        <v>4.3182322765229178E-4</v>
      </c>
    </row>
    <row r="144" spans="5:10" x14ac:dyDescent="0.2">
      <c r="F144" t="s">
        <v>350</v>
      </c>
      <c r="G144" t="s">
        <v>34</v>
      </c>
      <c r="H144">
        <v>60</v>
      </c>
      <c r="I144" s="3">
        <v>4600</v>
      </c>
      <c r="J144" s="4">
        <v>3.4248049089664521E-4</v>
      </c>
    </row>
    <row r="145" spans="5:10" x14ac:dyDescent="0.2">
      <c r="F145" t="s">
        <v>356</v>
      </c>
      <c r="G145" t="s">
        <v>339</v>
      </c>
      <c r="H145">
        <v>60</v>
      </c>
      <c r="I145" s="3">
        <v>1500</v>
      </c>
      <c r="J145" s="4">
        <v>1.1167842094455822E-4</v>
      </c>
    </row>
    <row r="146" spans="5:10" x14ac:dyDescent="0.2">
      <c r="F146" t="s">
        <v>1030</v>
      </c>
      <c r="G146" t="s">
        <v>55</v>
      </c>
      <c r="H146">
        <v>60</v>
      </c>
      <c r="I146" s="3">
        <v>600</v>
      </c>
      <c r="J146" s="4">
        <v>4.4671368377823288E-5</v>
      </c>
    </row>
    <row r="147" spans="5:10" x14ac:dyDescent="0.2">
      <c r="F147" t="s">
        <v>1010</v>
      </c>
      <c r="G147" t="s">
        <v>55</v>
      </c>
      <c r="H147">
        <v>40</v>
      </c>
      <c r="I147" s="3">
        <v>600</v>
      </c>
      <c r="J147" s="4">
        <v>4.4671368377823288E-5</v>
      </c>
    </row>
    <row r="148" spans="5:10" x14ac:dyDescent="0.2">
      <c r="F148" t="s">
        <v>1011</v>
      </c>
      <c r="G148" t="s">
        <v>55</v>
      </c>
      <c r="H148">
        <v>40</v>
      </c>
      <c r="I148" s="3">
        <v>600</v>
      </c>
      <c r="J148" s="4">
        <v>4.4671368377823288E-5</v>
      </c>
    </row>
    <row r="149" spans="5:10" x14ac:dyDescent="0.2">
      <c r="F149" t="s">
        <v>1029</v>
      </c>
      <c r="G149" t="s">
        <v>55</v>
      </c>
      <c r="H149">
        <v>60</v>
      </c>
      <c r="I149" s="3">
        <v>566</v>
      </c>
      <c r="J149" s="4">
        <v>4.2139990836413301E-5</v>
      </c>
    </row>
    <row r="150" spans="5:10" x14ac:dyDescent="0.2">
      <c r="E150" t="s">
        <v>28</v>
      </c>
      <c r="F150" t="s">
        <v>343</v>
      </c>
      <c r="G150" t="s">
        <v>339</v>
      </c>
      <c r="H150">
        <v>60</v>
      </c>
      <c r="I150" s="3">
        <v>62000</v>
      </c>
      <c r="J150" s="4">
        <v>4.6160413990417393E-3</v>
      </c>
    </row>
    <row r="151" spans="5:10" x14ac:dyDescent="0.2">
      <c r="F151" t="s">
        <v>344</v>
      </c>
      <c r="G151" t="s">
        <v>339</v>
      </c>
      <c r="H151">
        <v>40</v>
      </c>
      <c r="I151" s="3">
        <v>37000</v>
      </c>
      <c r="J151" s="4">
        <v>2.7547343832991025E-3</v>
      </c>
    </row>
    <row r="152" spans="5:10" x14ac:dyDescent="0.2">
      <c r="F152" t="s">
        <v>365</v>
      </c>
      <c r="G152" t="s">
        <v>339</v>
      </c>
      <c r="H152">
        <v>25</v>
      </c>
      <c r="I152" s="3">
        <v>3800</v>
      </c>
      <c r="J152" s="4">
        <v>2.8291866639288082E-4</v>
      </c>
    </row>
    <row r="153" spans="5:10" x14ac:dyDescent="0.2">
      <c r="E153" t="s">
        <v>238</v>
      </c>
      <c r="F153" t="s">
        <v>493</v>
      </c>
      <c r="G153" t="s">
        <v>65</v>
      </c>
      <c r="H153">
        <v>15</v>
      </c>
      <c r="I153" s="3">
        <v>16250</v>
      </c>
      <c r="J153" s="4">
        <v>1.209849560232714E-3</v>
      </c>
    </row>
    <row r="154" spans="5:10" x14ac:dyDescent="0.2">
      <c r="F154" t="s">
        <v>990</v>
      </c>
      <c r="G154" t="s">
        <v>65</v>
      </c>
      <c r="H154">
        <v>40</v>
      </c>
      <c r="I154" s="3">
        <v>13500</v>
      </c>
      <c r="J154" s="4">
        <v>1.0051057885010239E-3</v>
      </c>
    </row>
    <row r="155" spans="5:10" x14ac:dyDescent="0.2">
      <c r="F155" t="s">
        <v>555</v>
      </c>
      <c r="G155" t="s">
        <v>65</v>
      </c>
      <c r="H155">
        <v>40</v>
      </c>
      <c r="I155" s="3">
        <v>13000</v>
      </c>
      <c r="J155" s="4">
        <v>9.6787964818617124E-4</v>
      </c>
    </row>
    <row r="156" spans="5:10" x14ac:dyDescent="0.2">
      <c r="F156" t="s">
        <v>361</v>
      </c>
      <c r="G156" t="s">
        <v>339</v>
      </c>
      <c r="H156">
        <v>60</v>
      </c>
      <c r="I156" s="3">
        <v>12000</v>
      </c>
      <c r="J156" s="4">
        <v>8.9342736755646576E-4</v>
      </c>
    </row>
    <row r="157" spans="5:10" x14ac:dyDescent="0.2">
      <c r="F157" t="s">
        <v>554</v>
      </c>
      <c r="G157" t="s">
        <v>65</v>
      </c>
      <c r="H157">
        <v>25</v>
      </c>
      <c r="I157" s="3">
        <v>3367</v>
      </c>
      <c r="J157" s="4">
        <v>2.5068082888021835E-4</v>
      </c>
    </row>
    <row r="158" spans="5:10" x14ac:dyDescent="0.2">
      <c r="F158" t="s">
        <v>951</v>
      </c>
      <c r="G158" t="s">
        <v>65</v>
      </c>
      <c r="H158">
        <v>40</v>
      </c>
      <c r="I158" s="3">
        <v>1900</v>
      </c>
      <c r="J158" s="4">
        <v>1.4145933319644041E-4</v>
      </c>
    </row>
    <row r="159" spans="5:10" x14ac:dyDescent="0.2">
      <c r="E159" t="s">
        <v>32</v>
      </c>
      <c r="F159" t="s">
        <v>1847</v>
      </c>
      <c r="G159" t="s">
        <v>62</v>
      </c>
      <c r="H159">
        <v>60</v>
      </c>
      <c r="I159" s="3">
        <v>25000</v>
      </c>
      <c r="J159" s="4">
        <v>1.861307015742637E-3</v>
      </c>
    </row>
    <row r="160" spans="5:10" x14ac:dyDescent="0.2">
      <c r="F160" t="s">
        <v>1848</v>
      </c>
      <c r="G160" t="s">
        <v>62</v>
      </c>
      <c r="H160">
        <v>60</v>
      </c>
      <c r="I160" s="3">
        <v>25000</v>
      </c>
      <c r="J160" s="4">
        <v>1.861307015742637E-3</v>
      </c>
    </row>
    <row r="161" spans="4:10" x14ac:dyDescent="0.2">
      <c r="F161" t="s">
        <v>1855</v>
      </c>
      <c r="G161" t="s">
        <v>70</v>
      </c>
      <c r="H161">
        <v>60</v>
      </c>
      <c r="I161" s="3">
        <v>4000</v>
      </c>
      <c r="J161" s="4">
        <v>2.9780912251882192E-4</v>
      </c>
    </row>
    <row r="162" spans="4:10" x14ac:dyDescent="0.2">
      <c r="D162" t="s">
        <v>238</v>
      </c>
      <c r="E162" t="s">
        <v>238</v>
      </c>
      <c r="F162" t="s">
        <v>1216</v>
      </c>
      <c r="G162" t="s">
        <v>11</v>
      </c>
      <c r="H162">
        <v>200</v>
      </c>
      <c r="I162" s="3">
        <v>167000</v>
      </c>
      <c r="J162" s="4">
        <v>1.2433530865160814E-2</v>
      </c>
    </row>
    <row r="163" spans="4:10" x14ac:dyDescent="0.2">
      <c r="F163" t="s">
        <v>1217</v>
      </c>
      <c r="G163" t="s">
        <v>11</v>
      </c>
      <c r="H163">
        <v>150</v>
      </c>
      <c r="I163" s="3">
        <v>83000</v>
      </c>
      <c r="J163" s="4">
        <v>6.179539292265555E-3</v>
      </c>
    </row>
    <row r="164" spans="4:10" x14ac:dyDescent="0.2">
      <c r="F164" t="s">
        <v>1003</v>
      </c>
      <c r="G164" t="s">
        <v>11</v>
      </c>
      <c r="H164">
        <v>25</v>
      </c>
      <c r="I164" s="3">
        <v>1000</v>
      </c>
      <c r="J164" s="4">
        <v>7.445228062970548E-5</v>
      </c>
    </row>
    <row r="165" spans="4:10" x14ac:dyDescent="0.2">
      <c r="F165" t="s">
        <v>1284</v>
      </c>
      <c r="G165" t="s">
        <v>65</v>
      </c>
      <c r="H165" t="s">
        <v>238</v>
      </c>
      <c r="I165" s="3">
        <v>20</v>
      </c>
      <c r="J165" s="4">
        <v>1.4890456125941095E-6</v>
      </c>
    </row>
  </sheetData>
  <conditionalFormatting sqref="I1:I3 I338:I1048576">
    <cfRule type="top10" dxfId="38" priority="1" rank="11"/>
  </conditionalFormatting>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Лист17">
    <tabColor theme="7"/>
  </sheetPr>
  <dimension ref="C1:J281"/>
  <sheetViews>
    <sheetView workbookViewId="0">
      <selection activeCell="I8" sqref="I8"/>
    </sheetView>
  </sheetViews>
  <sheetFormatPr baseColWidth="10" defaultColWidth="8.83203125" defaultRowHeight="15" x14ac:dyDescent="0.2"/>
  <cols>
    <col min="1" max="2" width="4.1640625" customWidth="1"/>
    <col min="3" max="3" width="10.1640625" customWidth="1"/>
    <col min="4" max="4" width="10.5" customWidth="1"/>
    <col min="5" max="5" width="9.5" customWidth="1"/>
    <col min="6" max="6" width="25.1640625" customWidth="1"/>
    <col min="7" max="7" width="16.5" customWidth="1"/>
    <col min="8" max="8" width="7.5" customWidth="1"/>
    <col min="9" max="9" width="15.5" customWidth="1"/>
    <col min="10" max="10" width="15.33203125" customWidth="1"/>
    <col min="11" max="11" width="14.5" customWidth="1"/>
  </cols>
  <sheetData>
    <row r="1" spans="3:10" x14ac:dyDescent="0.2">
      <c r="C1" s="2" t="s">
        <v>1</v>
      </c>
      <c r="D1" t="s">
        <v>257</v>
      </c>
    </row>
    <row r="3" spans="3:10" x14ac:dyDescent="0.2">
      <c r="C3" s="2" t="s">
        <v>248</v>
      </c>
      <c r="D3" s="2" t="s">
        <v>4</v>
      </c>
      <c r="E3" s="2" t="s">
        <v>5</v>
      </c>
      <c r="F3" s="2" t="s">
        <v>81</v>
      </c>
      <c r="G3" s="2" t="s">
        <v>0</v>
      </c>
      <c r="H3" s="2" t="s">
        <v>2</v>
      </c>
      <c r="I3" t="s">
        <v>245</v>
      </c>
      <c r="J3" t="s">
        <v>243</v>
      </c>
    </row>
    <row r="4" spans="3:10" x14ac:dyDescent="0.2">
      <c r="C4" t="s">
        <v>244</v>
      </c>
      <c r="I4" s="3">
        <v>1988853</v>
      </c>
      <c r="J4" s="4">
        <v>0.26252438825910496</v>
      </c>
    </row>
    <row r="5" spans="3:10" x14ac:dyDescent="0.2">
      <c r="C5" t="s">
        <v>27</v>
      </c>
      <c r="D5" t="s">
        <v>12</v>
      </c>
      <c r="E5" t="s">
        <v>13</v>
      </c>
      <c r="F5" t="s">
        <v>1605</v>
      </c>
      <c r="G5" t="s">
        <v>62</v>
      </c>
      <c r="H5">
        <v>20</v>
      </c>
      <c r="I5" s="3">
        <v>777000</v>
      </c>
      <c r="J5" s="4">
        <v>0.10256235613055593</v>
      </c>
    </row>
    <row r="6" spans="3:10" x14ac:dyDescent="0.2">
      <c r="F6" t="s">
        <v>115</v>
      </c>
      <c r="G6" t="s">
        <v>34</v>
      </c>
      <c r="H6">
        <v>20</v>
      </c>
      <c r="I6" s="3">
        <v>414000</v>
      </c>
      <c r="J6" s="4">
        <v>5.4647124115894667E-2</v>
      </c>
    </row>
    <row r="7" spans="3:10" x14ac:dyDescent="0.2">
      <c r="F7" t="s">
        <v>1530</v>
      </c>
      <c r="G7" t="s">
        <v>60</v>
      </c>
      <c r="H7">
        <v>20</v>
      </c>
      <c r="I7" s="3">
        <v>360000</v>
      </c>
      <c r="J7" s="4">
        <v>4.7519238361647537E-2</v>
      </c>
    </row>
    <row r="8" spans="3:10" x14ac:dyDescent="0.2">
      <c r="F8" t="s">
        <v>162</v>
      </c>
      <c r="G8" t="s">
        <v>65</v>
      </c>
      <c r="H8">
        <v>20</v>
      </c>
      <c r="I8" s="3">
        <v>184880</v>
      </c>
      <c r="J8" s="4">
        <v>2.4403768856392768E-2</v>
      </c>
    </row>
    <row r="9" spans="3:10" x14ac:dyDescent="0.2">
      <c r="F9" t="s">
        <v>201</v>
      </c>
      <c r="G9" t="s">
        <v>627</v>
      </c>
      <c r="H9">
        <v>12</v>
      </c>
      <c r="I9" s="3">
        <v>103500</v>
      </c>
      <c r="J9" s="4">
        <v>1.3661781028973667E-2</v>
      </c>
    </row>
    <row r="10" spans="3:10" x14ac:dyDescent="0.2">
      <c r="F10" t="s">
        <v>988</v>
      </c>
      <c r="G10" t="s">
        <v>34</v>
      </c>
      <c r="H10">
        <v>35</v>
      </c>
      <c r="I10" s="3">
        <v>102000</v>
      </c>
      <c r="J10" s="4">
        <v>1.3463784202466803E-2</v>
      </c>
    </row>
    <row r="11" spans="3:10" x14ac:dyDescent="0.2">
      <c r="F11" t="s">
        <v>1604</v>
      </c>
      <c r="G11" t="s">
        <v>62</v>
      </c>
      <c r="H11">
        <v>10</v>
      </c>
      <c r="I11" s="3">
        <v>76000</v>
      </c>
      <c r="J11" s="4">
        <v>1.0031839209681146E-2</v>
      </c>
    </row>
    <row r="12" spans="3:10" x14ac:dyDescent="0.2">
      <c r="F12" t="s">
        <v>1031</v>
      </c>
      <c r="G12" t="s">
        <v>11</v>
      </c>
      <c r="H12">
        <v>20</v>
      </c>
      <c r="I12" s="3">
        <v>75000</v>
      </c>
      <c r="J12" s="4">
        <v>9.899841325343238E-3</v>
      </c>
    </row>
    <row r="13" spans="3:10" x14ac:dyDescent="0.2">
      <c r="F13" t="s">
        <v>980</v>
      </c>
      <c r="G13" t="s">
        <v>34</v>
      </c>
      <c r="H13">
        <v>35</v>
      </c>
      <c r="I13" s="3">
        <v>63000</v>
      </c>
      <c r="J13" s="4">
        <v>8.3158667132883189E-3</v>
      </c>
    </row>
    <row r="14" spans="3:10" x14ac:dyDescent="0.2">
      <c r="F14" t="s">
        <v>1701</v>
      </c>
      <c r="G14" t="s">
        <v>73</v>
      </c>
      <c r="H14">
        <v>35</v>
      </c>
      <c r="I14" s="3">
        <v>60000</v>
      </c>
      <c r="J14" s="4">
        <v>7.91987306027459E-3</v>
      </c>
    </row>
    <row r="15" spans="3:10" x14ac:dyDescent="0.2">
      <c r="F15" t="s">
        <v>337</v>
      </c>
      <c r="G15" t="s">
        <v>65</v>
      </c>
      <c r="H15">
        <v>10</v>
      </c>
      <c r="I15" s="3">
        <v>55000</v>
      </c>
      <c r="J15" s="4">
        <v>7.2598836385850407E-3</v>
      </c>
    </row>
    <row r="16" spans="3:10" x14ac:dyDescent="0.2">
      <c r="F16" t="s">
        <v>987</v>
      </c>
      <c r="G16" t="s">
        <v>34</v>
      </c>
      <c r="H16">
        <v>10</v>
      </c>
      <c r="I16" s="3">
        <v>43000</v>
      </c>
      <c r="J16" s="4">
        <v>5.6759090265301225E-3</v>
      </c>
    </row>
    <row r="17" spans="6:10" x14ac:dyDescent="0.2">
      <c r="F17" t="s">
        <v>912</v>
      </c>
      <c r="G17" t="s">
        <v>627</v>
      </c>
      <c r="H17">
        <v>12</v>
      </c>
      <c r="I17" s="3">
        <v>33600</v>
      </c>
      <c r="J17" s="4">
        <v>4.4351289137537706E-3</v>
      </c>
    </row>
    <row r="18" spans="6:10" x14ac:dyDescent="0.2">
      <c r="F18" t="s">
        <v>1529</v>
      </c>
      <c r="G18" t="s">
        <v>60</v>
      </c>
      <c r="H18">
        <v>10</v>
      </c>
      <c r="I18" s="3">
        <v>30000</v>
      </c>
      <c r="J18" s="4">
        <v>3.959936530137295E-3</v>
      </c>
    </row>
    <row r="19" spans="6:10" x14ac:dyDescent="0.2">
      <c r="F19" t="s">
        <v>1014</v>
      </c>
      <c r="G19" t="s">
        <v>79</v>
      </c>
      <c r="H19">
        <v>20</v>
      </c>
      <c r="I19" s="3">
        <v>30000</v>
      </c>
      <c r="J19" s="4">
        <v>3.959936530137295E-3</v>
      </c>
    </row>
    <row r="20" spans="6:10" x14ac:dyDescent="0.2">
      <c r="F20" t="s">
        <v>1131</v>
      </c>
      <c r="G20" t="s">
        <v>34</v>
      </c>
      <c r="H20">
        <v>20</v>
      </c>
      <c r="I20" s="3">
        <v>24000</v>
      </c>
      <c r="J20" s="4">
        <v>3.1679492241098359E-3</v>
      </c>
    </row>
    <row r="21" spans="6:10" x14ac:dyDescent="0.2">
      <c r="F21" t="s">
        <v>168</v>
      </c>
      <c r="G21" t="s">
        <v>65</v>
      </c>
      <c r="H21">
        <v>20</v>
      </c>
      <c r="I21" s="3">
        <v>11760</v>
      </c>
      <c r="J21" s="4">
        <v>1.5522951198138196E-3</v>
      </c>
    </row>
    <row r="22" spans="6:10" x14ac:dyDescent="0.2">
      <c r="F22" t="s">
        <v>657</v>
      </c>
      <c r="G22" t="s">
        <v>65</v>
      </c>
      <c r="H22">
        <v>20</v>
      </c>
      <c r="I22" s="3">
        <v>11260</v>
      </c>
      <c r="J22" s="4">
        <v>1.4862961776448648E-3</v>
      </c>
    </row>
    <row r="23" spans="6:10" x14ac:dyDescent="0.2">
      <c r="F23" t="s">
        <v>1032</v>
      </c>
      <c r="G23" t="s">
        <v>11</v>
      </c>
      <c r="H23">
        <v>35</v>
      </c>
      <c r="I23" s="3">
        <v>10000</v>
      </c>
      <c r="J23" s="4">
        <v>1.3199788433790984E-3</v>
      </c>
    </row>
    <row r="24" spans="6:10" x14ac:dyDescent="0.2">
      <c r="F24" t="s">
        <v>1013</v>
      </c>
      <c r="G24" t="s">
        <v>79</v>
      </c>
      <c r="H24">
        <v>40</v>
      </c>
      <c r="I24" s="3">
        <v>6000</v>
      </c>
      <c r="J24" s="4">
        <v>7.9198730602745898E-4</v>
      </c>
    </row>
    <row r="25" spans="6:10" x14ac:dyDescent="0.2">
      <c r="F25" t="s">
        <v>651</v>
      </c>
      <c r="G25" t="s">
        <v>65</v>
      </c>
      <c r="H25">
        <v>10</v>
      </c>
      <c r="I25" s="3">
        <v>5720</v>
      </c>
      <c r="J25" s="4">
        <v>7.5502789841284425E-4</v>
      </c>
    </row>
    <row r="26" spans="6:10" x14ac:dyDescent="0.2">
      <c r="F26" t="s">
        <v>1139</v>
      </c>
      <c r="G26" t="s">
        <v>34</v>
      </c>
      <c r="H26">
        <v>5</v>
      </c>
      <c r="I26" s="3">
        <v>2000</v>
      </c>
      <c r="J26" s="4">
        <v>2.6399576867581966E-4</v>
      </c>
    </row>
    <row r="27" spans="6:10" x14ac:dyDescent="0.2">
      <c r="F27" t="s">
        <v>1058</v>
      </c>
      <c r="G27" t="s">
        <v>79</v>
      </c>
      <c r="H27">
        <v>10</v>
      </c>
      <c r="I27" s="3">
        <v>2000</v>
      </c>
      <c r="J27" s="4">
        <v>2.6399576867581966E-4</v>
      </c>
    </row>
    <row r="28" spans="6:10" x14ac:dyDescent="0.2">
      <c r="F28" t="s">
        <v>837</v>
      </c>
      <c r="G28" t="s">
        <v>65</v>
      </c>
      <c r="H28">
        <v>20</v>
      </c>
      <c r="I28" s="3">
        <v>1960</v>
      </c>
      <c r="J28" s="4">
        <v>2.5871585330230329E-4</v>
      </c>
    </row>
    <row r="29" spans="6:10" x14ac:dyDescent="0.2">
      <c r="F29" t="s">
        <v>334</v>
      </c>
      <c r="G29" t="s">
        <v>65</v>
      </c>
      <c r="H29">
        <v>10</v>
      </c>
      <c r="I29" s="3">
        <v>560</v>
      </c>
      <c r="J29" s="4">
        <v>7.3918815229229506E-5</v>
      </c>
    </row>
    <row r="30" spans="6:10" x14ac:dyDescent="0.2">
      <c r="F30" t="s">
        <v>166</v>
      </c>
      <c r="G30" t="s">
        <v>65</v>
      </c>
      <c r="H30">
        <v>20</v>
      </c>
      <c r="I30" s="3">
        <v>520</v>
      </c>
      <c r="J30" s="4">
        <v>6.8638899855713112E-5</v>
      </c>
    </row>
    <row r="31" spans="6:10" x14ac:dyDescent="0.2">
      <c r="F31" t="s">
        <v>167</v>
      </c>
      <c r="G31" t="s">
        <v>65</v>
      </c>
      <c r="H31">
        <v>5</v>
      </c>
      <c r="I31" s="3">
        <v>280</v>
      </c>
      <c r="J31" s="4">
        <v>3.6959407614614753E-5</v>
      </c>
    </row>
    <row r="32" spans="6:10" x14ac:dyDescent="0.2">
      <c r="F32" t="s">
        <v>338</v>
      </c>
      <c r="G32" t="s">
        <v>65</v>
      </c>
      <c r="H32">
        <v>10</v>
      </c>
      <c r="I32" s="3">
        <v>120</v>
      </c>
      <c r="J32" s="4">
        <v>1.5839746120549179E-5</v>
      </c>
    </row>
    <row r="33" spans="4:10" x14ac:dyDescent="0.2">
      <c r="F33" t="s">
        <v>986</v>
      </c>
      <c r="G33" t="s">
        <v>65</v>
      </c>
      <c r="H33">
        <v>10</v>
      </c>
      <c r="I33" s="3">
        <v>80</v>
      </c>
      <c r="J33" s="4">
        <v>1.0559830747032787E-5</v>
      </c>
    </row>
    <row r="34" spans="4:10" x14ac:dyDescent="0.2">
      <c r="F34" t="s">
        <v>462</v>
      </c>
      <c r="G34" t="s">
        <v>65</v>
      </c>
      <c r="H34">
        <v>5</v>
      </c>
      <c r="I34" s="3">
        <v>40</v>
      </c>
      <c r="J34" s="4">
        <v>5.2799153735163934E-6</v>
      </c>
    </row>
    <row r="35" spans="4:10" x14ac:dyDescent="0.2">
      <c r="E35" t="s">
        <v>238</v>
      </c>
      <c r="F35" t="s">
        <v>1313</v>
      </c>
      <c r="G35" t="s">
        <v>70</v>
      </c>
      <c r="H35">
        <v>20</v>
      </c>
      <c r="I35" s="3">
        <v>4600</v>
      </c>
      <c r="J35" s="4">
        <v>6.0719026795438521E-4</v>
      </c>
    </row>
    <row r="36" spans="4:10" x14ac:dyDescent="0.2">
      <c r="F36" t="s">
        <v>525</v>
      </c>
      <c r="G36" t="s">
        <v>65</v>
      </c>
      <c r="H36">
        <v>5</v>
      </c>
      <c r="I36" s="3">
        <v>3360</v>
      </c>
      <c r="J36" s="4">
        <v>4.4351289137537701E-4</v>
      </c>
    </row>
    <row r="37" spans="4:10" x14ac:dyDescent="0.2">
      <c r="F37" t="s">
        <v>1344</v>
      </c>
      <c r="G37" t="s">
        <v>70</v>
      </c>
      <c r="H37">
        <v>20</v>
      </c>
      <c r="I37" s="3">
        <v>800</v>
      </c>
      <c r="J37" s="4">
        <v>1.0559830747032787E-4</v>
      </c>
    </row>
    <row r="38" spans="4:10" x14ac:dyDescent="0.2">
      <c r="F38" t="s">
        <v>619</v>
      </c>
      <c r="G38" t="s">
        <v>65</v>
      </c>
      <c r="H38">
        <v>20</v>
      </c>
      <c r="I38" s="3">
        <v>120</v>
      </c>
      <c r="J38" s="4">
        <v>1.5839746120549179E-5</v>
      </c>
    </row>
    <row r="39" spans="4:10" x14ac:dyDescent="0.2">
      <c r="D39" t="s">
        <v>35</v>
      </c>
      <c r="E39" t="s">
        <v>28</v>
      </c>
      <c r="F39" t="s">
        <v>1591</v>
      </c>
      <c r="G39" t="s">
        <v>62</v>
      </c>
      <c r="H39">
        <v>500</v>
      </c>
      <c r="I39" s="3">
        <v>129000</v>
      </c>
      <c r="J39" s="4">
        <v>1.7027727079590368E-2</v>
      </c>
    </row>
    <row r="40" spans="4:10" x14ac:dyDescent="0.2">
      <c r="F40" t="s">
        <v>1592</v>
      </c>
      <c r="G40" t="s">
        <v>62</v>
      </c>
      <c r="H40">
        <v>1000</v>
      </c>
      <c r="I40" s="3">
        <v>111500</v>
      </c>
      <c r="J40" s="4">
        <v>1.4717764103676947E-2</v>
      </c>
    </row>
    <row r="41" spans="4:10" x14ac:dyDescent="0.2">
      <c r="F41" t="s">
        <v>1588</v>
      </c>
      <c r="G41" t="s">
        <v>62</v>
      </c>
      <c r="H41">
        <v>150</v>
      </c>
      <c r="I41" s="3">
        <v>86000</v>
      </c>
      <c r="J41" s="4">
        <v>1.1351818053060245E-2</v>
      </c>
    </row>
    <row r="42" spans="4:10" x14ac:dyDescent="0.2">
      <c r="F42" t="s">
        <v>1590</v>
      </c>
      <c r="G42" t="s">
        <v>62</v>
      </c>
      <c r="H42">
        <v>300</v>
      </c>
      <c r="I42" s="3">
        <v>75000</v>
      </c>
      <c r="J42" s="4">
        <v>9.899841325343238E-3</v>
      </c>
    </row>
    <row r="43" spans="4:10" x14ac:dyDescent="0.2">
      <c r="F43" t="s">
        <v>116</v>
      </c>
      <c r="G43" t="s">
        <v>34</v>
      </c>
      <c r="H43">
        <v>500</v>
      </c>
      <c r="I43" s="3">
        <v>54000</v>
      </c>
      <c r="J43" s="4">
        <v>7.1278857542471305E-3</v>
      </c>
    </row>
    <row r="44" spans="4:10" x14ac:dyDescent="0.2">
      <c r="F44" t="s">
        <v>856</v>
      </c>
      <c r="G44" t="s">
        <v>60</v>
      </c>
      <c r="H44">
        <v>500</v>
      </c>
      <c r="I44" s="3">
        <v>48000</v>
      </c>
      <c r="J44" s="4">
        <v>6.3358984482196718E-3</v>
      </c>
    </row>
    <row r="45" spans="4:10" x14ac:dyDescent="0.2">
      <c r="F45" t="s">
        <v>1705</v>
      </c>
      <c r="G45" t="s">
        <v>73</v>
      </c>
      <c r="H45">
        <v>500</v>
      </c>
      <c r="I45" s="3">
        <v>45000</v>
      </c>
      <c r="J45" s="4">
        <v>5.9399047952059421E-3</v>
      </c>
    </row>
    <row r="46" spans="4:10" x14ac:dyDescent="0.2">
      <c r="F46" t="s">
        <v>1589</v>
      </c>
      <c r="G46" t="s">
        <v>62</v>
      </c>
      <c r="H46">
        <v>150</v>
      </c>
      <c r="I46" s="3">
        <v>40500</v>
      </c>
      <c r="J46" s="4">
        <v>5.3459143156853479E-3</v>
      </c>
    </row>
    <row r="47" spans="4:10" x14ac:dyDescent="0.2">
      <c r="F47" t="s">
        <v>857</v>
      </c>
      <c r="G47" t="s">
        <v>60</v>
      </c>
      <c r="H47">
        <v>1000</v>
      </c>
      <c r="I47" s="3">
        <v>37000</v>
      </c>
      <c r="J47" s="4">
        <v>4.8839217205026639E-3</v>
      </c>
    </row>
    <row r="48" spans="4:10" x14ac:dyDescent="0.2">
      <c r="F48" t="s">
        <v>1587</v>
      </c>
      <c r="G48" t="s">
        <v>62</v>
      </c>
      <c r="H48">
        <v>100</v>
      </c>
      <c r="I48" s="3">
        <v>35500</v>
      </c>
      <c r="J48" s="4">
        <v>4.6859248939957994E-3</v>
      </c>
    </row>
    <row r="49" spans="6:10" x14ac:dyDescent="0.2">
      <c r="F49" t="s">
        <v>1707</v>
      </c>
      <c r="G49" t="s">
        <v>73</v>
      </c>
      <c r="H49">
        <v>150</v>
      </c>
      <c r="I49" s="3">
        <v>30000</v>
      </c>
      <c r="J49" s="4">
        <v>3.959936530137295E-3</v>
      </c>
    </row>
    <row r="50" spans="6:10" x14ac:dyDescent="0.2">
      <c r="F50" t="s">
        <v>1113</v>
      </c>
      <c r="G50" t="s">
        <v>73</v>
      </c>
      <c r="H50">
        <v>100</v>
      </c>
      <c r="I50" s="3">
        <v>25000</v>
      </c>
      <c r="J50" s="4">
        <v>3.2999471084477457E-3</v>
      </c>
    </row>
    <row r="51" spans="6:10" x14ac:dyDescent="0.2">
      <c r="F51" t="s">
        <v>946</v>
      </c>
      <c r="G51" t="s">
        <v>34</v>
      </c>
      <c r="H51">
        <v>1000</v>
      </c>
      <c r="I51" s="3">
        <v>24500</v>
      </c>
      <c r="J51" s="4">
        <v>3.233948166278791E-3</v>
      </c>
    </row>
    <row r="52" spans="6:10" x14ac:dyDescent="0.2">
      <c r="F52" t="s">
        <v>1593</v>
      </c>
      <c r="G52" t="s">
        <v>62</v>
      </c>
      <c r="H52">
        <v>1500</v>
      </c>
      <c r="I52" s="3">
        <v>22500</v>
      </c>
      <c r="J52" s="4">
        <v>2.969952397602971E-3</v>
      </c>
    </row>
    <row r="53" spans="6:10" x14ac:dyDescent="0.2">
      <c r="F53" t="s">
        <v>979</v>
      </c>
      <c r="G53" t="s">
        <v>34</v>
      </c>
      <c r="H53">
        <v>150</v>
      </c>
      <c r="I53" s="3">
        <v>21500</v>
      </c>
      <c r="J53" s="4">
        <v>2.8379545132650613E-3</v>
      </c>
    </row>
    <row r="54" spans="6:10" x14ac:dyDescent="0.2">
      <c r="F54" t="s">
        <v>1112</v>
      </c>
      <c r="G54" t="s">
        <v>73</v>
      </c>
      <c r="H54" t="s">
        <v>238</v>
      </c>
      <c r="I54" s="3">
        <v>15000</v>
      </c>
      <c r="J54" s="4">
        <v>1.9799682650686475E-3</v>
      </c>
    </row>
    <row r="55" spans="6:10" x14ac:dyDescent="0.2">
      <c r="F55" t="s">
        <v>945</v>
      </c>
      <c r="G55" t="s">
        <v>34</v>
      </c>
      <c r="H55">
        <v>300</v>
      </c>
      <c r="I55" s="3">
        <v>15000</v>
      </c>
      <c r="J55" s="4">
        <v>1.9799682650686475E-3</v>
      </c>
    </row>
    <row r="56" spans="6:10" x14ac:dyDescent="0.2">
      <c r="F56" t="s">
        <v>901</v>
      </c>
      <c r="G56" t="s">
        <v>34</v>
      </c>
      <c r="H56">
        <v>150</v>
      </c>
      <c r="I56" s="3">
        <v>12500</v>
      </c>
      <c r="J56" s="4">
        <v>1.6499735542238728E-3</v>
      </c>
    </row>
    <row r="57" spans="6:10" x14ac:dyDescent="0.2">
      <c r="F57" t="s">
        <v>855</v>
      </c>
      <c r="G57" t="s">
        <v>60</v>
      </c>
      <c r="H57">
        <v>150</v>
      </c>
      <c r="I57" s="3">
        <v>11000</v>
      </c>
      <c r="J57" s="4">
        <v>1.4519767277170082E-3</v>
      </c>
    </row>
    <row r="58" spans="6:10" x14ac:dyDescent="0.2">
      <c r="F58" t="s">
        <v>900</v>
      </c>
      <c r="G58" t="s">
        <v>34</v>
      </c>
      <c r="H58">
        <v>100</v>
      </c>
      <c r="I58" s="3">
        <v>10000</v>
      </c>
      <c r="J58" s="4">
        <v>1.3199788433790984E-3</v>
      </c>
    </row>
    <row r="59" spans="6:10" x14ac:dyDescent="0.2">
      <c r="F59" t="s">
        <v>1594</v>
      </c>
      <c r="G59" t="s">
        <v>62</v>
      </c>
      <c r="H59">
        <v>2000</v>
      </c>
      <c r="I59" s="3">
        <v>10000</v>
      </c>
      <c r="J59" s="4">
        <v>1.3199788433790984E-3</v>
      </c>
    </row>
    <row r="60" spans="6:10" x14ac:dyDescent="0.2">
      <c r="F60" t="s">
        <v>858</v>
      </c>
      <c r="G60" t="s">
        <v>60</v>
      </c>
      <c r="H60">
        <v>1500</v>
      </c>
      <c r="I60" s="3">
        <v>10000</v>
      </c>
      <c r="J60" s="4">
        <v>1.3199788433790984E-3</v>
      </c>
    </row>
    <row r="61" spans="6:10" x14ac:dyDescent="0.2">
      <c r="F61" t="s">
        <v>487</v>
      </c>
      <c r="G61" t="s">
        <v>65</v>
      </c>
      <c r="H61">
        <v>1000</v>
      </c>
      <c r="I61" s="3">
        <v>9216</v>
      </c>
      <c r="J61" s="4">
        <v>1.2164925020581769E-3</v>
      </c>
    </row>
    <row r="62" spans="6:10" x14ac:dyDescent="0.2">
      <c r="F62" t="s">
        <v>331</v>
      </c>
      <c r="G62" t="s">
        <v>34</v>
      </c>
      <c r="H62">
        <v>1500</v>
      </c>
      <c r="I62" s="3">
        <v>7000</v>
      </c>
      <c r="J62" s="4">
        <v>9.2398519036536887E-4</v>
      </c>
    </row>
    <row r="63" spans="6:10" x14ac:dyDescent="0.2">
      <c r="F63" t="s">
        <v>1706</v>
      </c>
      <c r="G63" t="s">
        <v>73</v>
      </c>
      <c r="H63">
        <v>1000</v>
      </c>
      <c r="I63" s="3">
        <v>6500</v>
      </c>
      <c r="J63" s="4">
        <v>8.5798624819641387E-4</v>
      </c>
    </row>
    <row r="64" spans="6:10" x14ac:dyDescent="0.2">
      <c r="F64" t="s">
        <v>332</v>
      </c>
      <c r="G64" t="s">
        <v>34</v>
      </c>
      <c r="H64">
        <v>200</v>
      </c>
      <c r="I64" s="3">
        <v>4500</v>
      </c>
      <c r="J64" s="4">
        <v>5.9399047952059421E-4</v>
      </c>
    </row>
    <row r="65" spans="5:10" x14ac:dyDescent="0.2">
      <c r="F65" t="s">
        <v>247</v>
      </c>
      <c r="G65" t="s">
        <v>65</v>
      </c>
      <c r="H65">
        <v>1500</v>
      </c>
      <c r="I65" s="3">
        <v>2712</v>
      </c>
      <c r="J65" s="4">
        <v>3.5797826232441144E-4</v>
      </c>
    </row>
    <row r="66" spans="5:10" x14ac:dyDescent="0.2">
      <c r="F66" t="s">
        <v>582</v>
      </c>
      <c r="G66" t="s">
        <v>79</v>
      </c>
      <c r="H66">
        <v>300</v>
      </c>
      <c r="I66" s="3">
        <v>2000</v>
      </c>
      <c r="J66" s="4">
        <v>2.6399576867581966E-4</v>
      </c>
    </row>
    <row r="67" spans="5:10" x14ac:dyDescent="0.2">
      <c r="F67" t="s">
        <v>655</v>
      </c>
      <c r="G67" t="s">
        <v>79</v>
      </c>
      <c r="H67">
        <v>150</v>
      </c>
      <c r="I67" s="3">
        <v>1000</v>
      </c>
      <c r="J67" s="4">
        <v>1.3199788433790983E-4</v>
      </c>
    </row>
    <row r="68" spans="5:10" x14ac:dyDescent="0.2">
      <c r="F68" t="s">
        <v>654</v>
      </c>
      <c r="G68" t="s">
        <v>79</v>
      </c>
      <c r="H68">
        <v>500</v>
      </c>
      <c r="I68" s="3">
        <v>1000</v>
      </c>
      <c r="J68" s="4">
        <v>1.3199788433790983E-4</v>
      </c>
    </row>
    <row r="69" spans="5:10" x14ac:dyDescent="0.2">
      <c r="F69" t="s">
        <v>1360</v>
      </c>
      <c r="G69" t="s">
        <v>70</v>
      </c>
      <c r="H69">
        <v>80</v>
      </c>
      <c r="I69" s="3">
        <v>500</v>
      </c>
      <c r="J69" s="4">
        <v>6.5998942168954915E-5</v>
      </c>
    </row>
    <row r="70" spans="5:10" x14ac:dyDescent="0.2">
      <c r="F70" t="s">
        <v>163</v>
      </c>
      <c r="G70" t="s">
        <v>65</v>
      </c>
      <c r="H70">
        <v>2000</v>
      </c>
      <c r="I70" s="3">
        <v>420</v>
      </c>
      <c r="J70" s="4">
        <v>5.5439111421922126E-5</v>
      </c>
    </row>
    <row r="71" spans="5:10" x14ac:dyDescent="0.2">
      <c r="E71" t="s">
        <v>238</v>
      </c>
      <c r="F71" t="s">
        <v>486</v>
      </c>
      <c r="G71" t="s">
        <v>65</v>
      </c>
      <c r="H71">
        <v>400</v>
      </c>
      <c r="I71" s="3">
        <v>11820</v>
      </c>
      <c r="J71" s="4">
        <v>1.5602149928740942E-3</v>
      </c>
    </row>
    <row r="72" spans="5:10" x14ac:dyDescent="0.2">
      <c r="F72" t="s">
        <v>485</v>
      </c>
      <c r="G72" t="s">
        <v>65</v>
      </c>
      <c r="H72">
        <v>80</v>
      </c>
      <c r="I72" s="3">
        <v>8680</v>
      </c>
      <c r="J72" s="4">
        <v>1.1457416360530573E-3</v>
      </c>
    </row>
    <row r="73" spans="5:10" x14ac:dyDescent="0.2">
      <c r="F73" t="s">
        <v>542</v>
      </c>
      <c r="G73" t="s">
        <v>65</v>
      </c>
      <c r="H73">
        <v>160</v>
      </c>
      <c r="I73" s="3">
        <v>6440</v>
      </c>
      <c r="J73" s="4">
        <v>8.5006637513613929E-4</v>
      </c>
    </row>
    <row r="74" spans="5:10" x14ac:dyDescent="0.2">
      <c r="F74" t="s">
        <v>570</v>
      </c>
      <c r="G74" t="s">
        <v>65</v>
      </c>
      <c r="H74">
        <v>120</v>
      </c>
      <c r="I74" s="3">
        <v>3120</v>
      </c>
      <c r="J74" s="4">
        <v>4.118333991342787E-4</v>
      </c>
    </row>
    <row r="75" spans="5:10" x14ac:dyDescent="0.2">
      <c r="F75" t="s">
        <v>520</v>
      </c>
      <c r="G75" t="s">
        <v>65</v>
      </c>
      <c r="H75">
        <v>230</v>
      </c>
      <c r="I75" s="3">
        <v>2800</v>
      </c>
      <c r="J75" s="4">
        <v>3.6959407614614755E-4</v>
      </c>
    </row>
    <row r="76" spans="5:10" x14ac:dyDescent="0.2">
      <c r="F76" t="s">
        <v>519</v>
      </c>
      <c r="G76" t="s">
        <v>65</v>
      </c>
      <c r="H76">
        <v>120</v>
      </c>
      <c r="I76" s="3">
        <v>2000</v>
      </c>
      <c r="J76" s="4">
        <v>2.6399576867581966E-4</v>
      </c>
    </row>
    <row r="77" spans="5:10" x14ac:dyDescent="0.2">
      <c r="F77" t="s">
        <v>544</v>
      </c>
      <c r="G77" t="s">
        <v>65</v>
      </c>
      <c r="H77">
        <v>48</v>
      </c>
      <c r="I77" s="3">
        <v>1380</v>
      </c>
      <c r="J77" s="4">
        <v>1.8215708038631556E-4</v>
      </c>
    </row>
    <row r="78" spans="5:10" x14ac:dyDescent="0.2">
      <c r="F78" t="s">
        <v>513</v>
      </c>
      <c r="G78" t="s">
        <v>65</v>
      </c>
      <c r="H78">
        <v>230</v>
      </c>
      <c r="I78" s="3">
        <v>690</v>
      </c>
      <c r="J78" s="4">
        <v>9.1078540193157781E-5</v>
      </c>
    </row>
    <row r="79" spans="5:10" x14ac:dyDescent="0.2">
      <c r="F79" t="s">
        <v>512</v>
      </c>
      <c r="G79" t="s">
        <v>65</v>
      </c>
      <c r="H79">
        <v>80</v>
      </c>
      <c r="I79" s="3">
        <v>600</v>
      </c>
      <c r="J79" s="4">
        <v>7.9198730602745901E-5</v>
      </c>
    </row>
    <row r="80" spans="5:10" x14ac:dyDescent="0.2">
      <c r="F80" t="s">
        <v>541</v>
      </c>
      <c r="G80" t="s">
        <v>65</v>
      </c>
      <c r="H80">
        <v>120</v>
      </c>
      <c r="I80" s="3">
        <v>570</v>
      </c>
      <c r="J80" s="4">
        <v>7.5238794072608598E-5</v>
      </c>
    </row>
    <row r="81" spans="4:10" x14ac:dyDescent="0.2">
      <c r="F81" t="s">
        <v>514</v>
      </c>
      <c r="G81" t="s">
        <v>65</v>
      </c>
      <c r="H81">
        <v>400</v>
      </c>
      <c r="I81" s="3">
        <v>460</v>
      </c>
      <c r="J81" s="4">
        <v>6.0719026795438521E-5</v>
      </c>
    </row>
    <row r="82" spans="4:10" x14ac:dyDescent="0.2">
      <c r="F82" t="s">
        <v>881</v>
      </c>
      <c r="G82" t="s">
        <v>65</v>
      </c>
      <c r="H82">
        <v>1000</v>
      </c>
      <c r="I82" s="3">
        <v>240</v>
      </c>
      <c r="J82" s="4">
        <v>3.1679492241098359E-5</v>
      </c>
    </row>
    <row r="83" spans="4:10" x14ac:dyDescent="0.2">
      <c r="F83" t="s">
        <v>606</v>
      </c>
      <c r="G83" t="s">
        <v>65</v>
      </c>
      <c r="H83">
        <v>1000</v>
      </c>
      <c r="I83" s="3">
        <v>216</v>
      </c>
      <c r="J83" s="4">
        <v>2.8511543016988524E-5</v>
      </c>
    </row>
    <row r="84" spans="4:10" x14ac:dyDescent="0.2">
      <c r="F84" t="s">
        <v>551</v>
      </c>
      <c r="G84" t="s">
        <v>65</v>
      </c>
      <c r="H84">
        <v>800</v>
      </c>
      <c r="I84" s="3">
        <v>100</v>
      </c>
      <c r="J84" s="4">
        <v>1.3199788433790984E-5</v>
      </c>
    </row>
    <row r="85" spans="4:10" x14ac:dyDescent="0.2">
      <c r="F85" t="s">
        <v>552</v>
      </c>
      <c r="G85" t="s">
        <v>65</v>
      </c>
      <c r="H85">
        <v>1000</v>
      </c>
      <c r="I85" s="3">
        <v>50</v>
      </c>
      <c r="J85" s="4">
        <v>6.599894216895492E-6</v>
      </c>
    </row>
    <row r="86" spans="4:10" x14ac:dyDescent="0.2">
      <c r="F86" t="s">
        <v>604</v>
      </c>
      <c r="G86" t="s">
        <v>65</v>
      </c>
      <c r="H86">
        <v>1250</v>
      </c>
      <c r="I86" s="3">
        <v>12</v>
      </c>
      <c r="J86" s="4">
        <v>1.583974612054918E-6</v>
      </c>
    </row>
    <row r="87" spans="4:10" x14ac:dyDescent="0.2">
      <c r="D87" t="s">
        <v>14</v>
      </c>
      <c r="E87" t="s">
        <v>15</v>
      </c>
      <c r="F87" t="s">
        <v>1574</v>
      </c>
      <c r="G87" t="s">
        <v>62</v>
      </c>
      <c r="H87">
        <v>35</v>
      </c>
      <c r="I87" s="3">
        <v>114200</v>
      </c>
      <c r="J87" s="4">
        <v>1.5074158391389304E-2</v>
      </c>
    </row>
    <row r="88" spans="4:10" x14ac:dyDescent="0.2">
      <c r="F88" t="s">
        <v>985</v>
      </c>
      <c r="G88" t="s">
        <v>34</v>
      </c>
      <c r="H88">
        <v>50</v>
      </c>
      <c r="I88" s="3">
        <v>45000</v>
      </c>
      <c r="J88" s="4">
        <v>5.9399047952059421E-3</v>
      </c>
    </row>
    <row r="89" spans="4:10" x14ac:dyDescent="0.2">
      <c r="F89" t="s">
        <v>647</v>
      </c>
      <c r="G89" t="s">
        <v>65</v>
      </c>
      <c r="H89">
        <v>35</v>
      </c>
      <c r="I89" s="3">
        <v>36800</v>
      </c>
      <c r="J89" s="4">
        <v>4.8575221436350817E-3</v>
      </c>
    </row>
    <row r="90" spans="4:10" x14ac:dyDescent="0.2">
      <c r="F90" t="s">
        <v>1600</v>
      </c>
      <c r="G90" t="s">
        <v>62</v>
      </c>
      <c r="H90">
        <v>50</v>
      </c>
      <c r="I90" s="3">
        <v>34900</v>
      </c>
      <c r="J90" s="4">
        <v>4.6067261633930528E-3</v>
      </c>
    </row>
    <row r="91" spans="4:10" x14ac:dyDescent="0.2">
      <c r="F91" t="s">
        <v>853</v>
      </c>
      <c r="G91" t="s">
        <v>60</v>
      </c>
      <c r="H91">
        <v>35</v>
      </c>
      <c r="I91" s="3">
        <v>30000</v>
      </c>
      <c r="J91" s="4">
        <v>3.959936530137295E-3</v>
      </c>
    </row>
    <row r="92" spans="4:10" x14ac:dyDescent="0.2">
      <c r="F92" t="s">
        <v>165</v>
      </c>
      <c r="G92" t="s">
        <v>65</v>
      </c>
      <c r="H92">
        <v>50</v>
      </c>
      <c r="I92" s="3">
        <v>28400</v>
      </c>
      <c r="J92" s="4">
        <v>3.748739915196639E-3</v>
      </c>
    </row>
    <row r="93" spans="4:10" x14ac:dyDescent="0.2">
      <c r="F93" t="s">
        <v>1138</v>
      </c>
      <c r="G93" t="s">
        <v>34</v>
      </c>
      <c r="H93">
        <v>35</v>
      </c>
      <c r="I93" s="3">
        <v>26400</v>
      </c>
      <c r="J93" s="4">
        <v>3.4847441465208195E-3</v>
      </c>
    </row>
    <row r="94" spans="4:10" x14ac:dyDescent="0.2">
      <c r="F94" t="s">
        <v>948</v>
      </c>
      <c r="G94" t="s">
        <v>34</v>
      </c>
      <c r="H94">
        <v>75</v>
      </c>
      <c r="I94" s="3">
        <v>26200</v>
      </c>
      <c r="J94" s="4">
        <v>3.4583445696532377E-3</v>
      </c>
    </row>
    <row r="95" spans="4:10" x14ac:dyDescent="0.2">
      <c r="F95" t="s">
        <v>1576</v>
      </c>
      <c r="G95" t="s">
        <v>62</v>
      </c>
      <c r="H95">
        <v>75</v>
      </c>
      <c r="I95" s="3">
        <v>22200</v>
      </c>
      <c r="J95" s="4">
        <v>2.9303530323015982E-3</v>
      </c>
    </row>
    <row r="96" spans="4:10" x14ac:dyDescent="0.2">
      <c r="F96" t="s">
        <v>1353</v>
      </c>
      <c r="G96" t="s">
        <v>79</v>
      </c>
      <c r="H96">
        <v>75</v>
      </c>
      <c r="I96" s="3">
        <v>21000</v>
      </c>
      <c r="J96" s="4">
        <v>2.7719555710961066E-3</v>
      </c>
    </row>
    <row r="97" spans="6:10" x14ac:dyDescent="0.2">
      <c r="F97" t="s">
        <v>1236</v>
      </c>
      <c r="G97" t="s">
        <v>77</v>
      </c>
      <c r="H97">
        <v>35</v>
      </c>
      <c r="I97" s="3">
        <v>20000</v>
      </c>
      <c r="J97" s="4">
        <v>2.6399576867581968E-3</v>
      </c>
    </row>
    <row r="98" spans="6:10" x14ac:dyDescent="0.2">
      <c r="F98" t="s">
        <v>1034</v>
      </c>
      <c r="G98" t="s">
        <v>11</v>
      </c>
      <c r="H98">
        <v>50</v>
      </c>
      <c r="I98" s="3">
        <v>20000</v>
      </c>
      <c r="J98" s="4">
        <v>2.6399576867581968E-3</v>
      </c>
    </row>
    <row r="99" spans="6:10" x14ac:dyDescent="0.2">
      <c r="F99" t="s">
        <v>854</v>
      </c>
      <c r="G99" t="s">
        <v>60</v>
      </c>
      <c r="H99">
        <v>50</v>
      </c>
      <c r="I99" s="3">
        <v>20000</v>
      </c>
      <c r="J99" s="4">
        <v>2.6399576867581968E-3</v>
      </c>
    </row>
    <row r="100" spans="6:10" x14ac:dyDescent="0.2">
      <c r="F100" t="s">
        <v>438</v>
      </c>
      <c r="G100" t="s">
        <v>77</v>
      </c>
      <c r="H100">
        <v>50</v>
      </c>
      <c r="I100" s="3">
        <v>20000</v>
      </c>
      <c r="J100" s="4">
        <v>2.6399576867581968E-3</v>
      </c>
    </row>
    <row r="101" spans="6:10" x14ac:dyDescent="0.2">
      <c r="F101" t="s">
        <v>1602</v>
      </c>
      <c r="G101" t="s">
        <v>62</v>
      </c>
      <c r="H101">
        <v>35</v>
      </c>
      <c r="I101" s="3">
        <v>20000</v>
      </c>
      <c r="J101" s="4">
        <v>2.6399576867581968E-3</v>
      </c>
    </row>
    <row r="102" spans="6:10" x14ac:dyDescent="0.2">
      <c r="F102" t="s">
        <v>1033</v>
      </c>
      <c r="G102" t="s">
        <v>11</v>
      </c>
      <c r="H102">
        <v>35</v>
      </c>
      <c r="I102" s="3">
        <v>20000</v>
      </c>
      <c r="J102" s="4">
        <v>2.6399576867581968E-3</v>
      </c>
    </row>
    <row r="103" spans="6:10" x14ac:dyDescent="0.2">
      <c r="F103" t="s">
        <v>949</v>
      </c>
      <c r="G103" t="s">
        <v>34</v>
      </c>
      <c r="H103">
        <v>35</v>
      </c>
      <c r="I103" s="3">
        <v>18000</v>
      </c>
      <c r="J103" s="4">
        <v>2.3759619180823768E-3</v>
      </c>
    </row>
    <row r="104" spans="6:10" x14ac:dyDescent="0.2">
      <c r="F104" t="s">
        <v>1579</v>
      </c>
      <c r="G104" t="s">
        <v>62</v>
      </c>
      <c r="H104">
        <v>35</v>
      </c>
      <c r="I104" s="3">
        <v>14000</v>
      </c>
      <c r="J104" s="4">
        <v>1.8479703807307377E-3</v>
      </c>
    </row>
    <row r="105" spans="6:10" x14ac:dyDescent="0.2">
      <c r="F105" t="s">
        <v>205</v>
      </c>
      <c r="G105" t="s">
        <v>627</v>
      </c>
      <c r="H105">
        <v>3.5</v>
      </c>
      <c r="I105" s="3">
        <v>14000</v>
      </c>
      <c r="J105" s="4">
        <v>1.8479703807307377E-3</v>
      </c>
    </row>
    <row r="106" spans="6:10" x14ac:dyDescent="0.2">
      <c r="F106" t="s">
        <v>1607</v>
      </c>
      <c r="G106" t="s">
        <v>62</v>
      </c>
      <c r="H106">
        <v>50</v>
      </c>
      <c r="I106" s="3">
        <v>12400</v>
      </c>
      <c r="J106" s="4">
        <v>1.636773765790082E-3</v>
      </c>
    </row>
    <row r="107" spans="6:10" x14ac:dyDescent="0.2">
      <c r="F107" t="s">
        <v>164</v>
      </c>
      <c r="G107" t="s">
        <v>65</v>
      </c>
      <c r="H107">
        <v>20</v>
      </c>
      <c r="I107" s="3">
        <v>11200</v>
      </c>
      <c r="J107" s="4">
        <v>1.4783763045845902E-3</v>
      </c>
    </row>
    <row r="108" spans="6:10" x14ac:dyDescent="0.2">
      <c r="F108" t="s">
        <v>206</v>
      </c>
      <c r="G108" t="s">
        <v>627</v>
      </c>
      <c r="H108">
        <v>35</v>
      </c>
      <c r="I108" s="3">
        <v>10200</v>
      </c>
      <c r="J108" s="4">
        <v>1.3463784202466802E-3</v>
      </c>
    </row>
    <row r="109" spans="6:10" x14ac:dyDescent="0.2">
      <c r="F109" t="s">
        <v>1247</v>
      </c>
      <c r="G109" t="s">
        <v>79</v>
      </c>
      <c r="H109">
        <v>75</v>
      </c>
      <c r="I109" s="3">
        <v>9000</v>
      </c>
      <c r="J109" s="4">
        <v>1.1879809590411884E-3</v>
      </c>
    </row>
    <row r="110" spans="6:10" x14ac:dyDescent="0.2">
      <c r="F110" t="s">
        <v>1245</v>
      </c>
      <c r="G110" t="s">
        <v>79</v>
      </c>
      <c r="H110">
        <v>20</v>
      </c>
      <c r="I110" s="3">
        <v>9000</v>
      </c>
      <c r="J110" s="4">
        <v>1.1879809590411884E-3</v>
      </c>
    </row>
    <row r="111" spans="6:10" x14ac:dyDescent="0.2">
      <c r="F111" t="s">
        <v>1354</v>
      </c>
      <c r="G111" t="s">
        <v>79</v>
      </c>
      <c r="H111">
        <v>35</v>
      </c>
      <c r="I111" s="3">
        <v>9000</v>
      </c>
      <c r="J111" s="4">
        <v>1.1879809590411884E-3</v>
      </c>
    </row>
    <row r="112" spans="6:10" x14ac:dyDescent="0.2">
      <c r="F112" t="s">
        <v>950</v>
      </c>
      <c r="G112" t="s">
        <v>34</v>
      </c>
      <c r="H112">
        <v>50</v>
      </c>
      <c r="I112" s="3">
        <v>7800</v>
      </c>
      <c r="J112" s="4">
        <v>1.0295834978356966E-3</v>
      </c>
    </row>
    <row r="113" spans="6:10" x14ac:dyDescent="0.2">
      <c r="F113" t="s">
        <v>984</v>
      </c>
      <c r="G113" t="s">
        <v>34</v>
      </c>
      <c r="H113">
        <v>20</v>
      </c>
      <c r="I113" s="3">
        <v>6200</v>
      </c>
      <c r="J113" s="4">
        <v>8.1838688289504098E-4</v>
      </c>
    </row>
    <row r="114" spans="6:10" x14ac:dyDescent="0.2">
      <c r="F114" t="s">
        <v>1355</v>
      </c>
      <c r="G114" t="s">
        <v>79</v>
      </c>
      <c r="H114">
        <v>50</v>
      </c>
      <c r="I114" s="3">
        <v>6000</v>
      </c>
      <c r="J114" s="4">
        <v>7.9198730602745898E-4</v>
      </c>
    </row>
    <row r="115" spans="6:10" x14ac:dyDescent="0.2">
      <c r="F115" t="s">
        <v>207</v>
      </c>
      <c r="G115" t="s">
        <v>627</v>
      </c>
      <c r="H115">
        <v>20</v>
      </c>
      <c r="I115" s="3">
        <v>5200</v>
      </c>
      <c r="J115" s="4">
        <v>6.8638899855713109E-4</v>
      </c>
    </row>
    <row r="116" spans="6:10" x14ac:dyDescent="0.2">
      <c r="F116" t="s">
        <v>1601</v>
      </c>
      <c r="G116" t="s">
        <v>62</v>
      </c>
      <c r="H116">
        <v>20</v>
      </c>
      <c r="I116" s="3">
        <v>4800</v>
      </c>
      <c r="J116" s="4">
        <v>6.3358984482196721E-4</v>
      </c>
    </row>
    <row r="117" spans="6:10" x14ac:dyDescent="0.2">
      <c r="F117" t="s">
        <v>1137</v>
      </c>
      <c r="G117" t="s">
        <v>34</v>
      </c>
      <c r="H117">
        <v>35</v>
      </c>
      <c r="I117" s="3">
        <v>4000</v>
      </c>
      <c r="J117" s="4">
        <v>5.2799153735163932E-4</v>
      </c>
    </row>
    <row r="118" spans="6:10" x14ac:dyDescent="0.2">
      <c r="F118" t="s">
        <v>872</v>
      </c>
      <c r="G118" t="s">
        <v>60</v>
      </c>
      <c r="H118">
        <v>35</v>
      </c>
      <c r="I118" s="3">
        <v>3800</v>
      </c>
      <c r="J118" s="4">
        <v>5.0159196048405732E-4</v>
      </c>
    </row>
    <row r="119" spans="6:10" x14ac:dyDescent="0.2">
      <c r="F119" t="s">
        <v>873</v>
      </c>
      <c r="G119" t="s">
        <v>60</v>
      </c>
      <c r="H119">
        <v>50</v>
      </c>
      <c r="I119" s="3">
        <v>3400</v>
      </c>
      <c r="J119" s="4">
        <v>4.4879280674889343E-4</v>
      </c>
    </row>
    <row r="120" spans="6:10" x14ac:dyDescent="0.2">
      <c r="F120" t="s">
        <v>117</v>
      </c>
      <c r="G120" t="s">
        <v>34</v>
      </c>
      <c r="H120">
        <v>20</v>
      </c>
      <c r="I120" s="3">
        <v>2800</v>
      </c>
      <c r="J120" s="4">
        <v>3.6959407614614755E-4</v>
      </c>
    </row>
    <row r="121" spans="6:10" x14ac:dyDescent="0.2">
      <c r="F121" t="s">
        <v>874</v>
      </c>
      <c r="G121" t="s">
        <v>60</v>
      </c>
      <c r="H121">
        <v>75</v>
      </c>
      <c r="I121" s="3">
        <v>2400</v>
      </c>
      <c r="J121" s="4">
        <v>3.167949224109836E-4</v>
      </c>
    </row>
    <row r="122" spans="6:10" x14ac:dyDescent="0.2">
      <c r="F122" t="s">
        <v>871</v>
      </c>
      <c r="G122" t="s">
        <v>60</v>
      </c>
      <c r="H122">
        <v>20</v>
      </c>
      <c r="I122" s="3">
        <v>1600</v>
      </c>
      <c r="J122" s="4">
        <v>2.1119661494065574E-4</v>
      </c>
    </row>
    <row r="123" spans="6:10" x14ac:dyDescent="0.2">
      <c r="F123" t="s">
        <v>333</v>
      </c>
      <c r="G123" t="s">
        <v>65</v>
      </c>
      <c r="H123">
        <v>50</v>
      </c>
      <c r="I123" s="3">
        <v>1000</v>
      </c>
      <c r="J123" s="4">
        <v>1.3199788433790983E-4</v>
      </c>
    </row>
    <row r="124" spans="6:10" x14ac:dyDescent="0.2">
      <c r="F124" t="s">
        <v>834</v>
      </c>
      <c r="G124" t="s">
        <v>65</v>
      </c>
      <c r="H124">
        <v>50</v>
      </c>
      <c r="I124" s="3">
        <v>800</v>
      </c>
      <c r="J124" s="4">
        <v>1.0559830747032787E-4</v>
      </c>
    </row>
    <row r="125" spans="6:10" x14ac:dyDescent="0.2">
      <c r="F125" t="s">
        <v>833</v>
      </c>
      <c r="G125" t="s">
        <v>65</v>
      </c>
      <c r="H125">
        <v>35</v>
      </c>
      <c r="I125" s="3">
        <v>780</v>
      </c>
      <c r="J125" s="4">
        <v>1.0295834978356968E-4</v>
      </c>
    </row>
    <row r="126" spans="6:10" x14ac:dyDescent="0.2">
      <c r="F126" t="s">
        <v>427</v>
      </c>
      <c r="G126" t="s">
        <v>65</v>
      </c>
      <c r="H126">
        <v>35</v>
      </c>
      <c r="I126" s="3">
        <v>580</v>
      </c>
      <c r="J126" s="4">
        <v>7.6558772915987704E-5</v>
      </c>
    </row>
    <row r="127" spans="6:10" x14ac:dyDescent="0.2">
      <c r="F127" t="s">
        <v>1141</v>
      </c>
      <c r="G127" t="s">
        <v>65</v>
      </c>
      <c r="H127">
        <v>50</v>
      </c>
      <c r="I127" s="3">
        <v>540</v>
      </c>
      <c r="J127" s="4">
        <v>7.1278857542471309E-5</v>
      </c>
    </row>
    <row r="128" spans="6:10" x14ac:dyDescent="0.2">
      <c r="F128" t="s">
        <v>957</v>
      </c>
      <c r="G128" t="s">
        <v>65</v>
      </c>
      <c r="H128">
        <v>20</v>
      </c>
      <c r="I128" s="3">
        <v>540</v>
      </c>
      <c r="J128" s="4">
        <v>7.1278857542471309E-5</v>
      </c>
    </row>
    <row r="129" spans="5:10" x14ac:dyDescent="0.2">
      <c r="F129" t="s">
        <v>169</v>
      </c>
      <c r="G129" t="s">
        <v>65</v>
      </c>
      <c r="H129">
        <v>35</v>
      </c>
      <c r="I129" s="3">
        <v>500</v>
      </c>
      <c r="J129" s="4">
        <v>6.5998942168954915E-5</v>
      </c>
    </row>
    <row r="130" spans="5:10" x14ac:dyDescent="0.2">
      <c r="F130" t="s">
        <v>1580</v>
      </c>
      <c r="G130" t="s">
        <v>62</v>
      </c>
      <c r="H130">
        <v>50</v>
      </c>
      <c r="I130" s="3">
        <v>400</v>
      </c>
      <c r="J130" s="4">
        <v>5.2799153735163936E-5</v>
      </c>
    </row>
    <row r="131" spans="5:10" x14ac:dyDescent="0.2">
      <c r="F131" t="s">
        <v>1140</v>
      </c>
      <c r="G131" t="s">
        <v>65</v>
      </c>
      <c r="H131">
        <v>35</v>
      </c>
      <c r="I131" s="3">
        <v>280</v>
      </c>
      <c r="J131" s="4">
        <v>3.6959407614614753E-5</v>
      </c>
    </row>
    <row r="132" spans="5:10" x14ac:dyDescent="0.2">
      <c r="F132" t="s">
        <v>335</v>
      </c>
      <c r="G132" t="s">
        <v>65</v>
      </c>
      <c r="H132">
        <v>20</v>
      </c>
      <c r="I132" s="3">
        <v>220</v>
      </c>
      <c r="J132" s="4">
        <v>2.9039534554340162E-5</v>
      </c>
    </row>
    <row r="133" spans="5:10" x14ac:dyDescent="0.2">
      <c r="F133" t="s">
        <v>1057</v>
      </c>
      <c r="G133" t="s">
        <v>65</v>
      </c>
      <c r="H133">
        <v>50</v>
      </c>
      <c r="I133" s="3">
        <v>200</v>
      </c>
      <c r="J133" s="4">
        <v>2.6399576867581968E-5</v>
      </c>
    </row>
    <row r="134" spans="5:10" x14ac:dyDescent="0.2">
      <c r="E134" t="s">
        <v>238</v>
      </c>
      <c r="F134" t="s">
        <v>522</v>
      </c>
      <c r="G134" t="s">
        <v>65</v>
      </c>
      <c r="H134">
        <v>35</v>
      </c>
      <c r="I134" s="3">
        <v>3880</v>
      </c>
      <c r="J134" s="4">
        <v>5.1215179123109016E-4</v>
      </c>
    </row>
    <row r="135" spans="5:10" x14ac:dyDescent="0.2">
      <c r="F135" t="s">
        <v>523</v>
      </c>
      <c r="G135" t="s">
        <v>65</v>
      </c>
      <c r="H135">
        <v>50</v>
      </c>
      <c r="I135" s="3">
        <v>3480</v>
      </c>
      <c r="J135" s="4">
        <v>4.5935263749592622E-4</v>
      </c>
    </row>
    <row r="136" spans="5:10" x14ac:dyDescent="0.2">
      <c r="F136" t="s">
        <v>491</v>
      </c>
      <c r="G136" t="s">
        <v>65</v>
      </c>
      <c r="H136">
        <v>20</v>
      </c>
      <c r="I136" s="3">
        <v>2520</v>
      </c>
      <c r="J136" s="4">
        <v>3.3263466853153276E-4</v>
      </c>
    </row>
    <row r="137" spans="5:10" x14ac:dyDescent="0.2">
      <c r="F137" t="s">
        <v>607</v>
      </c>
      <c r="G137" t="s">
        <v>65</v>
      </c>
      <c r="H137">
        <v>35</v>
      </c>
      <c r="I137" s="3">
        <v>220</v>
      </c>
      <c r="J137" s="4">
        <v>2.9039534554340162E-5</v>
      </c>
    </row>
    <row r="138" spans="5:10" x14ac:dyDescent="0.2">
      <c r="F138" t="s">
        <v>1251</v>
      </c>
      <c r="G138" t="s">
        <v>65</v>
      </c>
      <c r="H138">
        <v>50</v>
      </c>
      <c r="I138" s="3">
        <v>60</v>
      </c>
      <c r="J138" s="4">
        <v>7.9198730602745897E-6</v>
      </c>
    </row>
    <row r="139" spans="5:10" x14ac:dyDescent="0.2">
      <c r="F139" t="s">
        <v>524</v>
      </c>
      <c r="G139" t="s">
        <v>65</v>
      </c>
      <c r="H139">
        <v>20</v>
      </c>
      <c r="I139" s="3">
        <v>40</v>
      </c>
      <c r="J139" s="4">
        <v>5.2799153735163934E-6</v>
      </c>
    </row>
    <row r="140" spans="5:10" x14ac:dyDescent="0.2">
      <c r="E140" t="s">
        <v>40</v>
      </c>
      <c r="F140" t="s">
        <v>538</v>
      </c>
      <c r="G140" t="s">
        <v>65</v>
      </c>
      <c r="H140">
        <v>35</v>
      </c>
      <c r="I140" s="3">
        <v>360</v>
      </c>
      <c r="J140" s="4">
        <v>4.7519238361647542E-5</v>
      </c>
    </row>
    <row r="141" spans="5:10" x14ac:dyDescent="0.2">
      <c r="F141" t="s">
        <v>537</v>
      </c>
      <c r="G141" t="s">
        <v>65</v>
      </c>
      <c r="H141">
        <v>35</v>
      </c>
      <c r="I141" s="3">
        <v>320</v>
      </c>
      <c r="J141" s="4">
        <v>4.2239322988131148E-5</v>
      </c>
    </row>
    <row r="142" spans="5:10" x14ac:dyDescent="0.2">
      <c r="F142" t="s">
        <v>492</v>
      </c>
      <c r="G142" t="s">
        <v>65</v>
      </c>
      <c r="H142">
        <v>35</v>
      </c>
      <c r="I142" s="3">
        <v>200</v>
      </c>
      <c r="J142" s="4">
        <v>2.6399576867581968E-5</v>
      </c>
    </row>
    <row r="143" spans="5:10" x14ac:dyDescent="0.2">
      <c r="F143" t="s">
        <v>539</v>
      </c>
      <c r="G143" t="s">
        <v>65</v>
      </c>
      <c r="H143">
        <v>50</v>
      </c>
      <c r="I143" s="3">
        <v>120</v>
      </c>
      <c r="J143" s="4">
        <v>1.5839746120549179E-5</v>
      </c>
    </row>
    <row r="144" spans="5:10" x14ac:dyDescent="0.2">
      <c r="F144" t="s">
        <v>688</v>
      </c>
      <c r="G144" t="s">
        <v>65</v>
      </c>
      <c r="H144">
        <v>35</v>
      </c>
      <c r="I144" s="3">
        <v>40</v>
      </c>
      <c r="J144" s="4">
        <v>5.2799153735163934E-6</v>
      </c>
    </row>
    <row r="145" spans="4:10" x14ac:dyDescent="0.2">
      <c r="D145" t="s">
        <v>39</v>
      </c>
      <c r="E145" t="s">
        <v>13</v>
      </c>
      <c r="F145" t="s">
        <v>1583</v>
      </c>
      <c r="G145" t="s">
        <v>62</v>
      </c>
      <c r="H145">
        <v>40</v>
      </c>
      <c r="I145" s="3">
        <v>144000</v>
      </c>
      <c r="J145" s="4">
        <v>1.9007695344659015E-2</v>
      </c>
    </row>
    <row r="146" spans="4:10" x14ac:dyDescent="0.2">
      <c r="F146" t="s">
        <v>1584</v>
      </c>
      <c r="G146" t="s">
        <v>62</v>
      </c>
      <c r="H146">
        <v>60</v>
      </c>
      <c r="I146" s="3">
        <v>80000</v>
      </c>
      <c r="J146" s="4">
        <v>1.0559830747032787E-2</v>
      </c>
    </row>
    <row r="147" spans="4:10" x14ac:dyDescent="0.2">
      <c r="F147" t="s">
        <v>983</v>
      </c>
      <c r="G147" t="s">
        <v>34</v>
      </c>
      <c r="H147">
        <v>40</v>
      </c>
      <c r="I147" s="3">
        <v>55000</v>
      </c>
      <c r="J147" s="4">
        <v>7.2598836385850407E-3</v>
      </c>
    </row>
    <row r="148" spans="4:10" x14ac:dyDescent="0.2">
      <c r="F148" t="s">
        <v>862</v>
      </c>
      <c r="G148" t="s">
        <v>60</v>
      </c>
      <c r="H148">
        <v>40</v>
      </c>
      <c r="I148" s="3">
        <v>40000</v>
      </c>
      <c r="J148" s="4">
        <v>5.2799153735163936E-3</v>
      </c>
    </row>
    <row r="149" spans="4:10" x14ac:dyDescent="0.2">
      <c r="F149" t="s">
        <v>866</v>
      </c>
      <c r="G149" t="s">
        <v>60</v>
      </c>
      <c r="H149">
        <v>40</v>
      </c>
      <c r="I149" s="3">
        <v>40000</v>
      </c>
      <c r="J149" s="4">
        <v>5.2799153735163936E-3</v>
      </c>
    </row>
    <row r="150" spans="4:10" x14ac:dyDescent="0.2">
      <c r="F150" t="s">
        <v>200</v>
      </c>
      <c r="G150" t="s">
        <v>627</v>
      </c>
      <c r="H150">
        <v>40</v>
      </c>
      <c r="I150" s="3">
        <v>39300</v>
      </c>
      <c r="J150" s="4">
        <v>5.1875168544798563E-3</v>
      </c>
    </row>
    <row r="151" spans="4:10" x14ac:dyDescent="0.2">
      <c r="F151" t="s">
        <v>867</v>
      </c>
      <c r="G151" t="s">
        <v>60</v>
      </c>
      <c r="H151">
        <v>60</v>
      </c>
      <c r="I151" s="3">
        <v>30000</v>
      </c>
      <c r="J151" s="4">
        <v>3.959936530137295E-3</v>
      </c>
    </row>
    <row r="152" spans="4:10" x14ac:dyDescent="0.2">
      <c r="F152" t="s">
        <v>863</v>
      </c>
      <c r="G152" t="s">
        <v>60</v>
      </c>
      <c r="H152">
        <v>60</v>
      </c>
      <c r="I152" s="3">
        <v>30000</v>
      </c>
      <c r="J152" s="4">
        <v>3.959936530137295E-3</v>
      </c>
    </row>
    <row r="153" spans="4:10" x14ac:dyDescent="0.2">
      <c r="F153" t="s">
        <v>650</v>
      </c>
      <c r="G153" t="s">
        <v>79</v>
      </c>
      <c r="H153">
        <v>40</v>
      </c>
      <c r="I153" s="3">
        <v>30000</v>
      </c>
      <c r="J153" s="4">
        <v>3.959936530137295E-3</v>
      </c>
    </row>
    <row r="154" spans="4:10" x14ac:dyDescent="0.2">
      <c r="F154" t="s">
        <v>199</v>
      </c>
      <c r="G154" t="s">
        <v>627</v>
      </c>
      <c r="H154">
        <v>60</v>
      </c>
      <c r="I154" s="3">
        <v>20100</v>
      </c>
      <c r="J154" s="4">
        <v>2.6531574751919875E-3</v>
      </c>
    </row>
    <row r="155" spans="4:10" x14ac:dyDescent="0.2">
      <c r="F155" t="s">
        <v>583</v>
      </c>
      <c r="G155" t="s">
        <v>79</v>
      </c>
      <c r="H155">
        <v>60</v>
      </c>
      <c r="I155" s="3">
        <v>20000</v>
      </c>
      <c r="J155" s="4">
        <v>2.6399576867581968E-3</v>
      </c>
    </row>
    <row r="156" spans="4:10" x14ac:dyDescent="0.2">
      <c r="F156" t="s">
        <v>955</v>
      </c>
      <c r="G156" t="s">
        <v>73</v>
      </c>
      <c r="H156">
        <v>40</v>
      </c>
      <c r="I156" s="3">
        <v>20000</v>
      </c>
      <c r="J156" s="4">
        <v>2.6399576867581968E-3</v>
      </c>
    </row>
    <row r="157" spans="4:10" x14ac:dyDescent="0.2">
      <c r="F157" t="s">
        <v>1136</v>
      </c>
      <c r="G157" t="s">
        <v>34</v>
      </c>
      <c r="H157">
        <v>60</v>
      </c>
      <c r="I157" s="3">
        <v>14000</v>
      </c>
      <c r="J157" s="4">
        <v>1.8479703807307377E-3</v>
      </c>
    </row>
    <row r="158" spans="4:10" x14ac:dyDescent="0.2">
      <c r="F158" t="s">
        <v>208</v>
      </c>
      <c r="G158" t="s">
        <v>627</v>
      </c>
      <c r="H158">
        <v>20</v>
      </c>
      <c r="I158" s="3">
        <v>11400</v>
      </c>
      <c r="J158" s="4">
        <v>1.5047758814521722E-3</v>
      </c>
    </row>
    <row r="159" spans="4:10" x14ac:dyDescent="0.2">
      <c r="F159" t="s">
        <v>1135</v>
      </c>
      <c r="G159" t="s">
        <v>34</v>
      </c>
      <c r="H159">
        <v>40</v>
      </c>
      <c r="I159" s="3">
        <v>11000</v>
      </c>
      <c r="J159" s="4">
        <v>1.4519767277170082E-3</v>
      </c>
    </row>
    <row r="160" spans="4:10" x14ac:dyDescent="0.2">
      <c r="F160" t="s">
        <v>1702</v>
      </c>
      <c r="G160" t="s">
        <v>73</v>
      </c>
      <c r="H160">
        <v>60</v>
      </c>
      <c r="I160" s="3">
        <v>10000</v>
      </c>
      <c r="J160" s="4">
        <v>1.3199788433790984E-3</v>
      </c>
    </row>
    <row r="161" spans="5:10" x14ac:dyDescent="0.2">
      <c r="F161" t="s">
        <v>1134</v>
      </c>
      <c r="G161" t="s">
        <v>34</v>
      </c>
      <c r="H161">
        <v>25</v>
      </c>
      <c r="I161" s="3">
        <v>10000</v>
      </c>
      <c r="J161" s="4">
        <v>1.3199788433790984E-3</v>
      </c>
    </row>
    <row r="162" spans="5:10" x14ac:dyDescent="0.2">
      <c r="F162" t="s">
        <v>861</v>
      </c>
      <c r="G162" t="s">
        <v>60</v>
      </c>
      <c r="H162">
        <v>25</v>
      </c>
      <c r="I162" s="3">
        <v>10000</v>
      </c>
      <c r="J162" s="4">
        <v>1.3199788433790984E-3</v>
      </c>
    </row>
    <row r="163" spans="5:10" x14ac:dyDescent="0.2">
      <c r="F163" t="s">
        <v>947</v>
      </c>
      <c r="G163" t="s">
        <v>34</v>
      </c>
      <c r="H163">
        <v>75</v>
      </c>
      <c r="I163" s="3">
        <v>6000</v>
      </c>
      <c r="J163" s="4">
        <v>7.9198730602745898E-4</v>
      </c>
    </row>
    <row r="164" spans="5:10" x14ac:dyDescent="0.2">
      <c r="F164" t="s">
        <v>864</v>
      </c>
      <c r="G164" t="s">
        <v>60</v>
      </c>
      <c r="H164">
        <v>75</v>
      </c>
      <c r="I164" s="3">
        <v>6000</v>
      </c>
      <c r="J164" s="4">
        <v>7.9198730602745898E-4</v>
      </c>
    </row>
    <row r="165" spans="5:10" x14ac:dyDescent="0.2">
      <c r="F165" t="s">
        <v>868</v>
      </c>
      <c r="G165" t="s">
        <v>60</v>
      </c>
      <c r="H165">
        <v>75</v>
      </c>
      <c r="I165" s="3">
        <v>6000</v>
      </c>
      <c r="J165" s="4">
        <v>7.9198730602745898E-4</v>
      </c>
    </row>
    <row r="166" spans="5:10" x14ac:dyDescent="0.2">
      <c r="F166" t="s">
        <v>865</v>
      </c>
      <c r="G166" t="s">
        <v>60</v>
      </c>
      <c r="H166">
        <v>25</v>
      </c>
      <c r="I166" s="3">
        <v>3000</v>
      </c>
      <c r="J166" s="4">
        <v>3.9599365301372949E-4</v>
      </c>
    </row>
    <row r="167" spans="5:10" x14ac:dyDescent="0.2">
      <c r="F167" t="s">
        <v>704</v>
      </c>
      <c r="G167" t="s">
        <v>65</v>
      </c>
      <c r="H167">
        <v>33</v>
      </c>
      <c r="I167" s="3">
        <v>2880</v>
      </c>
      <c r="J167" s="4">
        <v>3.8015390689318033E-4</v>
      </c>
    </row>
    <row r="168" spans="5:10" x14ac:dyDescent="0.2">
      <c r="F168" t="s">
        <v>982</v>
      </c>
      <c r="G168" t="s">
        <v>34</v>
      </c>
      <c r="H168">
        <v>25</v>
      </c>
      <c r="I168" s="3">
        <v>2000</v>
      </c>
      <c r="J168" s="4">
        <v>2.6399576867581966E-4</v>
      </c>
    </row>
    <row r="169" spans="5:10" x14ac:dyDescent="0.2">
      <c r="F169" t="s">
        <v>944</v>
      </c>
      <c r="G169" t="s">
        <v>65</v>
      </c>
      <c r="H169">
        <v>33</v>
      </c>
      <c r="I169" s="3">
        <v>1220</v>
      </c>
      <c r="J169" s="4">
        <v>1.6103741889224999E-4</v>
      </c>
    </row>
    <row r="170" spans="5:10" x14ac:dyDescent="0.2">
      <c r="F170" t="s">
        <v>161</v>
      </c>
      <c r="G170" t="s">
        <v>65</v>
      </c>
      <c r="H170">
        <v>40</v>
      </c>
      <c r="I170" s="3">
        <v>1060</v>
      </c>
      <c r="J170" s="4">
        <v>1.3991775739818444E-4</v>
      </c>
    </row>
    <row r="171" spans="5:10" x14ac:dyDescent="0.2">
      <c r="F171" t="s">
        <v>160</v>
      </c>
      <c r="G171" t="s">
        <v>65</v>
      </c>
      <c r="H171">
        <v>25</v>
      </c>
      <c r="I171" s="3">
        <v>820</v>
      </c>
      <c r="J171" s="4">
        <v>1.0823826515708606E-4</v>
      </c>
    </row>
    <row r="172" spans="5:10" x14ac:dyDescent="0.2">
      <c r="F172" t="s">
        <v>656</v>
      </c>
      <c r="G172" t="s">
        <v>65</v>
      </c>
      <c r="H172">
        <v>20</v>
      </c>
      <c r="I172" s="3">
        <v>320</v>
      </c>
      <c r="J172" s="4">
        <v>4.2239322988131148E-5</v>
      </c>
    </row>
    <row r="173" spans="5:10" x14ac:dyDescent="0.2">
      <c r="E173" t="s">
        <v>238</v>
      </c>
      <c r="F173" t="s">
        <v>521</v>
      </c>
      <c r="G173" t="s">
        <v>65</v>
      </c>
      <c r="H173">
        <v>60</v>
      </c>
      <c r="I173" s="3">
        <v>10000</v>
      </c>
      <c r="J173" s="4">
        <v>1.3199788433790984E-3</v>
      </c>
    </row>
    <row r="174" spans="5:10" x14ac:dyDescent="0.2">
      <c r="F174" t="s">
        <v>543</v>
      </c>
      <c r="G174" t="s">
        <v>65</v>
      </c>
      <c r="H174">
        <v>48</v>
      </c>
      <c r="I174" s="3">
        <v>6000</v>
      </c>
      <c r="J174" s="4">
        <v>7.9198730602745898E-4</v>
      </c>
    </row>
    <row r="175" spans="5:10" x14ac:dyDescent="0.2">
      <c r="F175" t="s">
        <v>488</v>
      </c>
      <c r="G175" t="s">
        <v>65</v>
      </c>
      <c r="H175">
        <v>48</v>
      </c>
      <c r="I175" s="3">
        <v>5050</v>
      </c>
      <c r="J175" s="4">
        <v>6.6658931590644465E-4</v>
      </c>
    </row>
    <row r="176" spans="5:10" x14ac:dyDescent="0.2">
      <c r="E176" t="s">
        <v>28</v>
      </c>
      <c r="F176" t="s">
        <v>1447</v>
      </c>
      <c r="G176" t="s">
        <v>70</v>
      </c>
      <c r="H176">
        <v>53</v>
      </c>
      <c r="I176" s="3">
        <v>2062</v>
      </c>
      <c r="J176" s="4">
        <v>2.7217963750477005E-4</v>
      </c>
    </row>
    <row r="177" spans="4:10" x14ac:dyDescent="0.2">
      <c r="F177" t="s">
        <v>1384</v>
      </c>
      <c r="G177" t="s">
        <v>70</v>
      </c>
      <c r="H177">
        <v>42</v>
      </c>
      <c r="I177" s="3">
        <v>500</v>
      </c>
      <c r="J177" s="4">
        <v>6.5998942168954915E-5</v>
      </c>
    </row>
    <row r="178" spans="4:10" x14ac:dyDescent="0.2">
      <c r="D178" t="s">
        <v>36</v>
      </c>
      <c r="E178" t="s">
        <v>13</v>
      </c>
      <c r="F178" t="s">
        <v>1581</v>
      </c>
      <c r="G178" t="s">
        <v>62</v>
      </c>
      <c r="H178">
        <v>35</v>
      </c>
      <c r="I178" s="3">
        <v>48000</v>
      </c>
      <c r="J178" s="4">
        <v>6.3358984482196718E-3</v>
      </c>
    </row>
    <row r="179" spans="4:10" x14ac:dyDescent="0.2">
      <c r="F179" t="s">
        <v>1582</v>
      </c>
      <c r="G179" t="s">
        <v>62</v>
      </c>
      <c r="H179">
        <v>50</v>
      </c>
      <c r="I179" s="3">
        <v>48000</v>
      </c>
      <c r="J179" s="4">
        <v>6.3358984482196718E-3</v>
      </c>
    </row>
    <row r="180" spans="4:10" x14ac:dyDescent="0.2">
      <c r="F180" t="s">
        <v>859</v>
      </c>
      <c r="G180" t="s">
        <v>60</v>
      </c>
      <c r="H180">
        <v>35</v>
      </c>
      <c r="I180" s="3">
        <v>30000</v>
      </c>
      <c r="J180" s="4">
        <v>3.959936530137295E-3</v>
      </c>
    </row>
    <row r="181" spans="4:10" x14ac:dyDescent="0.2">
      <c r="F181" t="s">
        <v>860</v>
      </c>
      <c r="G181" t="s">
        <v>60</v>
      </c>
      <c r="H181">
        <v>50</v>
      </c>
      <c r="I181" s="3">
        <v>24000</v>
      </c>
      <c r="J181" s="4">
        <v>3.1679492241098359E-3</v>
      </c>
    </row>
    <row r="182" spans="4:10" x14ac:dyDescent="0.2">
      <c r="F182" t="s">
        <v>1531</v>
      </c>
      <c r="G182" t="s">
        <v>60</v>
      </c>
      <c r="H182">
        <v>35</v>
      </c>
      <c r="I182" s="3">
        <v>20000</v>
      </c>
      <c r="J182" s="4">
        <v>2.6399576867581968E-3</v>
      </c>
    </row>
    <row r="183" spans="4:10" x14ac:dyDescent="0.2">
      <c r="F183" t="s">
        <v>1532</v>
      </c>
      <c r="G183" t="s">
        <v>60</v>
      </c>
      <c r="H183">
        <v>50</v>
      </c>
      <c r="I183" s="3">
        <v>20000</v>
      </c>
      <c r="J183" s="4">
        <v>2.6399576867581968E-3</v>
      </c>
    </row>
    <row r="184" spans="4:10" x14ac:dyDescent="0.2">
      <c r="F184" t="s">
        <v>1133</v>
      </c>
      <c r="G184" t="s">
        <v>34</v>
      </c>
      <c r="H184">
        <v>50</v>
      </c>
      <c r="I184" s="3">
        <v>17000</v>
      </c>
      <c r="J184" s="4">
        <v>2.2439640337444671E-3</v>
      </c>
    </row>
    <row r="185" spans="4:10" x14ac:dyDescent="0.2">
      <c r="F185" t="s">
        <v>1603</v>
      </c>
      <c r="G185" t="s">
        <v>62</v>
      </c>
      <c r="H185">
        <v>50</v>
      </c>
      <c r="I185" s="3">
        <v>14000</v>
      </c>
      <c r="J185" s="4">
        <v>1.8479703807307377E-3</v>
      </c>
    </row>
    <row r="186" spans="4:10" x14ac:dyDescent="0.2">
      <c r="F186" t="s">
        <v>1606</v>
      </c>
      <c r="G186" t="s">
        <v>62</v>
      </c>
      <c r="H186">
        <v>35</v>
      </c>
      <c r="I186" s="3">
        <v>14000</v>
      </c>
      <c r="J186" s="4">
        <v>1.8479703807307377E-3</v>
      </c>
    </row>
    <row r="187" spans="4:10" x14ac:dyDescent="0.2">
      <c r="F187" t="s">
        <v>1132</v>
      </c>
      <c r="G187" t="s">
        <v>34</v>
      </c>
      <c r="H187">
        <v>35</v>
      </c>
      <c r="I187" s="3">
        <v>13000</v>
      </c>
      <c r="J187" s="4">
        <v>1.7159724963928277E-3</v>
      </c>
    </row>
    <row r="188" spans="4:10" x14ac:dyDescent="0.2">
      <c r="F188" t="s">
        <v>989</v>
      </c>
      <c r="G188" t="s">
        <v>34</v>
      </c>
      <c r="H188">
        <v>35</v>
      </c>
      <c r="I188" s="3">
        <v>7000</v>
      </c>
      <c r="J188" s="4">
        <v>9.2398519036536887E-4</v>
      </c>
    </row>
    <row r="189" spans="4:10" x14ac:dyDescent="0.2">
      <c r="F189" t="s">
        <v>981</v>
      </c>
      <c r="G189" t="s">
        <v>34</v>
      </c>
      <c r="H189">
        <v>20</v>
      </c>
      <c r="I189" s="3">
        <v>6000</v>
      </c>
      <c r="J189" s="4">
        <v>7.9198730602745898E-4</v>
      </c>
    </row>
    <row r="190" spans="4:10" x14ac:dyDescent="0.2">
      <c r="F190" t="s">
        <v>336</v>
      </c>
      <c r="G190" t="s">
        <v>34</v>
      </c>
      <c r="H190">
        <v>50</v>
      </c>
      <c r="I190" s="3">
        <v>6000</v>
      </c>
      <c r="J190" s="4">
        <v>7.9198730602745898E-4</v>
      </c>
    </row>
    <row r="191" spans="4:10" x14ac:dyDescent="0.2">
      <c r="E191" t="s">
        <v>238</v>
      </c>
      <c r="F191" t="s">
        <v>605</v>
      </c>
      <c r="G191" t="s">
        <v>65</v>
      </c>
      <c r="H191">
        <v>150</v>
      </c>
      <c r="I191" s="3">
        <v>1360</v>
      </c>
      <c r="J191" s="4">
        <v>1.7951712269955738E-4</v>
      </c>
    </row>
    <row r="192" spans="4:10" x14ac:dyDescent="0.2">
      <c r="F192" t="s">
        <v>553</v>
      </c>
      <c r="G192" t="s">
        <v>65</v>
      </c>
      <c r="H192">
        <v>100</v>
      </c>
      <c r="I192" s="3">
        <v>800</v>
      </c>
      <c r="J192" s="4">
        <v>1.0559830747032787E-4</v>
      </c>
    </row>
    <row r="193" spans="4:10" x14ac:dyDescent="0.2">
      <c r="F193" t="s">
        <v>545</v>
      </c>
      <c r="G193" t="s">
        <v>65</v>
      </c>
      <c r="H193">
        <v>30</v>
      </c>
      <c r="I193" s="3">
        <v>640</v>
      </c>
      <c r="J193" s="4">
        <v>8.4478645976262295E-5</v>
      </c>
    </row>
    <row r="194" spans="4:10" x14ac:dyDescent="0.2">
      <c r="F194" t="s">
        <v>624</v>
      </c>
      <c r="G194" t="s">
        <v>65</v>
      </c>
      <c r="H194">
        <v>40</v>
      </c>
      <c r="I194" s="3">
        <v>280</v>
      </c>
      <c r="J194" s="4">
        <v>3.6959407614614753E-5</v>
      </c>
    </row>
    <row r="195" spans="4:10" x14ac:dyDescent="0.2">
      <c r="F195" t="s">
        <v>617</v>
      </c>
      <c r="G195" t="s">
        <v>65</v>
      </c>
      <c r="H195">
        <v>250</v>
      </c>
      <c r="I195" s="3">
        <v>160</v>
      </c>
      <c r="J195" s="4">
        <v>2.1119661494065574E-5</v>
      </c>
    </row>
    <row r="196" spans="4:10" x14ac:dyDescent="0.2">
      <c r="F196" t="s">
        <v>1002</v>
      </c>
      <c r="G196" t="s">
        <v>65</v>
      </c>
      <c r="H196">
        <v>100</v>
      </c>
      <c r="I196" s="3">
        <v>120</v>
      </c>
      <c r="J196" s="4">
        <v>1.5839746120549179E-5</v>
      </c>
    </row>
    <row r="197" spans="4:10" x14ac:dyDescent="0.2">
      <c r="F197" t="s">
        <v>618</v>
      </c>
      <c r="G197" t="s">
        <v>65</v>
      </c>
      <c r="H197">
        <v>80</v>
      </c>
      <c r="I197" s="3">
        <v>40</v>
      </c>
      <c r="J197" s="4">
        <v>5.2799153735163934E-6</v>
      </c>
    </row>
    <row r="198" spans="4:10" x14ac:dyDescent="0.2">
      <c r="D198" t="s">
        <v>26</v>
      </c>
      <c r="E198" t="s">
        <v>15</v>
      </c>
      <c r="F198" t="s">
        <v>1450</v>
      </c>
      <c r="G198" t="s">
        <v>65</v>
      </c>
      <c r="H198">
        <v>50</v>
      </c>
      <c r="I198" s="3">
        <v>40000</v>
      </c>
      <c r="J198" s="4">
        <v>5.2799153735163936E-3</v>
      </c>
    </row>
    <row r="199" spans="4:10" x14ac:dyDescent="0.2">
      <c r="F199" t="s">
        <v>489</v>
      </c>
      <c r="G199" t="s">
        <v>65</v>
      </c>
      <c r="H199">
        <v>35</v>
      </c>
      <c r="I199" s="3">
        <v>23200</v>
      </c>
      <c r="J199" s="4">
        <v>3.0623509166395079E-3</v>
      </c>
    </row>
    <row r="200" spans="4:10" x14ac:dyDescent="0.2">
      <c r="F200" t="s">
        <v>1577</v>
      </c>
      <c r="G200" t="s">
        <v>62</v>
      </c>
      <c r="H200">
        <v>50</v>
      </c>
      <c r="I200" s="3">
        <v>19600</v>
      </c>
      <c r="J200" s="4">
        <v>2.5871585330230328E-3</v>
      </c>
    </row>
    <row r="201" spans="4:10" x14ac:dyDescent="0.2">
      <c r="F201" t="s">
        <v>1578</v>
      </c>
      <c r="G201" t="s">
        <v>62</v>
      </c>
      <c r="H201">
        <v>35</v>
      </c>
      <c r="I201" s="3">
        <v>12400</v>
      </c>
      <c r="J201" s="4">
        <v>1.636773765790082E-3</v>
      </c>
    </row>
    <row r="202" spans="4:10" x14ac:dyDescent="0.2">
      <c r="F202" t="s">
        <v>671</v>
      </c>
      <c r="G202" t="s">
        <v>65</v>
      </c>
      <c r="H202">
        <v>50</v>
      </c>
      <c r="I202" s="3">
        <v>10000</v>
      </c>
      <c r="J202" s="4">
        <v>1.3199788433790984E-3</v>
      </c>
    </row>
    <row r="203" spans="4:10" x14ac:dyDescent="0.2">
      <c r="F203" t="s">
        <v>1499</v>
      </c>
      <c r="G203" t="s">
        <v>79</v>
      </c>
      <c r="H203">
        <v>20</v>
      </c>
      <c r="I203" s="3">
        <v>9000</v>
      </c>
      <c r="J203" s="4">
        <v>1.1879809590411884E-3</v>
      </c>
    </row>
    <row r="204" spans="4:10" x14ac:dyDescent="0.2">
      <c r="F204" t="s">
        <v>1704</v>
      </c>
      <c r="G204" t="s">
        <v>73</v>
      </c>
      <c r="H204">
        <v>50</v>
      </c>
      <c r="I204" s="3">
        <v>8000</v>
      </c>
      <c r="J204" s="4">
        <v>1.0559830747032786E-3</v>
      </c>
    </row>
    <row r="205" spans="4:10" x14ac:dyDescent="0.2">
      <c r="F205" t="s">
        <v>1703</v>
      </c>
      <c r="G205" t="s">
        <v>73</v>
      </c>
      <c r="H205">
        <v>35</v>
      </c>
      <c r="I205" s="3">
        <v>8000</v>
      </c>
      <c r="J205" s="4">
        <v>1.0559830747032786E-3</v>
      </c>
    </row>
    <row r="206" spans="4:10" x14ac:dyDescent="0.2">
      <c r="F206" t="s">
        <v>1352</v>
      </c>
      <c r="G206" t="s">
        <v>79</v>
      </c>
      <c r="H206">
        <v>50</v>
      </c>
      <c r="I206" s="3">
        <v>7000</v>
      </c>
      <c r="J206" s="4">
        <v>9.2398519036536887E-4</v>
      </c>
    </row>
    <row r="207" spans="4:10" x14ac:dyDescent="0.2">
      <c r="F207" t="s">
        <v>203</v>
      </c>
      <c r="G207" t="s">
        <v>627</v>
      </c>
      <c r="H207">
        <v>50</v>
      </c>
      <c r="I207" s="3">
        <v>7000</v>
      </c>
      <c r="J207" s="4">
        <v>9.2398519036536887E-4</v>
      </c>
    </row>
    <row r="208" spans="4:10" x14ac:dyDescent="0.2">
      <c r="F208" t="s">
        <v>1351</v>
      </c>
      <c r="G208" t="s">
        <v>79</v>
      </c>
      <c r="H208">
        <v>35</v>
      </c>
      <c r="I208" s="3">
        <v>4000</v>
      </c>
      <c r="J208" s="4">
        <v>5.2799153735163932E-4</v>
      </c>
    </row>
    <row r="209" spans="4:10" x14ac:dyDescent="0.2">
      <c r="E209" t="s">
        <v>40</v>
      </c>
      <c r="F209" t="s">
        <v>439</v>
      </c>
      <c r="G209" t="s">
        <v>77</v>
      </c>
      <c r="H209">
        <v>35</v>
      </c>
      <c r="I209" s="3">
        <v>10000</v>
      </c>
      <c r="J209" s="4">
        <v>1.3199788433790984E-3</v>
      </c>
    </row>
    <row r="210" spans="4:10" x14ac:dyDescent="0.2">
      <c r="F210" t="s">
        <v>437</v>
      </c>
      <c r="G210" t="s">
        <v>77</v>
      </c>
      <c r="H210">
        <v>50</v>
      </c>
      <c r="I210" s="3">
        <v>10000</v>
      </c>
      <c r="J210" s="4">
        <v>1.3199788433790984E-3</v>
      </c>
    </row>
    <row r="211" spans="4:10" x14ac:dyDescent="0.2">
      <c r="E211" t="s">
        <v>16</v>
      </c>
      <c r="F211" t="s">
        <v>202</v>
      </c>
      <c r="G211" t="s">
        <v>627</v>
      </c>
      <c r="H211">
        <v>35</v>
      </c>
      <c r="I211" s="3">
        <v>7000</v>
      </c>
      <c r="J211" s="4">
        <v>9.2398519036536887E-4</v>
      </c>
    </row>
    <row r="212" spans="4:10" x14ac:dyDescent="0.2">
      <c r="F212" t="s">
        <v>204</v>
      </c>
      <c r="G212" t="s">
        <v>627</v>
      </c>
      <c r="H212">
        <v>20</v>
      </c>
      <c r="I212" s="3">
        <v>3600</v>
      </c>
      <c r="J212" s="4">
        <v>4.7519238361647538E-4</v>
      </c>
    </row>
    <row r="213" spans="4:10" x14ac:dyDescent="0.2">
      <c r="D213" t="s">
        <v>17</v>
      </c>
      <c r="E213" t="s">
        <v>20</v>
      </c>
      <c r="F213" t="s">
        <v>1575</v>
      </c>
      <c r="G213" t="s">
        <v>62</v>
      </c>
      <c r="H213">
        <v>42</v>
      </c>
      <c r="I213" s="3">
        <v>61700</v>
      </c>
      <c r="J213" s="4">
        <v>8.1442694636490367E-3</v>
      </c>
    </row>
    <row r="214" spans="4:10" x14ac:dyDescent="0.2">
      <c r="F214" t="s">
        <v>1498</v>
      </c>
      <c r="G214" t="s">
        <v>79</v>
      </c>
      <c r="H214">
        <v>42</v>
      </c>
      <c r="I214" s="3">
        <v>10000</v>
      </c>
      <c r="J214" s="4">
        <v>1.3199788433790984E-3</v>
      </c>
    </row>
    <row r="215" spans="4:10" x14ac:dyDescent="0.2">
      <c r="F215" t="s">
        <v>590</v>
      </c>
      <c r="G215" t="s">
        <v>65</v>
      </c>
      <c r="H215">
        <v>46</v>
      </c>
      <c r="I215" s="3">
        <v>4000</v>
      </c>
      <c r="J215" s="4">
        <v>5.2799153735163932E-4</v>
      </c>
    </row>
    <row r="216" spans="4:10" x14ac:dyDescent="0.2">
      <c r="F216" t="s">
        <v>1599</v>
      </c>
      <c r="G216" t="s">
        <v>62</v>
      </c>
      <c r="H216">
        <v>42</v>
      </c>
      <c r="I216" s="3">
        <v>1800</v>
      </c>
      <c r="J216" s="4">
        <v>2.3759619180823769E-4</v>
      </c>
    </row>
    <row r="217" spans="4:10" x14ac:dyDescent="0.2">
      <c r="E217" t="s">
        <v>28</v>
      </c>
      <c r="F217" t="s">
        <v>652</v>
      </c>
      <c r="G217" t="s">
        <v>65</v>
      </c>
      <c r="H217">
        <v>15</v>
      </c>
      <c r="I217" s="3">
        <v>33000</v>
      </c>
      <c r="J217" s="4">
        <v>4.3559301831510248E-3</v>
      </c>
    </row>
    <row r="218" spans="4:10" x14ac:dyDescent="0.2">
      <c r="F218" t="s">
        <v>526</v>
      </c>
      <c r="G218" t="s">
        <v>65</v>
      </c>
      <c r="H218">
        <v>25</v>
      </c>
      <c r="I218" s="3">
        <v>14000</v>
      </c>
      <c r="J218" s="4">
        <v>1.8479703807307377E-3</v>
      </c>
    </row>
    <row r="219" spans="4:10" x14ac:dyDescent="0.2">
      <c r="F219" t="s">
        <v>1208</v>
      </c>
      <c r="G219" t="s">
        <v>65</v>
      </c>
      <c r="H219">
        <v>15</v>
      </c>
      <c r="I219" s="3">
        <v>100</v>
      </c>
      <c r="J219" s="4">
        <v>1.3199788433790984E-5</v>
      </c>
    </row>
    <row r="220" spans="4:10" x14ac:dyDescent="0.2">
      <c r="E220" t="s">
        <v>67</v>
      </c>
      <c r="F220" t="s">
        <v>684</v>
      </c>
      <c r="G220" t="s">
        <v>65</v>
      </c>
      <c r="H220">
        <v>30</v>
      </c>
      <c r="I220" s="3">
        <v>2880</v>
      </c>
      <c r="J220" s="4">
        <v>3.8015390689318033E-4</v>
      </c>
    </row>
    <row r="221" spans="4:10" x14ac:dyDescent="0.2">
      <c r="E221" t="s">
        <v>238</v>
      </c>
      <c r="F221" t="s">
        <v>589</v>
      </c>
      <c r="G221" t="s">
        <v>65</v>
      </c>
      <c r="H221">
        <v>46</v>
      </c>
      <c r="I221" s="3">
        <v>2000</v>
      </c>
      <c r="J221" s="4">
        <v>2.6399576867581966E-4</v>
      </c>
    </row>
    <row r="222" spans="4:10" x14ac:dyDescent="0.2">
      <c r="E222" t="s">
        <v>18</v>
      </c>
      <c r="F222" t="s">
        <v>641</v>
      </c>
      <c r="G222" t="s">
        <v>65</v>
      </c>
      <c r="H222">
        <v>46</v>
      </c>
      <c r="I222" s="3">
        <v>1840</v>
      </c>
      <c r="J222" s="4">
        <v>2.4287610718175408E-4</v>
      </c>
    </row>
    <row r="223" spans="4:10" x14ac:dyDescent="0.2">
      <c r="E223" t="s">
        <v>16</v>
      </c>
      <c r="F223" t="s">
        <v>1240</v>
      </c>
      <c r="G223" t="s">
        <v>65</v>
      </c>
      <c r="H223">
        <v>30</v>
      </c>
      <c r="I223" s="3">
        <v>260</v>
      </c>
      <c r="J223" s="4">
        <v>3.4319449927856556E-5</v>
      </c>
    </row>
    <row r="224" spans="4:10" x14ac:dyDescent="0.2">
      <c r="D224" t="s">
        <v>19</v>
      </c>
      <c r="E224" t="s">
        <v>21</v>
      </c>
      <c r="F224" t="s">
        <v>1497</v>
      </c>
      <c r="G224" t="s">
        <v>79</v>
      </c>
      <c r="H224">
        <v>70</v>
      </c>
      <c r="I224" s="3">
        <v>31020</v>
      </c>
      <c r="J224" s="4">
        <v>4.0945743721619628E-3</v>
      </c>
    </row>
    <row r="225" spans="4:10" x14ac:dyDescent="0.2">
      <c r="F225" t="s">
        <v>1246</v>
      </c>
      <c r="G225" t="s">
        <v>79</v>
      </c>
      <c r="H225">
        <v>53</v>
      </c>
      <c r="I225" s="3">
        <v>9000</v>
      </c>
      <c r="J225" s="4">
        <v>1.1879809590411884E-3</v>
      </c>
    </row>
    <row r="226" spans="4:10" x14ac:dyDescent="0.2">
      <c r="F226" t="s">
        <v>1597</v>
      </c>
      <c r="G226" t="s">
        <v>62</v>
      </c>
      <c r="H226">
        <v>73</v>
      </c>
      <c r="I226" s="3">
        <v>1900</v>
      </c>
      <c r="J226" s="4">
        <v>2.5079598024202866E-4</v>
      </c>
    </row>
    <row r="227" spans="4:10" x14ac:dyDescent="0.2">
      <c r="F227" t="s">
        <v>1595</v>
      </c>
      <c r="G227" t="s">
        <v>62</v>
      </c>
      <c r="H227">
        <v>52</v>
      </c>
      <c r="I227" s="3">
        <v>1700</v>
      </c>
      <c r="J227" s="4">
        <v>2.2439640337444672E-4</v>
      </c>
    </row>
    <row r="228" spans="4:10" x14ac:dyDescent="0.2">
      <c r="F228" t="s">
        <v>1598</v>
      </c>
      <c r="G228" t="s">
        <v>62</v>
      </c>
      <c r="H228">
        <v>73</v>
      </c>
      <c r="I228" s="3">
        <v>1100</v>
      </c>
      <c r="J228" s="4">
        <v>1.451976727717008E-4</v>
      </c>
    </row>
    <row r="229" spans="4:10" x14ac:dyDescent="0.2">
      <c r="F229" t="s">
        <v>1596</v>
      </c>
      <c r="G229" t="s">
        <v>62</v>
      </c>
      <c r="H229">
        <v>52</v>
      </c>
      <c r="I229" s="3">
        <v>1000</v>
      </c>
      <c r="J229" s="4">
        <v>1.3199788433790983E-4</v>
      </c>
    </row>
    <row r="230" spans="4:10" x14ac:dyDescent="0.2">
      <c r="F230" t="s">
        <v>976</v>
      </c>
      <c r="G230" t="s">
        <v>65</v>
      </c>
      <c r="H230">
        <v>46</v>
      </c>
      <c r="I230" s="3">
        <v>800</v>
      </c>
      <c r="J230" s="4">
        <v>1.0559830747032787E-4</v>
      </c>
    </row>
    <row r="231" spans="4:10" x14ac:dyDescent="0.2">
      <c r="F231" t="s">
        <v>977</v>
      </c>
      <c r="G231" t="s">
        <v>65</v>
      </c>
      <c r="H231">
        <v>57</v>
      </c>
      <c r="I231" s="3">
        <v>600</v>
      </c>
      <c r="J231" s="4">
        <v>7.9198730602745901E-5</v>
      </c>
    </row>
    <row r="232" spans="4:10" x14ac:dyDescent="0.2">
      <c r="E232" t="s">
        <v>238</v>
      </c>
      <c r="F232" t="s">
        <v>978</v>
      </c>
      <c r="G232" t="s">
        <v>65</v>
      </c>
      <c r="H232">
        <v>116</v>
      </c>
      <c r="I232" s="3">
        <v>10720</v>
      </c>
      <c r="J232" s="4">
        <v>1.4150173201023933E-3</v>
      </c>
    </row>
    <row r="233" spans="4:10" x14ac:dyDescent="0.2">
      <c r="F233" t="s">
        <v>490</v>
      </c>
      <c r="G233" t="s">
        <v>65</v>
      </c>
      <c r="H233">
        <v>75</v>
      </c>
      <c r="I233" s="3">
        <v>9045</v>
      </c>
      <c r="J233" s="4">
        <v>1.1939208638363944E-3</v>
      </c>
    </row>
    <row r="234" spans="4:10" x14ac:dyDescent="0.2">
      <c r="F234" t="s">
        <v>484</v>
      </c>
      <c r="G234" t="s">
        <v>65</v>
      </c>
      <c r="H234">
        <v>150</v>
      </c>
      <c r="I234" s="3">
        <v>960</v>
      </c>
      <c r="J234" s="4">
        <v>1.2671796896439344E-4</v>
      </c>
    </row>
    <row r="235" spans="4:10" x14ac:dyDescent="0.2">
      <c r="F235" t="s">
        <v>829</v>
      </c>
      <c r="G235" t="s">
        <v>65</v>
      </c>
      <c r="H235">
        <v>70</v>
      </c>
      <c r="I235" s="3">
        <v>348</v>
      </c>
      <c r="J235" s="4">
        <v>4.5935263749592621E-5</v>
      </c>
    </row>
    <row r="236" spans="4:10" x14ac:dyDescent="0.2">
      <c r="F236" t="s">
        <v>511</v>
      </c>
      <c r="G236" t="s">
        <v>65</v>
      </c>
      <c r="H236">
        <v>100</v>
      </c>
      <c r="I236" s="3">
        <v>252</v>
      </c>
      <c r="J236" s="4">
        <v>3.326346685315328E-5</v>
      </c>
    </row>
    <row r="237" spans="4:10" x14ac:dyDescent="0.2">
      <c r="F237" t="s">
        <v>534</v>
      </c>
      <c r="G237" t="s">
        <v>65</v>
      </c>
      <c r="H237">
        <v>205</v>
      </c>
      <c r="I237" s="3">
        <v>144</v>
      </c>
      <c r="J237" s="4">
        <v>1.9007695344659015E-5</v>
      </c>
    </row>
    <row r="238" spans="4:10" x14ac:dyDescent="0.2">
      <c r="E238" t="s">
        <v>40</v>
      </c>
      <c r="F238" t="s">
        <v>827</v>
      </c>
      <c r="G238" t="s">
        <v>65</v>
      </c>
      <c r="H238">
        <v>100</v>
      </c>
      <c r="I238" s="3">
        <v>480</v>
      </c>
      <c r="J238" s="4">
        <v>6.3358984482196718E-5</v>
      </c>
    </row>
    <row r="239" spans="4:10" x14ac:dyDescent="0.2">
      <c r="D239" t="s">
        <v>325</v>
      </c>
      <c r="E239" t="s">
        <v>13</v>
      </c>
      <c r="F239" t="s">
        <v>1585</v>
      </c>
      <c r="G239" t="s">
        <v>62</v>
      </c>
      <c r="H239">
        <v>40</v>
      </c>
      <c r="I239" s="3">
        <v>54000</v>
      </c>
      <c r="J239" s="4">
        <v>7.1278857542471305E-3</v>
      </c>
    </row>
    <row r="240" spans="4:10" x14ac:dyDescent="0.2">
      <c r="D240" t="s">
        <v>53</v>
      </c>
      <c r="I240" s="3">
        <v>31364</v>
      </c>
      <c r="J240" s="4">
        <v>4.1399816443742042E-3</v>
      </c>
    </row>
    <row r="241" spans="4:10" x14ac:dyDescent="0.2">
      <c r="D241" t="s">
        <v>56</v>
      </c>
      <c r="E241" t="s">
        <v>13</v>
      </c>
      <c r="F241" t="s">
        <v>1586</v>
      </c>
      <c r="G241" t="s">
        <v>62</v>
      </c>
      <c r="H241">
        <v>60</v>
      </c>
      <c r="I241" s="3">
        <v>23000</v>
      </c>
      <c r="J241" s="4">
        <v>3.0359513397719261E-3</v>
      </c>
    </row>
    <row r="242" spans="4:10" x14ac:dyDescent="0.2">
      <c r="D242" t="s">
        <v>37</v>
      </c>
      <c r="I242" s="3">
        <v>22410</v>
      </c>
      <c r="J242" s="4">
        <v>2.9580725880125592E-3</v>
      </c>
    </row>
    <row r="243" spans="4:10" x14ac:dyDescent="0.2">
      <c r="D243" t="s">
        <v>238</v>
      </c>
      <c r="E243" t="s">
        <v>238</v>
      </c>
      <c r="F243" t="s">
        <v>747</v>
      </c>
      <c r="G243" t="s">
        <v>65</v>
      </c>
      <c r="H243">
        <v>1000</v>
      </c>
      <c r="I243" s="3">
        <v>3260</v>
      </c>
      <c r="J243" s="4">
        <v>4.3031310294158607E-4</v>
      </c>
    </row>
    <row r="244" spans="4:10" x14ac:dyDescent="0.2">
      <c r="F244" t="s">
        <v>774</v>
      </c>
      <c r="G244" t="s">
        <v>65</v>
      </c>
      <c r="H244">
        <v>1000</v>
      </c>
      <c r="I244" s="3">
        <v>2400</v>
      </c>
      <c r="J244" s="4">
        <v>3.167949224109836E-4</v>
      </c>
    </row>
    <row r="245" spans="4:10" x14ac:dyDescent="0.2">
      <c r="F245" t="s">
        <v>766</v>
      </c>
      <c r="G245" t="s">
        <v>65</v>
      </c>
      <c r="H245">
        <v>250</v>
      </c>
      <c r="I245" s="3">
        <v>1300</v>
      </c>
      <c r="J245" s="4">
        <v>1.7159724963928277E-4</v>
      </c>
    </row>
    <row r="246" spans="4:10" x14ac:dyDescent="0.2">
      <c r="F246" t="s">
        <v>784</v>
      </c>
      <c r="G246" t="s">
        <v>65</v>
      </c>
      <c r="H246">
        <v>750</v>
      </c>
      <c r="I246" s="3">
        <v>1056</v>
      </c>
      <c r="J246" s="4">
        <v>1.3938976586083278E-4</v>
      </c>
    </row>
    <row r="247" spans="4:10" x14ac:dyDescent="0.2">
      <c r="F247" t="s">
        <v>782</v>
      </c>
      <c r="G247" t="s">
        <v>65</v>
      </c>
      <c r="H247">
        <v>2000</v>
      </c>
      <c r="I247" s="3">
        <v>852</v>
      </c>
      <c r="J247" s="4">
        <v>1.1246219745589917E-4</v>
      </c>
    </row>
    <row r="248" spans="4:10" x14ac:dyDescent="0.2">
      <c r="F248" t="s">
        <v>717</v>
      </c>
      <c r="G248" t="s">
        <v>65</v>
      </c>
      <c r="H248" t="s">
        <v>238</v>
      </c>
      <c r="I248" s="3">
        <v>650</v>
      </c>
      <c r="J248" s="4">
        <v>8.5798624819641387E-5</v>
      </c>
    </row>
    <row r="249" spans="4:10" x14ac:dyDescent="0.2">
      <c r="F249" t="s">
        <v>759</v>
      </c>
      <c r="G249" t="s">
        <v>65</v>
      </c>
      <c r="H249">
        <v>2000</v>
      </c>
      <c r="I249" s="3">
        <v>372</v>
      </c>
      <c r="J249" s="4">
        <v>4.9103212973702456E-5</v>
      </c>
    </row>
    <row r="250" spans="4:10" x14ac:dyDescent="0.2">
      <c r="F250" t="s">
        <v>817</v>
      </c>
      <c r="G250" t="s">
        <v>65</v>
      </c>
      <c r="H250">
        <v>150</v>
      </c>
      <c r="I250" s="3">
        <v>360</v>
      </c>
      <c r="J250" s="4">
        <v>4.7519238361647542E-5</v>
      </c>
    </row>
    <row r="251" spans="4:10" x14ac:dyDescent="0.2">
      <c r="F251" t="s">
        <v>760</v>
      </c>
      <c r="G251" t="s">
        <v>65</v>
      </c>
      <c r="H251">
        <v>5000</v>
      </c>
      <c r="I251" s="3">
        <v>246</v>
      </c>
      <c r="J251" s="4">
        <v>3.2471479547125819E-5</v>
      </c>
    </row>
    <row r="252" spans="4:10" x14ac:dyDescent="0.2">
      <c r="F252" t="s">
        <v>799</v>
      </c>
      <c r="G252" t="s">
        <v>65</v>
      </c>
      <c r="H252">
        <v>650</v>
      </c>
      <c r="I252" s="3">
        <v>240</v>
      </c>
      <c r="J252" s="4">
        <v>3.1679492241098359E-5</v>
      </c>
    </row>
    <row r="253" spans="4:10" x14ac:dyDescent="0.2">
      <c r="F253" t="s">
        <v>1292</v>
      </c>
      <c r="G253" t="s">
        <v>65</v>
      </c>
      <c r="H253" t="s">
        <v>238</v>
      </c>
      <c r="I253" s="3">
        <v>210</v>
      </c>
      <c r="J253" s="4">
        <v>2.7719555710961063E-5</v>
      </c>
    </row>
    <row r="254" spans="4:10" x14ac:dyDescent="0.2">
      <c r="F254" t="s">
        <v>818</v>
      </c>
      <c r="G254" t="s">
        <v>65</v>
      </c>
      <c r="H254">
        <v>150</v>
      </c>
      <c r="I254" s="3">
        <v>120</v>
      </c>
      <c r="J254" s="4">
        <v>1.5839746120549179E-5</v>
      </c>
    </row>
    <row r="255" spans="4:10" x14ac:dyDescent="0.2">
      <c r="F255" t="s">
        <v>1261</v>
      </c>
      <c r="G255" t="s">
        <v>65</v>
      </c>
      <c r="H255" t="s">
        <v>238</v>
      </c>
      <c r="I255" s="3">
        <v>50</v>
      </c>
      <c r="J255" s="4">
        <v>6.599894216895492E-6</v>
      </c>
    </row>
    <row r="256" spans="4:10" x14ac:dyDescent="0.2">
      <c r="F256" t="s">
        <v>1262</v>
      </c>
      <c r="G256" t="s">
        <v>65</v>
      </c>
      <c r="H256" t="s">
        <v>238</v>
      </c>
      <c r="I256" s="3">
        <v>50</v>
      </c>
      <c r="J256" s="4">
        <v>6.599894216895492E-6</v>
      </c>
    </row>
    <row r="257" spans="4:10" x14ac:dyDescent="0.2">
      <c r="F257" t="s">
        <v>1288</v>
      </c>
      <c r="G257" t="s">
        <v>65</v>
      </c>
      <c r="H257" t="s">
        <v>238</v>
      </c>
      <c r="I257" s="3">
        <v>20</v>
      </c>
      <c r="J257" s="4">
        <v>2.6399576867581967E-6</v>
      </c>
    </row>
    <row r="258" spans="4:10" x14ac:dyDescent="0.2">
      <c r="F258" t="s">
        <v>744</v>
      </c>
      <c r="G258" t="s">
        <v>65</v>
      </c>
      <c r="H258">
        <v>20</v>
      </c>
      <c r="I258" s="3">
        <v>20</v>
      </c>
      <c r="J258" s="4">
        <v>2.6399576867581967E-6</v>
      </c>
    </row>
    <row r="259" spans="4:10" x14ac:dyDescent="0.2">
      <c r="F259" t="s">
        <v>1388</v>
      </c>
      <c r="G259" t="s">
        <v>65</v>
      </c>
      <c r="H259">
        <v>1000</v>
      </c>
      <c r="I259" s="3">
        <v>20</v>
      </c>
      <c r="J259" s="4">
        <v>2.6399576867581967E-6</v>
      </c>
    </row>
    <row r="260" spans="4:10" x14ac:dyDescent="0.2">
      <c r="F260" t="s">
        <v>1280</v>
      </c>
      <c r="G260" t="s">
        <v>65</v>
      </c>
      <c r="H260" t="s">
        <v>238</v>
      </c>
      <c r="I260" s="3">
        <v>16</v>
      </c>
      <c r="J260" s="4">
        <v>2.1119661494065574E-6</v>
      </c>
    </row>
    <row r="261" spans="4:10" x14ac:dyDescent="0.2">
      <c r="F261" t="s">
        <v>773</v>
      </c>
      <c r="G261" t="s">
        <v>65</v>
      </c>
      <c r="H261">
        <v>10000</v>
      </c>
      <c r="I261" s="3">
        <v>6</v>
      </c>
      <c r="J261" s="4">
        <v>7.9198730602745902E-7</v>
      </c>
    </row>
    <row r="262" spans="4:10" x14ac:dyDescent="0.2">
      <c r="F262" t="s">
        <v>1282</v>
      </c>
      <c r="G262" t="s">
        <v>65</v>
      </c>
      <c r="H262" t="s">
        <v>238</v>
      </c>
      <c r="I262" s="3">
        <v>2</v>
      </c>
      <c r="J262" s="4">
        <v>2.6399576867581967E-7</v>
      </c>
    </row>
    <row r="263" spans="4:10" x14ac:dyDescent="0.2">
      <c r="F263" t="s">
        <v>1281</v>
      </c>
      <c r="G263" t="s">
        <v>65</v>
      </c>
      <c r="H263" t="s">
        <v>238</v>
      </c>
      <c r="I263" s="3">
        <v>1</v>
      </c>
      <c r="J263" s="4">
        <v>1.3199788433790984E-7</v>
      </c>
    </row>
    <row r="264" spans="4:10" x14ac:dyDescent="0.2">
      <c r="D264" t="s">
        <v>59</v>
      </c>
      <c r="I264" s="3">
        <v>5328</v>
      </c>
      <c r="J264" s="4">
        <v>7.0328472775238362E-4</v>
      </c>
    </row>
    <row r="265" spans="4:10" x14ac:dyDescent="0.2">
      <c r="D265" t="s">
        <v>1056</v>
      </c>
      <c r="E265" t="s">
        <v>13</v>
      </c>
      <c r="F265" t="s">
        <v>1055</v>
      </c>
      <c r="G265" t="s">
        <v>79</v>
      </c>
      <c r="H265">
        <v>35</v>
      </c>
      <c r="I265" s="3">
        <v>3000</v>
      </c>
      <c r="J265" s="4">
        <v>3.9599365301372949E-4</v>
      </c>
    </row>
    <row r="266" spans="4:10" x14ac:dyDescent="0.2">
      <c r="D266" t="s">
        <v>518</v>
      </c>
      <c r="E266" t="s">
        <v>238</v>
      </c>
      <c r="F266" t="s">
        <v>882</v>
      </c>
      <c r="G266" t="s">
        <v>65</v>
      </c>
      <c r="H266">
        <v>500</v>
      </c>
      <c r="I266" s="3">
        <v>756</v>
      </c>
      <c r="J266" s="4">
        <v>9.9790400559459833E-5</v>
      </c>
    </row>
    <row r="267" spans="4:10" x14ac:dyDescent="0.2">
      <c r="F267" t="s">
        <v>531</v>
      </c>
      <c r="G267" t="s">
        <v>65</v>
      </c>
      <c r="H267">
        <v>300</v>
      </c>
      <c r="I267" s="3">
        <v>576</v>
      </c>
      <c r="J267" s="4">
        <v>7.6030781378636059E-5</v>
      </c>
    </row>
    <row r="268" spans="4:10" x14ac:dyDescent="0.2">
      <c r="F268" t="s">
        <v>831</v>
      </c>
      <c r="G268" t="s">
        <v>65</v>
      </c>
      <c r="H268">
        <v>250</v>
      </c>
      <c r="I268" s="3">
        <v>504</v>
      </c>
      <c r="J268" s="4">
        <v>6.652693370630656E-5</v>
      </c>
    </row>
    <row r="269" spans="4:10" x14ac:dyDescent="0.2">
      <c r="F269" t="s">
        <v>517</v>
      </c>
      <c r="G269" t="s">
        <v>65</v>
      </c>
      <c r="H269">
        <v>300</v>
      </c>
      <c r="I269" s="3">
        <v>480</v>
      </c>
      <c r="J269" s="4">
        <v>6.3358984482196718E-5</v>
      </c>
    </row>
    <row r="270" spans="4:10" x14ac:dyDescent="0.2">
      <c r="E270" t="s">
        <v>13</v>
      </c>
      <c r="F270" t="s">
        <v>696</v>
      </c>
      <c r="G270" t="s">
        <v>65</v>
      </c>
      <c r="H270">
        <v>150</v>
      </c>
      <c r="I270" s="3">
        <v>12</v>
      </c>
      <c r="J270" s="4">
        <v>1.583974612054918E-6</v>
      </c>
    </row>
    <row r="271" spans="4:10" x14ac:dyDescent="0.2">
      <c r="D271" t="s">
        <v>870</v>
      </c>
      <c r="E271" t="s">
        <v>15</v>
      </c>
      <c r="F271" t="s">
        <v>869</v>
      </c>
      <c r="G271" t="s">
        <v>60</v>
      </c>
      <c r="H271">
        <v>20</v>
      </c>
      <c r="I271" s="3">
        <v>1600</v>
      </c>
      <c r="J271" s="4">
        <v>2.1119661494065574E-4</v>
      </c>
    </row>
    <row r="272" spans="4:10" x14ac:dyDescent="0.2">
      <c r="D272" t="s">
        <v>481</v>
      </c>
      <c r="E272" t="s">
        <v>238</v>
      </c>
      <c r="F272" t="s">
        <v>578</v>
      </c>
      <c r="G272" t="s">
        <v>65</v>
      </c>
      <c r="H272">
        <v>75</v>
      </c>
      <c r="I272" s="3">
        <v>1140</v>
      </c>
      <c r="J272" s="4">
        <v>1.504775881452172E-4</v>
      </c>
    </row>
    <row r="273" spans="4:10" x14ac:dyDescent="0.2">
      <c r="F273" t="s">
        <v>577</v>
      </c>
      <c r="G273" t="s">
        <v>65</v>
      </c>
      <c r="H273">
        <v>75</v>
      </c>
      <c r="I273" s="3">
        <v>200</v>
      </c>
      <c r="J273" s="4">
        <v>2.6399576867581968E-5</v>
      </c>
    </row>
    <row r="274" spans="4:10" x14ac:dyDescent="0.2">
      <c r="D274" t="s">
        <v>516</v>
      </c>
      <c r="E274" t="s">
        <v>238</v>
      </c>
      <c r="F274" t="s">
        <v>515</v>
      </c>
      <c r="G274" t="s">
        <v>65</v>
      </c>
      <c r="H274">
        <v>2000</v>
      </c>
      <c r="I274" s="3">
        <v>1068</v>
      </c>
      <c r="J274" s="4">
        <v>1.409737404728877E-4</v>
      </c>
    </row>
    <row r="275" spans="4:10" x14ac:dyDescent="0.2">
      <c r="F275" t="s">
        <v>579</v>
      </c>
      <c r="G275" t="s">
        <v>65</v>
      </c>
      <c r="H275">
        <v>2500</v>
      </c>
      <c r="I275" s="3">
        <v>180</v>
      </c>
      <c r="J275" s="4">
        <v>2.3759619180823771E-5</v>
      </c>
    </row>
    <row r="276" spans="4:10" x14ac:dyDescent="0.2">
      <c r="D276" t="s">
        <v>884</v>
      </c>
      <c r="E276" t="s">
        <v>15</v>
      </c>
      <c r="F276" t="s">
        <v>883</v>
      </c>
      <c r="G276" t="s">
        <v>65</v>
      </c>
      <c r="H276">
        <v>100</v>
      </c>
      <c r="I276" s="3">
        <v>540</v>
      </c>
      <c r="J276" s="4">
        <v>7.1278857542471309E-5</v>
      </c>
    </row>
    <row r="277" spans="4:10" x14ac:dyDescent="0.2">
      <c r="D277" t="s">
        <v>536</v>
      </c>
      <c r="E277" t="s">
        <v>238</v>
      </c>
      <c r="F277" t="s">
        <v>546</v>
      </c>
      <c r="G277" t="s">
        <v>65</v>
      </c>
      <c r="H277">
        <v>70</v>
      </c>
      <c r="I277" s="3">
        <v>120</v>
      </c>
      <c r="J277" s="4">
        <v>1.5839746120549179E-5</v>
      </c>
    </row>
    <row r="278" spans="4:10" x14ac:dyDescent="0.2">
      <c r="F278" t="s">
        <v>571</v>
      </c>
      <c r="G278" t="s">
        <v>65</v>
      </c>
      <c r="H278">
        <v>150</v>
      </c>
      <c r="I278" s="3">
        <v>108</v>
      </c>
      <c r="J278" s="4">
        <v>1.4255771508494262E-5</v>
      </c>
    </row>
    <row r="279" spans="4:10" x14ac:dyDescent="0.2">
      <c r="F279" t="s">
        <v>535</v>
      </c>
      <c r="G279" t="s">
        <v>65</v>
      </c>
      <c r="H279">
        <v>100</v>
      </c>
      <c r="I279" s="3">
        <v>84</v>
      </c>
      <c r="J279" s="4">
        <v>1.1087822284384427E-5</v>
      </c>
    </row>
    <row r="280" spans="4:10" x14ac:dyDescent="0.2">
      <c r="F280" t="s">
        <v>616</v>
      </c>
      <c r="G280" t="s">
        <v>65</v>
      </c>
      <c r="H280">
        <v>60</v>
      </c>
      <c r="I280" s="3">
        <v>48</v>
      </c>
      <c r="J280" s="4">
        <v>6.3358984482196721E-6</v>
      </c>
    </row>
    <row r="281" spans="4:10" x14ac:dyDescent="0.2">
      <c r="D281" t="s">
        <v>1503</v>
      </c>
      <c r="E281" t="s">
        <v>689</v>
      </c>
      <c r="F281" t="s">
        <v>479</v>
      </c>
      <c r="G281" t="s">
        <v>65</v>
      </c>
      <c r="H281">
        <v>50</v>
      </c>
      <c r="I281" s="3">
        <v>30</v>
      </c>
      <c r="J281" s="4">
        <v>3.9599365301372949E-6</v>
      </c>
    </row>
  </sheetData>
  <conditionalFormatting pivot="1">
    <cfRule type="top10" dxfId="33" priority="7" rank="10"/>
  </conditionalFormatting>
  <conditionalFormatting pivot="1">
    <cfRule type="top10" dxfId="32" priority="6" rank="10"/>
  </conditionalFormatting>
  <conditionalFormatting pivot="1">
    <cfRule type="top10" dxfId="31" priority="3" rank="10"/>
  </conditionalFormatting>
  <conditionalFormatting pivot="1">
    <cfRule type="top10" dxfId="30" priority="2" rank="10"/>
  </conditionalFormatting>
  <pageMargins left="0.7" right="0.7" top="0.75" bottom="0.75" header="0.3" footer="0.3"/>
  <pageSetup paperSize="9" orientation="portrait" verticalDpi="0"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Лист18">
    <tabColor theme="7"/>
  </sheetPr>
  <dimension ref="C1:J221"/>
  <sheetViews>
    <sheetView workbookViewId="0">
      <selection activeCell="F10" sqref="F10"/>
    </sheetView>
  </sheetViews>
  <sheetFormatPr baseColWidth="10" defaultColWidth="8.83203125" defaultRowHeight="15" x14ac:dyDescent="0.2"/>
  <cols>
    <col min="1" max="2" width="4.1640625" customWidth="1"/>
    <col min="3" max="3" width="10.1640625" customWidth="1"/>
    <col min="4" max="4" width="10.5" customWidth="1"/>
    <col min="5" max="5" width="9.5" customWidth="1"/>
    <col min="6" max="6" width="25.1640625" customWidth="1"/>
    <col min="7" max="7" width="16.5" customWidth="1"/>
    <col min="8" max="8" width="7.5" customWidth="1"/>
    <col min="9" max="9" width="15.5" customWidth="1"/>
    <col min="10" max="10" width="15.33203125" customWidth="1"/>
    <col min="11" max="11" width="14.5" customWidth="1"/>
  </cols>
  <sheetData>
    <row r="1" spans="3:10" x14ac:dyDescent="0.2">
      <c r="C1" s="2" t="s">
        <v>1</v>
      </c>
      <c r="D1" t="s">
        <v>274</v>
      </c>
    </row>
    <row r="3" spans="3:10" x14ac:dyDescent="0.2">
      <c r="C3" s="2" t="s">
        <v>248</v>
      </c>
      <c r="D3" s="2" t="s">
        <v>4</v>
      </c>
      <c r="E3" s="2" t="s">
        <v>5</v>
      </c>
      <c r="F3" s="2" t="s">
        <v>81</v>
      </c>
      <c r="G3" s="2" t="s">
        <v>0</v>
      </c>
      <c r="H3" s="2" t="s">
        <v>2</v>
      </c>
      <c r="I3" t="s">
        <v>245</v>
      </c>
      <c r="J3" t="s">
        <v>243</v>
      </c>
    </row>
    <row r="4" spans="3:10" x14ac:dyDescent="0.2">
      <c r="C4" t="s">
        <v>244</v>
      </c>
      <c r="I4" s="3">
        <v>1161953</v>
      </c>
      <c r="J4" s="4">
        <v>0.3583430067242917</v>
      </c>
    </row>
    <row r="5" spans="3:10" x14ac:dyDescent="0.2">
      <c r="C5" t="s">
        <v>27</v>
      </c>
      <c r="D5" t="s">
        <v>19</v>
      </c>
      <c r="E5" t="s">
        <v>41</v>
      </c>
      <c r="F5" t="s">
        <v>1374</v>
      </c>
      <c r="G5" t="s">
        <v>79</v>
      </c>
      <c r="H5">
        <v>20</v>
      </c>
      <c r="I5" s="3">
        <v>135000</v>
      </c>
      <c r="J5" s="4">
        <v>4.1633616770884348E-2</v>
      </c>
    </row>
    <row r="6" spans="3:10" x14ac:dyDescent="0.2">
      <c r="F6" t="s">
        <v>1668</v>
      </c>
      <c r="G6" t="s">
        <v>62</v>
      </c>
      <c r="H6">
        <v>20</v>
      </c>
      <c r="I6" s="3">
        <v>100250</v>
      </c>
      <c r="J6" s="4">
        <v>3.0916815416897451E-2</v>
      </c>
    </row>
    <row r="7" spans="3:10" x14ac:dyDescent="0.2">
      <c r="F7" t="s">
        <v>1096</v>
      </c>
      <c r="G7" t="s">
        <v>79</v>
      </c>
      <c r="H7">
        <v>15</v>
      </c>
      <c r="I7" s="3">
        <v>50040</v>
      </c>
      <c r="J7" s="4">
        <v>1.5432193949741132E-2</v>
      </c>
    </row>
    <row r="8" spans="3:10" x14ac:dyDescent="0.2">
      <c r="F8" t="s">
        <v>139</v>
      </c>
      <c r="G8" t="s">
        <v>55</v>
      </c>
      <c r="H8">
        <v>15</v>
      </c>
      <c r="I8" s="3">
        <v>40000</v>
      </c>
      <c r="J8" s="4">
        <v>1.2335886450632398E-2</v>
      </c>
    </row>
    <row r="9" spans="3:10" x14ac:dyDescent="0.2">
      <c r="F9" t="s">
        <v>1671</v>
      </c>
      <c r="G9" t="s">
        <v>62</v>
      </c>
      <c r="H9">
        <v>30</v>
      </c>
      <c r="I9" s="3">
        <v>39650</v>
      </c>
      <c r="J9" s="4">
        <v>1.2227947444189365E-2</v>
      </c>
    </row>
    <row r="10" spans="3:10" x14ac:dyDescent="0.2">
      <c r="F10" t="s">
        <v>765</v>
      </c>
      <c r="G10" t="s">
        <v>65</v>
      </c>
      <c r="H10">
        <v>23</v>
      </c>
      <c r="I10" s="3">
        <v>35000</v>
      </c>
      <c r="J10" s="4">
        <v>1.0793900644303349E-2</v>
      </c>
    </row>
    <row r="11" spans="3:10" x14ac:dyDescent="0.2">
      <c r="F11" t="s">
        <v>1667</v>
      </c>
      <c r="G11" t="s">
        <v>62</v>
      </c>
      <c r="H11">
        <v>25</v>
      </c>
      <c r="I11" s="3">
        <v>32640</v>
      </c>
      <c r="J11" s="4">
        <v>1.0066083343716038E-2</v>
      </c>
    </row>
    <row r="12" spans="3:10" x14ac:dyDescent="0.2">
      <c r="F12" t="s">
        <v>764</v>
      </c>
      <c r="G12" t="s">
        <v>65</v>
      </c>
      <c r="H12">
        <v>23</v>
      </c>
      <c r="I12" s="3">
        <v>32000</v>
      </c>
      <c r="J12" s="4">
        <v>9.8687091605059191E-3</v>
      </c>
    </row>
    <row r="13" spans="3:10" x14ac:dyDescent="0.2">
      <c r="F13" t="s">
        <v>1714</v>
      </c>
      <c r="G13" t="s">
        <v>62</v>
      </c>
      <c r="H13">
        <v>25</v>
      </c>
      <c r="I13" s="3">
        <v>24192</v>
      </c>
      <c r="J13" s="4">
        <v>7.4607441253424752E-3</v>
      </c>
    </row>
    <row r="14" spans="3:10" x14ac:dyDescent="0.2">
      <c r="F14" t="s">
        <v>763</v>
      </c>
      <c r="G14" t="s">
        <v>65</v>
      </c>
      <c r="H14">
        <v>20</v>
      </c>
      <c r="I14" s="3">
        <v>24000</v>
      </c>
      <c r="J14" s="4">
        <v>7.4015318703794398E-3</v>
      </c>
    </row>
    <row r="15" spans="3:10" x14ac:dyDescent="0.2">
      <c r="F15" t="s">
        <v>842</v>
      </c>
      <c r="G15" t="s">
        <v>65</v>
      </c>
      <c r="H15">
        <v>15</v>
      </c>
      <c r="I15" s="3">
        <v>21000</v>
      </c>
      <c r="J15" s="4">
        <v>6.4763403865820092E-3</v>
      </c>
    </row>
    <row r="16" spans="3:10" x14ac:dyDescent="0.2">
      <c r="F16" t="s">
        <v>140</v>
      </c>
      <c r="G16" t="s">
        <v>55</v>
      </c>
      <c r="H16">
        <v>20</v>
      </c>
      <c r="I16" s="3">
        <v>19300</v>
      </c>
      <c r="J16" s="4">
        <v>5.9520652124301328E-3</v>
      </c>
    </row>
    <row r="17" spans="6:10" x14ac:dyDescent="0.2">
      <c r="F17" t="s">
        <v>1670</v>
      </c>
      <c r="G17" t="s">
        <v>62</v>
      </c>
      <c r="H17">
        <v>30</v>
      </c>
      <c r="I17" s="3">
        <v>19250</v>
      </c>
      <c r="J17" s="4">
        <v>5.9366453543668422E-3</v>
      </c>
    </row>
    <row r="18" spans="6:10" x14ac:dyDescent="0.2">
      <c r="F18" t="s">
        <v>1669</v>
      </c>
      <c r="G18" t="s">
        <v>62</v>
      </c>
      <c r="H18">
        <v>25</v>
      </c>
      <c r="I18" s="3">
        <v>18816</v>
      </c>
      <c r="J18" s="4">
        <v>5.8028009863774809E-3</v>
      </c>
    </row>
    <row r="19" spans="6:10" x14ac:dyDescent="0.2">
      <c r="F19" t="s">
        <v>888</v>
      </c>
      <c r="G19" t="s">
        <v>60</v>
      </c>
      <c r="H19">
        <v>30</v>
      </c>
      <c r="I19" s="3">
        <v>18000</v>
      </c>
      <c r="J19" s="4">
        <v>5.5511489027845794E-3</v>
      </c>
    </row>
    <row r="20" spans="6:10" x14ac:dyDescent="0.2">
      <c r="F20" t="s">
        <v>762</v>
      </c>
      <c r="G20" t="s">
        <v>65</v>
      </c>
      <c r="H20">
        <v>15</v>
      </c>
      <c r="I20" s="3">
        <v>18000</v>
      </c>
      <c r="J20" s="4">
        <v>5.5511489027845794E-3</v>
      </c>
    </row>
    <row r="21" spans="6:10" x14ac:dyDescent="0.2">
      <c r="F21" t="s">
        <v>1713</v>
      </c>
      <c r="G21" t="s">
        <v>62</v>
      </c>
      <c r="H21">
        <v>45</v>
      </c>
      <c r="I21" s="3">
        <v>16900</v>
      </c>
      <c r="J21" s="4">
        <v>5.2119120253921883E-3</v>
      </c>
    </row>
    <row r="22" spans="6:10" x14ac:dyDescent="0.2">
      <c r="F22" t="s">
        <v>1865</v>
      </c>
      <c r="G22" t="s">
        <v>62</v>
      </c>
      <c r="H22">
        <v>20</v>
      </c>
      <c r="I22" s="3">
        <v>14400</v>
      </c>
      <c r="J22" s="4">
        <v>4.4409191222276635E-3</v>
      </c>
    </row>
    <row r="23" spans="6:10" x14ac:dyDescent="0.2">
      <c r="F23" t="s">
        <v>892</v>
      </c>
      <c r="G23" t="s">
        <v>60</v>
      </c>
      <c r="H23">
        <v>45</v>
      </c>
      <c r="I23" s="3">
        <v>12990</v>
      </c>
      <c r="J23" s="4">
        <v>4.0060791248428713E-3</v>
      </c>
    </row>
    <row r="24" spans="6:10" x14ac:dyDescent="0.2">
      <c r="F24" t="s">
        <v>550</v>
      </c>
      <c r="G24" t="s">
        <v>55</v>
      </c>
      <c r="H24">
        <v>11</v>
      </c>
      <c r="I24" s="3">
        <v>12780</v>
      </c>
      <c r="J24" s="4">
        <v>3.9413157209770514E-3</v>
      </c>
    </row>
    <row r="25" spans="6:10" x14ac:dyDescent="0.2">
      <c r="F25" t="s">
        <v>903</v>
      </c>
      <c r="G25" t="s">
        <v>34</v>
      </c>
      <c r="H25">
        <v>15</v>
      </c>
      <c r="I25" s="3">
        <v>12600</v>
      </c>
      <c r="J25" s="4">
        <v>3.8858042319492056E-3</v>
      </c>
    </row>
    <row r="26" spans="6:10" x14ac:dyDescent="0.2">
      <c r="F26" t="s">
        <v>1018</v>
      </c>
      <c r="G26" t="s">
        <v>34</v>
      </c>
      <c r="H26">
        <v>20</v>
      </c>
      <c r="I26" s="3">
        <v>11700</v>
      </c>
      <c r="J26" s="4">
        <v>3.6082467868099768E-3</v>
      </c>
    </row>
    <row r="27" spans="6:10" x14ac:dyDescent="0.2">
      <c r="F27" t="s">
        <v>1803</v>
      </c>
      <c r="G27" t="s">
        <v>62</v>
      </c>
      <c r="H27">
        <v>30</v>
      </c>
      <c r="I27" s="3">
        <v>10450</v>
      </c>
      <c r="J27" s="4">
        <v>3.2227503352277144E-3</v>
      </c>
    </row>
    <row r="28" spans="6:10" x14ac:dyDescent="0.2">
      <c r="F28" t="s">
        <v>1272</v>
      </c>
      <c r="G28" t="s">
        <v>65</v>
      </c>
      <c r="H28">
        <v>20</v>
      </c>
      <c r="I28" s="3">
        <v>10000</v>
      </c>
      <c r="J28" s="4">
        <v>3.0839716126580996E-3</v>
      </c>
    </row>
    <row r="29" spans="6:10" x14ac:dyDescent="0.2">
      <c r="F29" t="s">
        <v>890</v>
      </c>
      <c r="G29" t="s">
        <v>60</v>
      </c>
      <c r="H29">
        <v>35</v>
      </c>
      <c r="I29" s="3">
        <v>9000</v>
      </c>
      <c r="J29" s="4">
        <v>2.7755744513922897E-3</v>
      </c>
    </row>
    <row r="30" spans="6:10" x14ac:dyDescent="0.2">
      <c r="F30" t="s">
        <v>808</v>
      </c>
      <c r="G30" t="s">
        <v>34</v>
      </c>
      <c r="H30">
        <v>30</v>
      </c>
      <c r="I30" s="3">
        <v>7000</v>
      </c>
      <c r="J30" s="4">
        <v>2.1587801288606699E-3</v>
      </c>
    </row>
    <row r="31" spans="6:10" x14ac:dyDescent="0.2">
      <c r="F31" t="s">
        <v>893</v>
      </c>
      <c r="G31" t="s">
        <v>60</v>
      </c>
      <c r="H31">
        <v>55</v>
      </c>
      <c r="I31" s="3">
        <v>6990</v>
      </c>
      <c r="J31" s="4">
        <v>2.1556961572480118E-3</v>
      </c>
    </row>
    <row r="32" spans="6:10" x14ac:dyDescent="0.2">
      <c r="F32" t="s">
        <v>809</v>
      </c>
      <c r="G32" t="s">
        <v>34</v>
      </c>
      <c r="H32">
        <v>65</v>
      </c>
      <c r="I32" s="3">
        <v>6420</v>
      </c>
      <c r="J32" s="4">
        <v>1.9799097753265002E-3</v>
      </c>
    </row>
    <row r="33" spans="6:10" x14ac:dyDescent="0.2">
      <c r="F33" t="s">
        <v>718</v>
      </c>
      <c r="G33" t="s">
        <v>65</v>
      </c>
      <c r="H33">
        <v>12</v>
      </c>
      <c r="I33" s="3">
        <v>6000</v>
      </c>
      <c r="J33" s="4">
        <v>1.8503829675948599E-3</v>
      </c>
    </row>
    <row r="34" spans="6:10" x14ac:dyDescent="0.2">
      <c r="F34" t="s">
        <v>803</v>
      </c>
      <c r="G34" t="s">
        <v>34</v>
      </c>
      <c r="H34">
        <v>20</v>
      </c>
      <c r="I34" s="3">
        <v>6000</v>
      </c>
      <c r="J34" s="4">
        <v>1.8503829675948599E-3</v>
      </c>
    </row>
    <row r="35" spans="6:10" x14ac:dyDescent="0.2">
      <c r="F35" t="s">
        <v>369</v>
      </c>
      <c r="G35" t="s">
        <v>55</v>
      </c>
      <c r="H35">
        <v>11</v>
      </c>
      <c r="I35" s="3">
        <v>6000</v>
      </c>
      <c r="J35" s="4">
        <v>1.8503829675948599E-3</v>
      </c>
    </row>
    <row r="36" spans="6:10" x14ac:dyDescent="0.2">
      <c r="F36" t="s">
        <v>751</v>
      </c>
      <c r="G36" t="s">
        <v>34</v>
      </c>
      <c r="H36">
        <v>45</v>
      </c>
      <c r="I36" s="3">
        <v>5925</v>
      </c>
      <c r="J36" s="4">
        <v>1.8272531804999241E-3</v>
      </c>
    </row>
    <row r="37" spans="6:10" x14ac:dyDescent="0.2">
      <c r="F37" t="s">
        <v>1097</v>
      </c>
      <c r="G37" t="s">
        <v>79</v>
      </c>
      <c r="H37">
        <v>15</v>
      </c>
      <c r="I37" s="3">
        <v>5040</v>
      </c>
      <c r="J37" s="4">
        <v>1.5543216927796824E-3</v>
      </c>
    </row>
    <row r="38" spans="6:10" x14ac:dyDescent="0.2">
      <c r="F38" t="s">
        <v>1100</v>
      </c>
      <c r="G38" t="s">
        <v>79</v>
      </c>
      <c r="H38">
        <v>9</v>
      </c>
      <c r="I38" s="3">
        <v>5040</v>
      </c>
      <c r="J38" s="4">
        <v>1.5543216927796824E-3</v>
      </c>
    </row>
    <row r="39" spans="6:10" x14ac:dyDescent="0.2">
      <c r="F39" t="s">
        <v>885</v>
      </c>
      <c r="G39" t="s">
        <v>60</v>
      </c>
      <c r="H39">
        <v>26</v>
      </c>
      <c r="I39" s="3">
        <v>5000</v>
      </c>
      <c r="J39" s="4">
        <v>1.5419858063290498E-3</v>
      </c>
    </row>
    <row r="40" spans="6:10" x14ac:dyDescent="0.2">
      <c r="F40" t="s">
        <v>713</v>
      </c>
      <c r="G40" t="s">
        <v>79</v>
      </c>
      <c r="H40">
        <v>13</v>
      </c>
      <c r="I40" s="3">
        <v>4500</v>
      </c>
      <c r="J40" s="4">
        <v>1.3877872256961449E-3</v>
      </c>
    </row>
    <row r="41" spans="6:10" x14ac:dyDescent="0.2">
      <c r="F41" t="s">
        <v>1019</v>
      </c>
      <c r="G41" t="s">
        <v>34</v>
      </c>
      <c r="H41">
        <v>15</v>
      </c>
      <c r="I41" s="3">
        <v>3400</v>
      </c>
      <c r="J41" s="4">
        <v>1.048550348303754E-3</v>
      </c>
    </row>
    <row r="42" spans="6:10" x14ac:dyDescent="0.2">
      <c r="F42" t="s">
        <v>1801</v>
      </c>
      <c r="G42" t="s">
        <v>62</v>
      </c>
      <c r="H42">
        <v>55</v>
      </c>
      <c r="I42" s="3">
        <v>3300</v>
      </c>
      <c r="J42" s="4">
        <v>1.017710632177173E-3</v>
      </c>
    </row>
    <row r="43" spans="6:10" x14ac:dyDescent="0.2">
      <c r="F43" t="s">
        <v>807</v>
      </c>
      <c r="G43" t="s">
        <v>34</v>
      </c>
      <c r="H43">
        <v>15</v>
      </c>
      <c r="I43" s="3">
        <v>3200</v>
      </c>
      <c r="J43" s="4">
        <v>9.8687091605059187E-4</v>
      </c>
    </row>
    <row r="44" spans="6:10" x14ac:dyDescent="0.2">
      <c r="F44" t="s">
        <v>1098</v>
      </c>
      <c r="G44" t="s">
        <v>79</v>
      </c>
      <c r="H44">
        <v>26</v>
      </c>
      <c r="I44" s="3">
        <v>3000</v>
      </c>
      <c r="J44" s="4">
        <v>9.2519148379742997E-4</v>
      </c>
    </row>
    <row r="45" spans="6:10" x14ac:dyDescent="0.2">
      <c r="F45" t="s">
        <v>1090</v>
      </c>
      <c r="G45" t="s">
        <v>55</v>
      </c>
      <c r="H45">
        <v>9</v>
      </c>
      <c r="I45" s="3">
        <v>3000</v>
      </c>
      <c r="J45" s="4">
        <v>9.2519148379742997E-4</v>
      </c>
    </row>
    <row r="46" spans="6:10" x14ac:dyDescent="0.2">
      <c r="F46" t="s">
        <v>887</v>
      </c>
      <c r="G46" t="s">
        <v>60</v>
      </c>
      <c r="H46">
        <v>30</v>
      </c>
      <c r="I46" s="3">
        <v>3000</v>
      </c>
      <c r="J46" s="4">
        <v>9.2519148379742997E-4</v>
      </c>
    </row>
    <row r="47" spans="6:10" x14ac:dyDescent="0.2">
      <c r="F47" t="s">
        <v>891</v>
      </c>
      <c r="G47" t="s">
        <v>60</v>
      </c>
      <c r="H47">
        <v>45</v>
      </c>
      <c r="I47" s="3">
        <v>3000</v>
      </c>
      <c r="J47" s="4">
        <v>9.2519148379742997E-4</v>
      </c>
    </row>
    <row r="48" spans="6:10" x14ac:dyDescent="0.2">
      <c r="F48" t="s">
        <v>952</v>
      </c>
      <c r="G48" t="s">
        <v>34</v>
      </c>
      <c r="H48">
        <v>30</v>
      </c>
      <c r="I48" s="3">
        <v>3000</v>
      </c>
      <c r="J48" s="4">
        <v>9.2519148379742997E-4</v>
      </c>
    </row>
    <row r="49" spans="6:10" x14ac:dyDescent="0.2">
      <c r="F49" t="s">
        <v>889</v>
      </c>
      <c r="G49" t="s">
        <v>60</v>
      </c>
      <c r="H49">
        <v>35</v>
      </c>
      <c r="I49" s="3">
        <v>3000</v>
      </c>
      <c r="J49" s="4">
        <v>9.2519148379742997E-4</v>
      </c>
    </row>
    <row r="50" spans="6:10" x14ac:dyDescent="0.2">
      <c r="F50" t="s">
        <v>1094</v>
      </c>
      <c r="G50" t="s">
        <v>55</v>
      </c>
      <c r="H50">
        <v>15</v>
      </c>
      <c r="I50" s="3">
        <v>3000</v>
      </c>
      <c r="J50" s="4">
        <v>9.2519148379742997E-4</v>
      </c>
    </row>
    <row r="51" spans="6:10" x14ac:dyDescent="0.2">
      <c r="F51" t="s">
        <v>1744</v>
      </c>
      <c r="G51" t="s">
        <v>70</v>
      </c>
      <c r="H51">
        <v>32</v>
      </c>
      <c r="I51" s="3">
        <v>2304</v>
      </c>
      <c r="J51" s="4">
        <v>7.1054705955642616E-4</v>
      </c>
    </row>
    <row r="52" spans="6:10" x14ac:dyDescent="0.2">
      <c r="F52" t="s">
        <v>905</v>
      </c>
      <c r="G52" t="s">
        <v>34</v>
      </c>
      <c r="H52">
        <v>9</v>
      </c>
      <c r="I52" s="3">
        <v>2200</v>
      </c>
      <c r="J52" s="4">
        <v>6.7847375478478195E-4</v>
      </c>
    </row>
    <row r="53" spans="6:10" x14ac:dyDescent="0.2">
      <c r="F53" t="s">
        <v>907</v>
      </c>
      <c r="G53" t="s">
        <v>34</v>
      </c>
      <c r="H53">
        <v>45</v>
      </c>
      <c r="I53" s="3">
        <v>2075</v>
      </c>
      <c r="J53" s="4">
        <v>6.3992410962655571E-4</v>
      </c>
    </row>
    <row r="54" spans="6:10" x14ac:dyDescent="0.2">
      <c r="F54" t="s">
        <v>806</v>
      </c>
      <c r="G54" t="s">
        <v>34</v>
      </c>
      <c r="H54">
        <v>20</v>
      </c>
      <c r="I54" s="3">
        <v>1200</v>
      </c>
      <c r="J54" s="4">
        <v>3.7007659351897198E-4</v>
      </c>
    </row>
    <row r="55" spans="6:10" x14ac:dyDescent="0.2">
      <c r="F55" t="s">
        <v>1092</v>
      </c>
      <c r="G55" t="s">
        <v>55</v>
      </c>
      <c r="H55">
        <v>55</v>
      </c>
      <c r="I55" s="3">
        <v>1008</v>
      </c>
      <c r="J55" s="4">
        <v>3.1086433855593648E-4</v>
      </c>
    </row>
    <row r="56" spans="6:10" x14ac:dyDescent="0.2">
      <c r="F56" t="s">
        <v>1093</v>
      </c>
      <c r="G56" t="s">
        <v>55</v>
      </c>
      <c r="H56">
        <v>55</v>
      </c>
      <c r="I56" s="3">
        <v>1008</v>
      </c>
      <c r="J56" s="4">
        <v>3.1086433855593648E-4</v>
      </c>
    </row>
    <row r="57" spans="6:10" x14ac:dyDescent="0.2">
      <c r="F57" t="s">
        <v>913</v>
      </c>
      <c r="G57" t="s">
        <v>55</v>
      </c>
      <c r="H57">
        <v>100</v>
      </c>
      <c r="I57" s="3">
        <v>1008</v>
      </c>
      <c r="J57" s="4">
        <v>3.1086433855593648E-4</v>
      </c>
    </row>
    <row r="58" spans="6:10" x14ac:dyDescent="0.2">
      <c r="F58" t="s">
        <v>1147</v>
      </c>
      <c r="G58" t="s">
        <v>34</v>
      </c>
      <c r="H58">
        <v>35</v>
      </c>
      <c r="I58" s="3">
        <v>1000</v>
      </c>
      <c r="J58" s="4">
        <v>3.0839716126580997E-4</v>
      </c>
    </row>
    <row r="59" spans="6:10" x14ac:dyDescent="0.2">
      <c r="F59" t="s">
        <v>1145</v>
      </c>
      <c r="G59" t="s">
        <v>34</v>
      </c>
      <c r="H59">
        <v>11</v>
      </c>
      <c r="I59" s="3">
        <v>1000</v>
      </c>
      <c r="J59" s="4">
        <v>3.0839716126580997E-4</v>
      </c>
    </row>
    <row r="60" spans="6:10" x14ac:dyDescent="0.2">
      <c r="F60" t="s">
        <v>822</v>
      </c>
      <c r="G60" t="s">
        <v>34</v>
      </c>
      <c r="H60">
        <v>13</v>
      </c>
      <c r="I60" s="3">
        <v>1000</v>
      </c>
      <c r="J60" s="4">
        <v>3.0839716126580997E-4</v>
      </c>
    </row>
    <row r="61" spans="6:10" x14ac:dyDescent="0.2">
      <c r="F61" t="s">
        <v>821</v>
      </c>
      <c r="G61" t="s">
        <v>34</v>
      </c>
      <c r="H61">
        <v>30</v>
      </c>
      <c r="I61" s="3">
        <v>1000</v>
      </c>
      <c r="J61" s="4">
        <v>3.0839716126580997E-4</v>
      </c>
    </row>
    <row r="62" spans="6:10" x14ac:dyDescent="0.2">
      <c r="F62" t="s">
        <v>1020</v>
      </c>
      <c r="G62" t="s">
        <v>34</v>
      </c>
      <c r="H62">
        <v>11</v>
      </c>
      <c r="I62" s="3">
        <v>800</v>
      </c>
      <c r="J62" s="4">
        <v>2.4671772901264797E-4</v>
      </c>
    </row>
    <row r="63" spans="6:10" x14ac:dyDescent="0.2">
      <c r="F63" t="s">
        <v>1790</v>
      </c>
      <c r="G63" t="s">
        <v>70</v>
      </c>
      <c r="H63">
        <v>45</v>
      </c>
      <c r="I63" s="3">
        <v>288</v>
      </c>
      <c r="J63" s="4">
        <v>8.8818382444553269E-5</v>
      </c>
    </row>
    <row r="64" spans="6:10" x14ac:dyDescent="0.2">
      <c r="F64" t="s">
        <v>1335</v>
      </c>
      <c r="G64" t="s">
        <v>70</v>
      </c>
      <c r="H64">
        <v>60</v>
      </c>
      <c r="I64" s="3">
        <v>174</v>
      </c>
      <c r="J64" s="4">
        <v>5.3661106060250934E-5</v>
      </c>
    </row>
    <row r="65" spans="4:10" x14ac:dyDescent="0.2">
      <c r="F65" t="s">
        <v>886</v>
      </c>
      <c r="G65" t="s">
        <v>60</v>
      </c>
      <c r="H65">
        <v>26</v>
      </c>
      <c r="I65" s="3">
        <v>150</v>
      </c>
      <c r="J65" s="4">
        <v>4.6259574189871497E-5</v>
      </c>
    </row>
    <row r="66" spans="4:10" x14ac:dyDescent="0.2">
      <c r="F66" t="s">
        <v>1327</v>
      </c>
      <c r="G66" t="s">
        <v>70</v>
      </c>
      <c r="H66">
        <v>45</v>
      </c>
      <c r="I66" s="3">
        <v>84</v>
      </c>
      <c r="J66" s="4">
        <v>2.5905361546328039E-5</v>
      </c>
    </row>
    <row r="67" spans="4:10" x14ac:dyDescent="0.2">
      <c r="E67" t="s">
        <v>43</v>
      </c>
      <c r="F67" t="s">
        <v>915</v>
      </c>
      <c r="G67" t="s">
        <v>55</v>
      </c>
      <c r="H67">
        <v>20</v>
      </c>
      <c r="I67" s="3">
        <v>3000</v>
      </c>
      <c r="J67" s="4">
        <v>9.2519148379742997E-4</v>
      </c>
    </row>
    <row r="68" spans="4:10" x14ac:dyDescent="0.2">
      <c r="F68" t="s">
        <v>813</v>
      </c>
      <c r="G68" t="s">
        <v>65</v>
      </c>
      <c r="H68">
        <v>11</v>
      </c>
      <c r="I68" s="3">
        <v>1010</v>
      </c>
      <c r="J68" s="4">
        <v>3.1148113287846806E-4</v>
      </c>
    </row>
    <row r="69" spans="4:10" x14ac:dyDescent="0.2">
      <c r="F69" t="s">
        <v>1091</v>
      </c>
      <c r="G69" t="s">
        <v>55</v>
      </c>
      <c r="H69">
        <v>55</v>
      </c>
      <c r="I69" s="3">
        <v>1000</v>
      </c>
      <c r="J69" s="4">
        <v>3.0839716126580997E-4</v>
      </c>
    </row>
    <row r="70" spans="4:10" x14ac:dyDescent="0.2">
      <c r="F70" t="s">
        <v>812</v>
      </c>
      <c r="G70" t="s">
        <v>65</v>
      </c>
      <c r="H70">
        <v>14</v>
      </c>
      <c r="I70" s="3">
        <v>490</v>
      </c>
      <c r="J70" s="4">
        <v>1.511146090202469E-4</v>
      </c>
    </row>
    <row r="71" spans="4:10" x14ac:dyDescent="0.2">
      <c r="F71" t="s">
        <v>1666</v>
      </c>
      <c r="G71" t="s">
        <v>70</v>
      </c>
      <c r="H71">
        <v>23</v>
      </c>
      <c r="I71" s="3">
        <v>354</v>
      </c>
      <c r="J71" s="4">
        <v>1.0917259508809674E-4</v>
      </c>
    </row>
    <row r="72" spans="4:10" x14ac:dyDescent="0.2">
      <c r="F72" t="s">
        <v>1448</v>
      </c>
      <c r="G72" t="s">
        <v>70</v>
      </c>
      <c r="H72">
        <v>27</v>
      </c>
      <c r="I72" s="3">
        <v>12</v>
      </c>
      <c r="J72" s="4">
        <v>3.7007659351897197E-6</v>
      </c>
    </row>
    <row r="73" spans="4:10" x14ac:dyDescent="0.2">
      <c r="E73" t="s">
        <v>18</v>
      </c>
      <c r="I73" s="3">
        <v>2400</v>
      </c>
      <c r="J73" s="4">
        <v>7.4015318703794396E-4</v>
      </c>
    </row>
    <row r="74" spans="4:10" x14ac:dyDescent="0.2">
      <c r="E74" t="s">
        <v>1144</v>
      </c>
      <c r="F74" t="s">
        <v>1143</v>
      </c>
      <c r="G74" t="s">
        <v>34</v>
      </c>
      <c r="H74">
        <v>13</v>
      </c>
      <c r="I74" s="3">
        <v>1100</v>
      </c>
      <c r="J74" s="4">
        <v>3.3923687739239098E-4</v>
      </c>
    </row>
    <row r="75" spans="4:10" x14ac:dyDescent="0.2">
      <c r="D75" t="s">
        <v>42</v>
      </c>
      <c r="E75" t="s">
        <v>43</v>
      </c>
      <c r="F75" t="s">
        <v>722</v>
      </c>
      <c r="G75" t="s">
        <v>65</v>
      </c>
      <c r="H75">
        <v>11</v>
      </c>
      <c r="I75" s="3">
        <v>162000</v>
      </c>
      <c r="J75" s="4">
        <v>4.9960340125061217E-2</v>
      </c>
    </row>
    <row r="76" spans="4:10" x14ac:dyDescent="0.2">
      <c r="F76" t="s">
        <v>1674</v>
      </c>
      <c r="G76" t="s">
        <v>62</v>
      </c>
      <c r="H76">
        <v>11</v>
      </c>
      <c r="I76" s="3">
        <v>101600</v>
      </c>
      <c r="J76" s="4">
        <v>3.1333151584606297E-2</v>
      </c>
    </row>
    <row r="77" spans="4:10" x14ac:dyDescent="0.2">
      <c r="F77" t="s">
        <v>1799</v>
      </c>
      <c r="G77" t="s">
        <v>73</v>
      </c>
      <c r="H77">
        <v>11</v>
      </c>
      <c r="I77" s="3">
        <v>60000</v>
      </c>
      <c r="J77" s="4">
        <v>1.8503829675948599E-2</v>
      </c>
    </row>
    <row r="78" spans="4:10" x14ac:dyDescent="0.2">
      <c r="F78" t="s">
        <v>895</v>
      </c>
      <c r="G78" t="s">
        <v>60</v>
      </c>
      <c r="H78">
        <v>11</v>
      </c>
      <c r="I78" s="3">
        <v>60000</v>
      </c>
      <c r="J78" s="4">
        <v>1.8503829675948599E-2</v>
      </c>
    </row>
    <row r="79" spans="4:10" x14ac:dyDescent="0.2">
      <c r="F79" t="s">
        <v>1800</v>
      </c>
      <c r="G79" t="s">
        <v>73</v>
      </c>
      <c r="H79">
        <v>9</v>
      </c>
      <c r="I79" s="3">
        <v>40000</v>
      </c>
      <c r="J79" s="4">
        <v>1.2335886450632398E-2</v>
      </c>
    </row>
    <row r="80" spans="4:10" x14ac:dyDescent="0.2">
      <c r="F80" t="s">
        <v>1672</v>
      </c>
      <c r="G80" t="s">
        <v>62</v>
      </c>
      <c r="H80">
        <v>9</v>
      </c>
      <c r="I80" s="3">
        <v>33400</v>
      </c>
      <c r="J80" s="4">
        <v>1.0300465186278054E-2</v>
      </c>
    </row>
    <row r="81" spans="5:10" x14ac:dyDescent="0.2">
      <c r="F81" t="s">
        <v>1675</v>
      </c>
      <c r="G81" t="s">
        <v>62</v>
      </c>
      <c r="H81">
        <v>11</v>
      </c>
      <c r="I81" s="3">
        <v>24400</v>
      </c>
      <c r="J81" s="4">
        <v>7.5248907348857636E-3</v>
      </c>
    </row>
    <row r="82" spans="5:10" x14ac:dyDescent="0.2">
      <c r="F82" t="s">
        <v>802</v>
      </c>
      <c r="G82" t="s">
        <v>34</v>
      </c>
      <c r="H82">
        <v>11</v>
      </c>
      <c r="I82" s="3">
        <v>23600</v>
      </c>
      <c r="J82" s="4">
        <v>7.2781730058731151E-3</v>
      </c>
    </row>
    <row r="83" spans="5:10" x14ac:dyDescent="0.2">
      <c r="F83" t="s">
        <v>994</v>
      </c>
      <c r="G83" t="s">
        <v>65</v>
      </c>
      <c r="H83">
        <v>9</v>
      </c>
      <c r="I83" s="3">
        <v>20000</v>
      </c>
      <c r="J83" s="4">
        <v>6.1679432253161992E-3</v>
      </c>
    </row>
    <row r="84" spans="5:10" x14ac:dyDescent="0.2">
      <c r="F84" t="s">
        <v>823</v>
      </c>
      <c r="G84" t="s">
        <v>34</v>
      </c>
      <c r="H84">
        <v>9</v>
      </c>
      <c r="I84" s="3">
        <v>16200</v>
      </c>
      <c r="J84" s="4">
        <v>4.9960340125061219E-3</v>
      </c>
    </row>
    <row r="85" spans="5:10" x14ac:dyDescent="0.2">
      <c r="F85" t="s">
        <v>1673</v>
      </c>
      <c r="G85" t="s">
        <v>62</v>
      </c>
      <c r="H85">
        <v>9</v>
      </c>
      <c r="I85" s="3">
        <v>8000</v>
      </c>
      <c r="J85" s="4">
        <v>2.4671772901264798E-3</v>
      </c>
    </row>
    <row r="86" spans="5:10" x14ac:dyDescent="0.2">
      <c r="F86" t="s">
        <v>1191</v>
      </c>
      <c r="G86" t="s">
        <v>77</v>
      </c>
      <c r="H86">
        <v>11</v>
      </c>
      <c r="I86" s="3">
        <v>6000</v>
      </c>
      <c r="J86" s="4">
        <v>1.8503829675948599E-3</v>
      </c>
    </row>
    <row r="87" spans="5:10" x14ac:dyDescent="0.2">
      <c r="F87" t="s">
        <v>894</v>
      </c>
      <c r="G87" t="s">
        <v>60</v>
      </c>
      <c r="H87">
        <v>9</v>
      </c>
      <c r="I87" s="3">
        <v>6000</v>
      </c>
      <c r="J87" s="4">
        <v>1.8503829675948599E-3</v>
      </c>
    </row>
    <row r="88" spans="5:10" x14ac:dyDescent="0.2">
      <c r="F88" t="s">
        <v>706</v>
      </c>
      <c r="G88" t="s">
        <v>79</v>
      </c>
      <c r="H88">
        <v>11</v>
      </c>
      <c r="I88" s="3">
        <v>4500</v>
      </c>
      <c r="J88" s="4">
        <v>1.3877872256961449E-3</v>
      </c>
    </row>
    <row r="89" spans="5:10" x14ac:dyDescent="0.2">
      <c r="F89" t="s">
        <v>1190</v>
      </c>
      <c r="G89" t="s">
        <v>77</v>
      </c>
      <c r="H89">
        <v>9</v>
      </c>
      <c r="I89" s="3">
        <v>4000</v>
      </c>
      <c r="J89" s="4">
        <v>1.2335886450632399E-3</v>
      </c>
    </row>
    <row r="90" spans="5:10" x14ac:dyDescent="0.2">
      <c r="F90" t="s">
        <v>707</v>
      </c>
      <c r="G90" t="s">
        <v>79</v>
      </c>
      <c r="H90">
        <v>9</v>
      </c>
      <c r="I90" s="3">
        <v>2500</v>
      </c>
      <c r="J90" s="4">
        <v>7.7099290316452491E-4</v>
      </c>
    </row>
    <row r="91" spans="5:10" x14ac:dyDescent="0.2">
      <c r="F91" t="s">
        <v>811</v>
      </c>
      <c r="G91" t="s">
        <v>65</v>
      </c>
      <c r="H91">
        <v>9</v>
      </c>
      <c r="I91" s="3">
        <v>1500</v>
      </c>
      <c r="J91" s="4">
        <v>4.6259574189871499E-4</v>
      </c>
    </row>
    <row r="92" spans="5:10" x14ac:dyDescent="0.2">
      <c r="F92" t="s">
        <v>1462</v>
      </c>
      <c r="G92" t="s">
        <v>70</v>
      </c>
      <c r="H92">
        <v>11</v>
      </c>
      <c r="I92" s="3">
        <v>30</v>
      </c>
      <c r="J92" s="4">
        <v>9.2519148379742995E-6</v>
      </c>
    </row>
    <row r="93" spans="5:10" x14ac:dyDescent="0.2">
      <c r="E93" t="s">
        <v>238</v>
      </c>
      <c r="F93" t="s">
        <v>788</v>
      </c>
      <c r="G93" t="s">
        <v>65</v>
      </c>
      <c r="H93">
        <v>11</v>
      </c>
      <c r="I93" s="3">
        <v>17300</v>
      </c>
      <c r="J93" s="4">
        <v>5.335270889898513E-3</v>
      </c>
    </row>
    <row r="94" spans="5:10" x14ac:dyDescent="0.2">
      <c r="F94" t="s">
        <v>1476</v>
      </c>
      <c r="G94" t="s">
        <v>70</v>
      </c>
      <c r="H94">
        <v>11</v>
      </c>
      <c r="I94" s="3">
        <v>9700</v>
      </c>
      <c r="J94" s="4">
        <v>2.991452464278357E-3</v>
      </c>
    </row>
    <row r="95" spans="5:10" x14ac:dyDescent="0.2">
      <c r="F95" t="s">
        <v>1749</v>
      </c>
      <c r="G95" t="s">
        <v>70</v>
      </c>
      <c r="H95">
        <v>9</v>
      </c>
      <c r="I95" s="3">
        <v>9000</v>
      </c>
      <c r="J95" s="4">
        <v>2.7755744513922897E-3</v>
      </c>
    </row>
    <row r="96" spans="5:10" x14ac:dyDescent="0.2">
      <c r="F96" t="s">
        <v>776</v>
      </c>
      <c r="G96" t="s">
        <v>65</v>
      </c>
      <c r="H96">
        <v>9</v>
      </c>
      <c r="I96" s="3">
        <v>3220</v>
      </c>
      <c r="J96" s="4">
        <v>9.9303885927590815E-4</v>
      </c>
    </row>
    <row r="97" spans="4:10" x14ac:dyDescent="0.2">
      <c r="F97" t="s">
        <v>800</v>
      </c>
      <c r="G97" t="s">
        <v>65</v>
      </c>
      <c r="H97">
        <v>9</v>
      </c>
      <c r="I97" s="3">
        <v>1960</v>
      </c>
      <c r="J97" s="4">
        <v>6.0445843608098761E-4</v>
      </c>
    </row>
    <row r="98" spans="4:10" x14ac:dyDescent="0.2">
      <c r="F98" t="s">
        <v>794</v>
      </c>
      <c r="G98" t="s">
        <v>65</v>
      </c>
      <c r="H98">
        <v>11</v>
      </c>
      <c r="I98" s="3">
        <v>1770</v>
      </c>
      <c r="J98" s="4">
        <v>5.4586297544048363E-4</v>
      </c>
    </row>
    <row r="99" spans="4:10" x14ac:dyDescent="0.2">
      <c r="F99" t="s">
        <v>1321</v>
      </c>
      <c r="G99" t="s">
        <v>70</v>
      </c>
      <c r="H99">
        <v>11</v>
      </c>
      <c r="I99" s="3">
        <v>1000</v>
      </c>
      <c r="J99" s="4">
        <v>3.0839716126580997E-4</v>
      </c>
    </row>
    <row r="100" spans="4:10" x14ac:dyDescent="0.2">
      <c r="F100" t="s">
        <v>1340</v>
      </c>
      <c r="G100" t="s">
        <v>70</v>
      </c>
      <c r="H100">
        <v>9</v>
      </c>
      <c r="I100" s="3">
        <v>300</v>
      </c>
      <c r="J100" s="4">
        <v>9.2519148379742995E-5</v>
      </c>
    </row>
    <row r="101" spans="4:10" x14ac:dyDescent="0.2">
      <c r="E101" t="s">
        <v>28</v>
      </c>
      <c r="F101" t="s">
        <v>124</v>
      </c>
      <c r="G101" t="s">
        <v>55</v>
      </c>
      <c r="H101">
        <v>11</v>
      </c>
      <c r="I101" s="3">
        <v>12200</v>
      </c>
      <c r="J101" s="4">
        <v>3.7624453674428818E-3</v>
      </c>
    </row>
    <row r="102" spans="4:10" x14ac:dyDescent="0.2">
      <c r="F102" t="s">
        <v>1037</v>
      </c>
      <c r="G102" t="s">
        <v>55</v>
      </c>
      <c r="H102">
        <v>9</v>
      </c>
      <c r="I102" s="3">
        <v>6900</v>
      </c>
      <c r="J102" s="4">
        <v>2.1279404127340887E-3</v>
      </c>
    </row>
    <row r="103" spans="4:10" x14ac:dyDescent="0.2">
      <c r="F103" t="s">
        <v>1038</v>
      </c>
      <c r="G103" t="s">
        <v>55</v>
      </c>
      <c r="H103">
        <v>9</v>
      </c>
      <c r="I103" s="3">
        <v>3000</v>
      </c>
      <c r="J103" s="4">
        <v>9.2519148379742997E-4</v>
      </c>
    </row>
    <row r="104" spans="4:10" x14ac:dyDescent="0.2">
      <c r="F104" t="s">
        <v>123</v>
      </c>
      <c r="G104" t="s">
        <v>55</v>
      </c>
      <c r="H104">
        <v>11</v>
      </c>
      <c r="I104" s="3">
        <v>3000</v>
      </c>
      <c r="J104" s="4">
        <v>9.2519148379742997E-4</v>
      </c>
    </row>
    <row r="105" spans="4:10" x14ac:dyDescent="0.2">
      <c r="D105" t="s">
        <v>17</v>
      </c>
      <c r="E105" t="s">
        <v>41</v>
      </c>
      <c r="F105" t="s">
        <v>1095</v>
      </c>
      <c r="G105" t="s">
        <v>79</v>
      </c>
      <c r="H105">
        <v>11</v>
      </c>
      <c r="I105" s="3">
        <v>109020</v>
      </c>
      <c r="J105" s="4">
        <v>3.3621458521198605E-2</v>
      </c>
    </row>
    <row r="106" spans="4:10" x14ac:dyDescent="0.2">
      <c r="F106" t="s">
        <v>719</v>
      </c>
      <c r="G106" t="s">
        <v>65</v>
      </c>
      <c r="H106">
        <v>15</v>
      </c>
      <c r="I106" s="3">
        <v>12000</v>
      </c>
      <c r="J106" s="4">
        <v>3.7007659351897199E-3</v>
      </c>
    </row>
    <row r="107" spans="4:10" x14ac:dyDescent="0.2">
      <c r="F107" t="s">
        <v>712</v>
      </c>
      <c r="G107" t="s">
        <v>79</v>
      </c>
      <c r="H107">
        <v>13</v>
      </c>
      <c r="I107" s="3">
        <v>6500</v>
      </c>
      <c r="J107" s="4">
        <v>2.0045815482277649E-3</v>
      </c>
    </row>
    <row r="108" spans="4:10" x14ac:dyDescent="0.2">
      <c r="F108" t="s">
        <v>1099</v>
      </c>
      <c r="G108" t="s">
        <v>79</v>
      </c>
      <c r="H108">
        <v>9</v>
      </c>
      <c r="I108" s="3">
        <v>6060</v>
      </c>
      <c r="J108" s="4">
        <v>1.8688867972708086E-3</v>
      </c>
    </row>
    <row r="109" spans="4:10" x14ac:dyDescent="0.2">
      <c r="F109" t="s">
        <v>1643</v>
      </c>
      <c r="G109" t="s">
        <v>62</v>
      </c>
      <c r="H109">
        <v>20</v>
      </c>
      <c r="I109" s="3">
        <v>5000</v>
      </c>
      <c r="J109" s="4">
        <v>1.5419858063290498E-3</v>
      </c>
    </row>
    <row r="110" spans="4:10" x14ac:dyDescent="0.2">
      <c r="F110" t="s">
        <v>761</v>
      </c>
      <c r="G110" t="s">
        <v>65</v>
      </c>
      <c r="H110">
        <v>12</v>
      </c>
      <c r="I110" s="3">
        <v>4000</v>
      </c>
      <c r="J110" s="4">
        <v>1.2335886450632399E-3</v>
      </c>
    </row>
    <row r="111" spans="4:10" x14ac:dyDescent="0.2">
      <c r="F111" t="s">
        <v>906</v>
      </c>
      <c r="G111" t="s">
        <v>34</v>
      </c>
      <c r="H111">
        <v>13</v>
      </c>
      <c r="I111" s="3">
        <v>3700</v>
      </c>
      <c r="J111" s="4">
        <v>1.1410694966834968E-3</v>
      </c>
    </row>
    <row r="112" spans="4:10" x14ac:dyDescent="0.2">
      <c r="F112" t="s">
        <v>1146</v>
      </c>
      <c r="G112" t="s">
        <v>34</v>
      </c>
      <c r="H112">
        <v>15</v>
      </c>
      <c r="I112" s="3">
        <v>1000</v>
      </c>
      <c r="J112" s="4">
        <v>3.0839716126580997E-4</v>
      </c>
    </row>
    <row r="113" spans="4:10" x14ac:dyDescent="0.2">
      <c r="E113" t="s">
        <v>20</v>
      </c>
      <c r="F113" t="s">
        <v>711</v>
      </c>
      <c r="G113" t="s">
        <v>79</v>
      </c>
      <c r="H113">
        <v>12</v>
      </c>
      <c r="I113" s="3">
        <v>2500</v>
      </c>
      <c r="J113" s="4">
        <v>7.7099290316452491E-4</v>
      </c>
    </row>
    <row r="114" spans="4:10" x14ac:dyDescent="0.2">
      <c r="F114" t="s">
        <v>710</v>
      </c>
      <c r="G114" t="s">
        <v>79</v>
      </c>
      <c r="H114">
        <v>12</v>
      </c>
      <c r="I114" s="3">
        <v>2500</v>
      </c>
      <c r="J114" s="4">
        <v>7.7099290316452491E-4</v>
      </c>
    </row>
    <row r="115" spans="4:10" x14ac:dyDescent="0.2">
      <c r="E115" t="s">
        <v>30</v>
      </c>
      <c r="F115" t="s">
        <v>709</v>
      </c>
      <c r="G115" t="s">
        <v>79</v>
      </c>
      <c r="H115">
        <v>12</v>
      </c>
      <c r="I115" s="3">
        <v>2500</v>
      </c>
      <c r="J115" s="4">
        <v>7.7099290316452491E-4</v>
      </c>
    </row>
    <row r="116" spans="4:10" x14ac:dyDescent="0.2">
      <c r="F116" t="s">
        <v>708</v>
      </c>
      <c r="G116" t="s">
        <v>79</v>
      </c>
      <c r="H116">
        <v>12</v>
      </c>
      <c r="I116" s="3">
        <v>2500</v>
      </c>
      <c r="J116" s="4">
        <v>7.7099290316452491E-4</v>
      </c>
    </row>
    <row r="117" spans="4:10" x14ac:dyDescent="0.2">
      <c r="D117" t="s">
        <v>44</v>
      </c>
      <c r="E117" t="s">
        <v>43</v>
      </c>
      <c r="F117" t="s">
        <v>1798</v>
      </c>
      <c r="G117" t="s">
        <v>73</v>
      </c>
      <c r="H117">
        <v>11</v>
      </c>
      <c r="I117" s="3">
        <v>40000</v>
      </c>
      <c r="J117" s="4">
        <v>1.2335886450632398E-2</v>
      </c>
    </row>
    <row r="118" spans="4:10" x14ac:dyDescent="0.2">
      <c r="F118" t="s">
        <v>792</v>
      </c>
      <c r="G118" t="s">
        <v>34</v>
      </c>
      <c r="H118">
        <v>11</v>
      </c>
      <c r="I118" s="3">
        <v>26600</v>
      </c>
      <c r="J118" s="4">
        <v>8.2033644896705449E-3</v>
      </c>
    </row>
    <row r="119" spans="4:10" x14ac:dyDescent="0.2">
      <c r="F119" t="s">
        <v>1322</v>
      </c>
      <c r="G119" t="s">
        <v>70</v>
      </c>
      <c r="H119">
        <v>11</v>
      </c>
      <c r="I119" s="3">
        <v>25450</v>
      </c>
      <c r="J119" s="4">
        <v>7.8487077542148641E-3</v>
      </c>
    </row>
    <row r="120" spans="4:10" x14ac:dyDescent="0.2">
      <c r="F120" t="s">
        <v>753</v>
      </c>
      <c r="G120" t="s">
        <v>65</v>
      </c>
      <c r="H120">
        <v>11</v>
      </c>
      <c r="I120" s="3">
        <v>22800</v>
      </c>
      <c r="J120" s="4">
        <v>7.0314552768604675E-3</v>
      </c>
    </row>
    <row r="121" spans="4:10" x14ac:dyDescent="0.2">
      <c r="F121" t="s">
        <v>793</v>
      </c>
      <c r="G121" t="s">
        <v>34</v>
      </c>
      <c r="H121">
        <v>9</v>
      </c>
      <c r="I121" s="3">
        <v>3800</v>
      </c>
      <c r="J121" s="4">
        <v>1.171909212810078E-3</v>
      </c>
    </row>
    <row r="122" spans="4:10" x14ac:dyDescent="0.2">
      <c r="F122" t="s">
        <v>723</v>
      </c>
      <c r="G122" t="s">
        <v>65</v>
      </c>
      <c r="H122">
        <v>11</v>
      </c>
      <c r="I122" s="3">
        <v>1210</v>
      </c>
      <c r="J122" s="4">
        <v>3.7316056513163006E-4</v>
      </c>
    </row>
    <row r="123" spans="4:10" x14ac:dyDescent="0.2">
      <c r="E123" t="s">
        <v>238</v>
      </c>
      <c r="F123" t="s">
        <v>726</v>
      </c>
      <c r="G123" t="s">
        <v>65</v>
      </c>
      <c r="H123">
        <v>9</v>
      </c>
      <c r="I123" s="3">
        <v>3500</v>
      </c>
      <c r="J123" s="4">
        <v>1.0793900644303349E-3</v>
      </c>
    </row>
    <row r="124" spans="4:10" x14ac:dyDescent="0.2">
      <c r="F124" t="s">
        <v>725</v>
      </c>
      <c r="G124" t="s">
        <v>65</v>
      </c>
      <c r="H124">
        <v>9</v>
      </c>
      <c r="I124" s="3">
        <v>810</v>
      </c>
      <c r="J124" s="4">
        <v>2.4980170062530611E-4</v>
      </c>
    </row>
    <row r="125" spans="4:10" x14ac:dyDescent="0.2">
      <c r="F125" t="s">
        <v>1346</v>
      </c>
      <c r="G125" t="s">
        <v>70</v>
      </c>
      <c r="H125">
        <v>9</v>
      </c>
      <c r="I125" s="3">
        <v>750</v>
      </c>
      <c r="J125" s="4">
        <v>2.3129787094935749E-4</v>
      </c>
    </row>
    <row r="126" spans="4:10" x14ac:dyDescent="0.2">
      <c r="F126" t="s">
        <v>724</v>
      </c>
      <c r="G126" t="s">
        <v>65</v>
      </c>
      <c r="H126">
        <v>11</v>
      </c>
      <c r="I126" s="3">
        <v>730</v>
      </c>
      <c r="J126" s="4">
        <v>2.251299277240413E-4</v>
      </c>
    </row>
    <row r="127" spans="4:10" x14ac:dyDescent="0.2">
      <c r="F127" t="s">
        <v>820</v>
      </c>
      <c r="G127" t="s">
        <v>65</v>
      </c>
      <c r="H127">
        <v>9</v>
      </c>
      <c r="I127" s="3">
        <v>700</v>
      </c>
      <c r="J127" s="4">
        <v>2.1587801288606699E-4</v>
      </c>
    </row>
    <row r="128" spans="4:10" x14ac:dyDescent="0.2">
      <c r="F128" t="s">
        <v>1339</v>
      </c>
      <c r="G128" t="s">
        <v>70</v>
      </c>
      <c r="H128">
        <v>11</v>
      </c>
      <c r="I128" s="3">
        <v>350</v>
      </c>
      <c r="J128" s="4">
        <v>1.079390064430335E-4</v>
      </c>
    </row>
    <row r="129" spans="4:10" x14ac:dyDescent="0.2">
      <c r="D129" t="s">
        <v>63</v>
      </c>
      <c r="E129" t="s">
        <v>43</v>
      </c>
      <c r="F129" t="s">
        <v>804</v>
      </c>
      <c r="G129" t="s">
        <v>65</v>
      </c>
      <c r="H129">
        <v>26</v>
      </c>
      <c r="I129" s="3">
        <v>19330</v>
      </c>
      <c r="J129" s="4">
        <v>5.9613171272681073E-3</v>
      </c>
    </row>
    <row r="130" spans="4:10" x14ac:dyDescent="0.2">
      <c r="F130" t="s">
        <v>737</v>
      </c>
      <c r="G130" t="s">
        <v>65</v>
      </c>
      <c r="H130">
        <v>18</v>
      </c>
      <c r="I130" s="3">
        <v>14000</v>
      </c>
      <c r="J130" s="4">
        <v>4.3175602577213397E-3</v>
      </c>
    </row>
    <row r="131" spans="4:10" x14ac:dyDescent="0.2">
      <c r="F131" t="s">
        <v>730</v>
      </c>
      <c r="G131" t="s">
        <v>65</v>
      </c>
      <c r="H131">
        <v>13</v>
      </c>
      <c r="I131" s="3">
        <v>10290</v>
      </c>
      <c r="J131" s="4">
        <v>3.1734067894251847E-3</v>
      </c>
    </row>
    <row r="132" spans="4:10" x14ac:dyDescent="0.2">
      <c r="F132" t="s">
        <v>731</v>
      </c>
      <c r="G132" t="s">
        <v>65</v>
      </c>
      <c r="H132">
        <v>18</v>
      </c>
      <c r="I132" s="3">
        <v>3500</v>
      </c>
      <c r="J132" s="4">
        <v>1.0793900644303349E-3</v>
      </c>
    </row>
    <row r="133" spans="4:10" x14ac:dyDescent="0.2">
      <c r="F133" t="s">
        <v>1676</v>
      </c>
      <c r="G133" t="s">
        <v>62</v>
      </c>
      <c r="H133">
        <v>18</v>
      </c>
      <c r="I133" s="3">
        <v>2800</v>
      </c>
      <c r="J133" s="4">
        <v>8.6351205154426797E-4</v>
      </c>
    </row>
    <row r="134" spans="4:10" x14ac:dyDescent="0.2">
      <c r="F134" t="s">
        <v>1337</v>
      </c>
      <c r="G134" t="s">
        <v>70</v>
      </c>
      <c r="H134">
        <v>13</v>
      </c>
      <c r="I134" s="3">
        <v>2450</v>
      </c>
      <c r="J134" s="4">
        <v>7.5557304510123443E-4</v>
      </c>
    </row>
    <row r="135" spans="4:10" x14ac:dyDescent="0.2">
      <c r="F135" t="s">
        <v>1677</v>
      </c>
      <c r="G135" t="s">
        <v>62</v>
      </c>
      <c r="H135">
        <v>26</v>
      </c>
      <c r="I135" s="3">
        <v>2000</v>
      </c>
      <c r="J135" s="4">
        <v>6.1679432253161995E-4</v>
      </c>
    </row>
    <row r="136" spans="4:10" x14ac:dyDescent="0.2">
      <c r="F136" t="s">
        <v>738</v>
      </c>
      <c r="G136" t="s">
        <v>65</v>
      </c>
      <c r="H136">
        <v>26</v>
      </c>
      <c r="I136" s="3">
        <v>2000</v>
      </c>
      <c r="J136" s="4">
        <v>6.1679432253161995E-4</v>
      </c>
    </row>
    <row r="137" spans="4:10" x14ac:dyDescent="0.2">
      <c r="F137" t="s">
        <v>815</v>
      </c>
      <c r="G137" t="s">
        <v>65</v>
      </c>
      <c r="H137">
        <v>13</v>
      </c>
      <c r="I137" s="3">
        <v>110</v>
      </c>
      <c r="J137" s="4">
        <v>3.39236877392391E-5</v>
      </c>
    </row>
    <row r="138" spans="4:10" x14ac:dyDescent="0.2">
      <c r="F138" t="s">
        <v>1385</v>
      </c>
      <c r="G138" t="s">
        <v>70</v>
      </c>
      <c r="H138">
        <v>26</v>
      </c>
      <c r="I138" s="3">
        <v>100</v>
      </c>
      <c r="J138" s="4">
        <v>3.0839716126580996E-5</v>
      </c>
    </row>
    <row r="139" spans="4:10" x14ac:dyDescent="0.2">
      <c r="F139" t="s">
        <v>1181</v>
      </c>
      <c r="G139" t="s">
        <v>65</v>
      </c>
      <c r="H139">
        <v>13</v>
      </c>
      <c r="I139" s="3">
        <v>10</v>
      </c>
      <c r="J139" s="4">
        <v>3.0839716126580997E-6</v>
      </c>
    </row>
    <row r="140" spans="4:10" x14ac:dyDescent="0.2">
      <c r="E140" t="s">
        <v>238</v>
      </c>
      <c r="F140" t="s">
        <v>734</v>
      </c>
      <c r="G140" t="s">
        <v>65</v>
      </c>
      <c r="H140">
        <v>32</v>
      </c>
      <c r="I140" s="3">
        <v>13720</v>
      </c>
      <c r="J140" s="4">
        <v>4.2312090525669132E-3</v>
      </c>
    </row>
    <row r="141" spans="4:10" x14ac:dyDescent="0.2">
      <c r="F141" t="s">
        <v>735</v>
      </c>
      <c r="G141" t="s">
        <v>65</v>
      </c>
      <c r="H141">
        <v>42</v>
      </c>
      <c r="I141" s="3">
        <v>10360</v>
      </c>
      <c r="J141" s="4">
        <v>3.1949945907137913E-3</v>
      </c>
    </row>
    <row r="142" spans="4:10" x14ac:dyDescent="0.2">
      <c r="F142" t="s">
        <v>1314</v>
      </c>
      <c r="G142" t="s">
        <v>70</v>
      </c>
      <c r="H142">
        <v>18</v>
      </c>
      <c r="I142" s="3">
        <v>5350</v>
      </c>
      <c r="J142" s="4">
        <v>1.6499248127720835E-3</v>
      </c>
    </row>
    <row r="143" spans="4:10" x14ac:dyDescent="0.2">
      <c r="F143" t="s">
        <v>1316</v>
      </c>
      <c r="G143" t="s">
        <v>70</v>
      </c>
      <c r="H143">
        <v>26</v>
      </c>
      <c r="I143" s="3">
        <v>4100</v>
      </c>
      <c r="J143" s="4">
        <v>1.2644283611898208E-3</v>
      </c>
    </row>
    <row r="144" spans="4:10" x14ac:dyDescent="0.2">
      <c r="F144" t="s">
        <v>732</v>
      </c>
      <c r="G144" t="s">
        <v>65</v>
      </c>
      <c r="H144">
        <v>26</v>
      </c>
      <c r="I144" s="3">
        <v>3280</v>
      </c>
      <c r="J144" s="4">
        <v>1.0115426889518568E-3</v>
      </c>
    </row>
    <row r="145" spans="4:10" x14ac:dyDescent="0.2">
      <c r="F145" t="s">
        <v>756</v>
      </c>
      <c r="G145" t="s">
        <v>65</v>
      </c>
      <c r="H145">
        <v>42</v>
      </c>
      <c r="I145" s="3">
        <v>3030</v>
      </c>
      <c r="J145" s="4">
        <v>9.3444339863540428E-4</v>
      </c>
    </row>
    <row r="146" spans="4:10" x14ac:dyDescent="0.2">
      <c r="F146" t="s">
        <v>1317</v>
      </c>
      <c r="G146" t="s">
        <v>70</v>
      </c>
      <c r="H146">
        <v>18</v>
      </c>
      <c r="I146" s="3">
        <v>1700</v>
      </c>
      <c r="J146" s="4">
        <v>5.2427517415187699E-4</v>
      </c>
    </row>
    <row r="147" spans="4:10" x14ac:dyDescent="0.2">
      <c r="F147" t="s">
        <v>1318</v>
      </c>
      <c r="G147" t="s">
        <v>70</v>
      </c>
      <c r="H147">
        <v>26</v>
      </c>
      <c r="I147" s="3">
        <v>1050</v>
      </c>
      <c r="J147" s="4">
        <v>3.238170193291005E-4</v>
      </c>
    </row>
    <row r="148" spans="4:10" x14ac:dyDescent="0.2">
      <c r="F148" t="s">
        <v>779</v>
      </c>
      <c r="G148" t="s">
        <v>65</v>
      </c>
      <c r="H148">
        <v>13</v>
      </c>
      <c r="I148" s="3">
        <v>1050</v>
      </c>
      <c r="J148" s="4">
        <v>3.238170193291005E-4</v>
      </c>
    </row>
    <row r="149" spans="4:10" x14ac:dyDescent="0.2">
      <c r="F149" t="s">
        <v>796</v>
      </c>
      <c r="G149" t="s">
        <v>65</v>
      </c>
      <c r="H149">
        <v>26</v>
      </c>
      <c r="I149" s="3">
        <v>320</v>
      </c>
      <c r="J149" s="4">
        <v>9.868709160505919E-5</v>
      </c>
    </row>
    <row r="150" spans="4:10" x14ac:dyDescent="0.2">
      <c r="F150" t="s">
        <v>1380</v>
      </c>
      <c r="G150" t="s">
        <v>70</v>
      </c>
      <c r="H150">
        <v>13</v>
      </c>
      <c r="I150" s="3">
        <v>200</v>
      </c>
      <c r="J150" s="4">
        <v>6.1679432253161992E-5</v>
      </c>
    </row>
    <row r="151" spans="4:10" x14ac:dyDescent="0.2">
      <c r="F151" t="s">
        <v>749</v>
      </c>
      <c r="G151" t="s">
        <v>65</v>
      </c>
      <c r="H151">
        <v>18</v>
      </c>
      <c r="I151" s="3">
        <v>190</v>
      </c>
      <c r="J151" s="4">
        <v>5.8595460640503894E-5</v>
      </c>
    </row>
    <row r="152" spans="4:10" x14ac:dyDescent="0.2">
      <c r="F152" t="s">
        <v>1347</v>
      </c>
      <c r="G152" t="s">
        <v>70</v>
      </c>
      <c r="H152">
        <v>42</v>
      </c>
      <c r="I152" s="3">
        <v>150</v>
      </c>
      <c r="J152" s="4">
        <v>4.6259574189871497E-5</v>
      </c>
    </row>
    <row r="153" spans="4:10" x14ac:dyDescent="0.2">
      <c r="F153" t="s">
        <v>729</v>
      </c>
      <c r="G153" t="s">
        <v>65</v>
      </c>
      <c r="H153">
        <v>10</v>
      </c>
      <c r="I153" s="3">
        <v>150</v>
      </c>
      <c r="J153" s="4">
        <v>4.6259574189871497E-5</v>
      </c>
    </row>
    <row r="154" spans="4:10" x14ac:dyDescent="0.2">
      <c r="F154" t="s">
        <v>1325</v>
      </c>
      <c r="G154" t="s">
        <v>70</v>
      </c>
      <c r="H154">
        <v>32</v>
      </c>
      <c r="I154" s="3">
        <v>100</v>
      </c>
      <c r="J154" s="4">
        <v>3.0839716126580996E-5</v>
      </c>
    </row>
    <row r="155" spans="4:10" x14ac:dyDescent="0.2">
      <c r="F155" t="s">
        <v>843</v>
      </c>
      <c r="G155" t="s">
        <v>65</v>
      </c>
      <c r="H155">
        <v>26</v>
      </c>
      <c r="I155" s="3">
        <v>70</v>
      </c>
      <c r="J155" s="4">
        <v>2.15878012886067E-5</v>
      </c>
    </row>
    <row r="156" spans="4:10" x14ac:dyDescent="0.2">
      <c r="E156" t="s">
        <v>41</v>
      </c>
      <c r="F156" t="s">
        <v>733</v>
      </c>
      <c r="G156" t="s">
        <v>65</v>
      </c>
      <c r="H156">
        <v>32</v>
      </c>
      <c r="I156" s="3">
        <v>2100</v>
      </c>
      <c r="J156" s="4">
        <v>6.47634038658201E-4</v>
      </c>
    </row>
    <row r="157" spans="4:10" x14ac:dyDescent="0.2">
      <c r="D157" t="s">
        <v>64</v>
      </c>
      <c r="E157" t="s">
        <v>43</v>
      </c>
      <c r="F157" t="s">
        <v>740</v>
      </c>
      <c r="G157" t="s">
        <v>65</v>
      </c>
      <c r="H157">
        <v>18</v>
      </c>
      <c r="I157" s="3">
        <v>17690</v>
      </c>
      <c r="J157" s="4">
        <v>5.4555457827921783E-3</v>
      </c>
    </row>
    <row r="158" spans="4:10" x14ac:dyDescent="0.2">
      <c r="F158" t="s">
        <v>754</v>
      </c>
      <c r="G158" t="s">
        <v>65</v>
      </c>
      <c r="H158">
        <v>26</v>
      </c>
      <c r="I158" s="3">
        <v>14250</v>
      </c>
      <c r="J158" s="4">
        <v>4.3946595480377926E-3</v>
      </c>
    </row>
    <row r="159" spans="4:10" x14ac:dyDescent="0.2">
      <c r="F159" t="s">
        <v>1678</v>
      </c>
      <c r="G159" t="s">
        <v>62</v>
      </c>
      <c r="H159">
        <v>18</v>
      </c>
      <c r="I159" s="3">
        <v>3000</v>
      </c>
      <c r="J159" s="4">
        <v>9.2519148379742997E-4</v>
      </c>
    </row>
    <row r="160" spans="4:10" x14ac:dyDescent="0.2">
      <c r="F160" t="s">
        <v>1679</v>
      </c>
      <c r="G160" t="s">
        <v>62</v>
      </c>
      <c r="H160">
        <v>26</v>
      </c>
      <c r="I160" s="3">
        <v>2000</v>
      </c>
      <c r="J160" s="4">
        <v>6.1679432253161995E-4</v>
      </c>
    </row>
    <row r="161" spans="4:10" x14ac:dyDescent="0.2">
      <c r="F161" t="s">
        <v>780</v>
      </c>
      <c r="G161" t="s">
        <v>65</v>
      </c>
      <c r="H161">
        <v>18</v>
      </c>
      <c r="I161" s="3">
        <v>100</v>
      </c>
      <c r="J161" s="4">
        <v>3.0839716126580996E-5</v>
      </c>
    </row>
    <row r="162" spans="4:10" x14ac:dyDescent="0.2">
      <c r="E162" t="s">
        <v>238</v>
      </c>
      <c r="F162" t="s">
        <v>741</v>
      </c>
      <c r="G162" t="s">
        <v>65</v>
      </c>
      <c r="H162">
        <v>26</v>
      </c>
      <c r="I162" s="3">
        <v>8000</v>
      </c>
      <c r="J162" s="4">
        <v>2.4671772901264798E-3</v>
      </c>
    </row>
    <row r="163" spans="4:10" x14ac:dyDescent="0.2">
      <c r="F163" t="s">
        <v>814</v>
      </c>
      <c r="G163" t="s">
        <v>65</v>
      </c>
      <c r="H163">
        <v>18</v>
      </c>
      <c r="I163" s="3">
        <v>6860</v>
      </c>
      <c r="J163" s="4">
        <v>2.1156045262834566E-3</v>
      </c>
    </row>
    <row r="164" spans="4:10" x14ac:dyDescent="0.2">
      <c r="F164" t="s">
        <v>1315</v>
      </c>
      <c r="G164" t="s">
        <v>70</v>
      </c>
      <c r="H164">
        <v>18</v>
      </c>
      <c r="I164" s="3">
        <v>4200</v>
      </c>
      <c r="J164" s="4">
        <v>1.295268077316402E-3</v>
      </c>
    </row>
    <row r="165" spans="4:10" x14ac:dyDescent="0.2">
      <c r="F165" t="s">
        <v>1319</v>
      </c>
      <c r="G165" t="s">
        <v>70</v>
      </c>
      <c r="H165">
        <v>26</v>
      </c>
      <c r="I165" s="3">
        <v>3800</v>
      </c>
      <c r="J165" s="4">
        <v>1.171909212810078E-3</v>
      </c>
    </row>
    <row r="166" spans="4:10" x14ac:dyDescent="0.2">
      <c r="F166" t="s">
        <v>739</v>
      </c>
      <c r="G166" t="s">
        <v>65</v>
      </c>
      <c r="H166">
        <v>13</v>
      </c>
      <c r="I166" s="3">
        <v>2510</v>
      </c>
      <c r="J166" s="4">
        <v>7.7407687477718304E-4</v>
      </c>
    </row>
    <row r="167" spans="4:10" x14ac:dyDescent="0.2">
      <c r="F167" t="s">
        <v>1320</v>
      </c>
      <c r="G167" t="s">
        <v>70</v>
      </c>
      <c r="H167">
        <v>18</v>
      </c>
      <c r="I167" s="3">
        <v>2200</v>
      </c>
      <c r="J167" s="4">
        <v>6.7847375478478195E-4</v>
      </c>
    </row>
    <row r="168" spans="4:10" x14ac:dyDescent="0.2">
      <c r="F168" t="s">
        <v>1441</v>
      </c>
      <c r="G168" t="s">
        <v>70</v>
      </c>
      <c r="H168">
        <v>26</v>
      </c>
      <c r="I168" s="3">
        <v>1350</v>
      </c>
      <c r="J168" s="4">
        <v>4.1633616770884346E-4</v>
      </c>
    </row>
    <row r="169" spans="4:10" x14ac:dyDescent="0.2">
      <c r="F169" t="s">
        <v>1336</v>
      </c>
      <c r="G169" t="s">
        <v>70</v>
      </c>
      <c r="H169">
        <v>13</v>
      </c>
      <c r="I169" s="3">
        <v>550</v>
      </c>
      <c r="J169" s="4">
        <v>1.6961843869619549E-4</v>
      </c>
    </row>
    <row r="170" spans="4:10" x14ac:dyDescent="0.2">
      <c r="F170" t="s">
        <v>795</v>
      </c>
      <c r="G170" t="s">
        <v>65</v>
      </c>
      <c r="H170">
        <v>18</v>
      </c>
      <c r="I170" s="3">
        <v>300</v>
      </c>
      <c r="J170" s="4">
        <v>9.2519148379742995E-5</v>
      </c>
    </row>
    <row r="171" spans="4:10" x14ac:dyDescent="0.2">
      <c r="F171" t="s">
        <v>1237</v>
      </c>
      <c r="G171" t="s">
        <v>65</v>
      </c>
      <c r="H171">
        <v>13</v>
      </c>
      <c r="I171" s="3">
        <v>210</v>
      </c>
      <c r="J171" s="4">
        <v>6.4763403865820089E-5</v>
      </c>
    </row>
    <row r="172" spans="4:10" x14ac:dyDescent="0.2">
      <c r="F172" t="s">
        <v>1350</v>
      </c>
      <c r="G172" t="s">
        <v>70</v>
      </c>
      <c r="H172">
        <v>13</v>
      </c>
      <c r="I172" s="3">
        <v>100</v>
      </c>
      <c r="J172" s="4">
        <v>3.0839716126580996E-5</v>
      </c>
    </row>
    <row r="173" spans="4:10" x14ac:dyDescent="0.2">
      <c r="F173" t="s">
        <v>767</v>
      </c>
      <c r="G173" t="s">
        <v>65</v>
      </c>
      <c r="H173">
        <v>13</v>
      </c>
      <c r="I173" s="3">
        <v>50</v>
      </c>
      <c r="J173" s="4">
        <v>1.5419858063290498E-5</v>
      </c>
    </row>
    <row r="174" spans="4:10" x14ac:dyDescent="0.2">
      <c r="D174" t="s">
        <v>66</v>
      </c>
      <c r="E174" t="s">
        <v>238</v>
      </c>
      <c r="F174" t="s">
        <v>1324</v>
      </c>
      <c r="G174" t="s">
        <v>70</v>
      </c>
      <c r="H174">
        <v>18</v>
      </c>
      <c r="I174" s="3">
        <v>8550</v>
      </c>
      <c r="J174" s="4">
        <v>2.6367957288226753E-3</v>
      </c>
    </row>
    <row r="175" spans="4:10" x14ac:dyDescent="0.2">
      <c r="F175" t="s">
        <v>775</v>
      </c>
      <c r="G175" t="s">
        <v>65</v>
      </c>
      <c r="H175">
        <v>36</v>
      </c>
      <c r="I175" s="3">
        <v>7560</v>
      </c>
      <c r="J175" s="4">
        <v>2.3314825391695234E-3</v>
      </c>
    </row>
    <row r="176" spans="4:10" x14ac:dyDescent="0.2">
      <c r="F176" t="s">
        <v>752</v>
      </c>
      <c r="G176" t="s">
        <v>65</v>
      </c>
      <c r="H176">
        <v>24</v>
      </c>
      <c r="I176" s="3">
        <v>6300</v>
      </c>
      <c r="J176" s="4">
        <v>1.9429021159746028E-3</v>
      </c>
    </row>
    <row r="177" spans="5:10" x14ac:dyDescent="0.2">
      <c r="F177" t="s">
        <v>1326</v>
      </c>
      <c r="G177" t="s">
        <v>70</v>
      </c>
      <c r="H177">
        <v>36</v>
      </c>
      <c r="I177" s="3">
        <v>1950</v>
      </c>
      <c r="J177" s="4">
        <v>6.0137446446832947E-4</v>
      </c>
    </row>
    <row r="178" spans="5:10" x14ac:dyDescent="0.2">
      <c r="F178" t="s">
        <v>772</v>
      </c>
      <c r="G178" t="s">
        <v>65</v>
      </c>
      <c r="H178">
        <v>36</v>
      </c>
      <c r="I178" s="3">
        <v>1660</v>
      </c>
      <c r="J178" s="4">
        <v>5.1193928770124455E-4</v>
      </c>
    </row>
    <row r="179" spans="5:10" x14ac:dyDescent="0.2">
      <c r="F179" t="s">
        <v>783</v>
      </c>
      <c r="G179" t="s">
        <v>65</v>
      </c>
      <c r="H179">
        <v>24</v>
      </c>
      <c r="I179" s="3">
        <v>1060</v>
      </c>
      <c r="J179" s="4">
        <v>3.2690099094175859E-4</v>
      </c>
    </row>
    <row r="180" spans="5:10" x14ac:dyDescent="0.2">
      <c r="F180" t="s">
        <v>1334</v>
      </c>
      <c r="G180" t="s">
        <v>70</v>
      </c>
      <c r="H180">
        <v>55</v>
      </c>
      <c r="I180" s="3">
        <v>675</v>
      </c>
      <c r="J180" s="4">
        <v>2.0816808385442173E-4</v>
      </c>
    </row>
    <row r="181" spans="5:10" x14ac:dyDescent="0.2">
      <c r="F181" t="s">
        <v>785</v>
      </c>
      <c r="G181" t="s">
        <v>65</v>
      </c>
      <c r="H181">
        <v>24</v>
      </c>
      <c r="I181" s="3">
        <v>470</v>
      </c>
      <c r="J181" s="4">
        <v>1.4494666579493068E-4</v>
      </c>
    </row>
    <row r="182" spans="5:10" x14ac:dyDescent="0.2">
      <c r="F182" t="s">
        <v>787</v>
      </c>
      <c r="G182" t="s">
        <v>65</v>
      </c>
      <c r="H182">
        <v>80</v>
      </c>
      <c r="I182" s="3">
        <v>270</v>
      </c>
      <c r="J182" s="4">
        <v>8.3267233541768688E-5</v>
      </c>
    </row>
    <row r="183" spans="5:10" x14ac:dyDescent="0.2">
      <c r="F183" t="s">
        <v>798</v>
      </c>
      <c r="G183" t="s">
        <v>65</v>
      </c>
      <c r="H183">
        <v>55</v>
      </c>
      <c r="I183" s="3">
        <v>170</v>
      </c>
      <c r="J183" s="4">
        <v>5.2427517415187699E-5</v>
      </c>
    </row>
    <row r="184" spans="5:10" x14ac:dyDescent="0.2">
      <c r="F184" t="s">
        <v>1381</v>
      </c>
      <c r="G184" t="s">
        <v>70</v>
      </c>
      <c r="H184">
        <v>36</v>
      </c>
      <c r="I184" s="3">
        <v>150</v>
      </c>
      <c r="J184" s="4">
        <v>4.6259574189871497E-5</v>
      </c>
    </row>
    <row r="185" spans="5:10" x14ac:dyDescent="0.2">
      <c r="F185" t="s">
        <v>1338</v>
      </c>
      <c r="G185" t="s">
        <v>70</v>
      </c>
      <c r="H185">
        <v>18</v>
      </c>
      <c r="I185" s="3">
        <v>150</v>
      </c>
      <c r="J185" s="4">
        <v>4.6259574189871497E-5</v>
      </c>
    </row>
    <row r="186" spans="5:10" x14ac:dyDescent="0.2">
      <c r="F186" t="s">
        <v>1323</v>
      </c>
      <c r="G186" t="s">
        <v>70</v>
      </c>
      <c r="H186">
        <v>24</v>
      </c>
      <c r="I186" s="3">
        <v>125</v>
      </c>
      <c r="J186" s="4">
        <v>3.8549645158226247E-5</v>
      </c>
    </row>
    <row r="187" spans="5:10" x14ac:dyDescent="0.2">
      <c r="F187" t="s">
        <v>1382</v>
      </c>
      <c r="G187" t="s">
        <v>70</v>
      </c>
      <c r="H187">
        <v>55</v>
      </c>
      <c r="I187" s="3">
        <v>100</v>
      </c>
      <c r="J187" s="4">
        <v>3.0839716126580996E-5</v>
      </c>
    </row>
    <row r="188" spans="5:10" x14ac:dyDescent="0.2">
      <c r="F188" t="s">
        <v>956</v>
      </c>
      <c r="G188" t="s">
        <v>65</v>
      </c>
      <c r="H188">
        <v>55</v>
      </c>
      <c r="I188" s="3">
        <v>20</v>
      </c>
      <c r="J188" s="4">
        <v>6.1679432253161994E-6</v>
      </c>
    </row>
    <row r="189" spans="5:10" x14ac:dyDescent="0.2">
      <c r="F189" t="s">
        <v>1004</v>
      </c>
      <c r="G189" t="s">
        <v>65</v>
      </c>
      <c r="H189">
        <v>80</v>
      </c>
      <c r="I189" s="3">
        <v>10</v>
      </c>
      <c r="J189" s="4">
        <v>3.0839716126580997E-6</v>
      </c>
    </row>
    <row r="190" spans="5:10" x14ac:dyDescent="0.2">
      <c r="E190" t="s">
        <v>43</v>
      </c>
      <c r="F190" t="s">
        <v>748</v>
      </c>
      <c r="G190" t="s">
        <v>65</v>
      </c>
      <c r="H190">
        <v>18</v>
      </c>
      <c r="I190" s="3">
        <v>18760</v>
      </c>
      <c r="J190" s="4">
        <v>5.7855307453465949E-3</v>
      </c>
    </row>
    <row r="191" spans="5:10" x14ac:dyDescent="0.2">
      <c r="F191" t="s">
        <v>720</v>
      </c>
      <c r="G191" t="s">
        <v>65</v>
      </c>
      <c r="H191">
        <v>18</v>
      </c>
      <c r="I191" s="3">
        <v>5940</v>
      </c>
      <c r="J191" s="4">
        <v>1.8318791379189113E-3</v>
      </c>
    </row>
    <row r="192" spans="5:10" x14ac:dyDescent="0.2">
      <c r="F192" t="s">
        <v>786</v>
      </c>
      <c r="G192" t="s">
        <v>65</v>
      </c>
      <c r="H192">
        <v>55</v>
      </c>
      <c r="I192" s="3">
        <v>410</v>
      </c>
      <c r="J192" s="4">
        <v>1.2644283611898209E-4</v>
      </c>
    </row>
    <row r="193" spans="4:10" x14ac:dyDescent="0.2">
      <c r="F193" t="s">
        <v>721</v>
      </c>
      <c r="G193" t="s">
        <v>65</v>
      </c>
      <c r="H193">
        <v>40</v>
      </c>
      <c r="I193" s="3">
        <v>280</v>
      </c>
      <c r="J193" s="4">
        <v>8.6351205154426799E-5</v>
      </c>
    </row>
    <row r="194" spans="4:10" x14ac:dyDescent="0.2">
      <c r="F194" t="s">
        <v>1264</v>
      </c>
      <c r="G194" t="s">
        <v>65</v>
      </c>
      <c r="H194">
        <v>40</v>
      </c>
      <c r="I194" s="3">
        <v>50</v>
      </c>
      <c r="J194" s="4">
        <v>1.5419858063290498E-5</v>
      </c>
    </row>
    <row r="195" spans="4:10" x14ac:dyDescent="0.2">
      <c r="D195" t="s">
        <v>238</v>
      </c>
      <c r="E195" t="s">
        <v>238</v>
      </c>
      <c r="F195" t="s">
        <v>1250</v>
      </c>
      <c r="G195" t="s">
        <v>55</v>
      </c>
      <c r="H195" t="s">
        <v>238</v>
      </c>
      <c r="I195" s="3">
        <v>48620</v>
      </c>
      <c r="J195" s="4">
        <v>1.4994269980743682E-2</v>
      </c>
    </row>
    <row r="196" spans="4:10" x14ac:dyDescent="0.2">
      <c r="F196" t="s">
        <v>789</v>
      </c>
      <c r="G196" t="s">
        <v>65</v>
      </c>
      <c r="H196">
        <v>40</v>
      </c>
      <c r="I196" s="3">
        <v>456</v>
      </c>
      <c r="J196" s="4">
        <v>1.4062910553720934E-4</v>
      </c>
    </row>
    <row r="197" spans="4:10" x14ac:dyDescent="0.2">
      <c r="F197" t="s">
        <v>819</v>
      </c>
      <c r="G197" t="s">
        <v>65</v>
      </c>
      <c r="H197">
        <v>55</v>
      </c>
      <c r="I197" s="3">
        <v>276</v>
      </c>
      <c r="J197" s="4">
        <v>8.5117616509363558E-5</v>
      </c>
    </row>
    <row r="198" spans="4:10" x14ac:dyDescent="0.2">
      <c r="F198" t="s">
        <v>727</v>
      </c>
      <c r="G198" t="s">
        <v>65</v>
      </c>
      <c r="H198">
        <v>22</v>
      </c>
      <c r="I198" s="3">
        <v>108</v>
      </c>
      <c r="J198" s="4">
        <v>3.3306893416707479E-5</v>
      </c>
    </row>
    <row r="199" spans="4:10" x14ac:dyDescent="0.2">
      <c r="F199" t="s">
        <v>1289</v>
      </c>
      <c r="G199" t="s">
        <v>65</v>
      </c>
      <c r="H199" t="s">
        <v>238</v>
      </c>
      <c r="I199" s="3">
        <v>30</v>
      </c>
      <c r="J199" s="4">
        <v>9.2519148379742995E-6</v>
      </c>
    </row>
    <row r="200" spans="4:10" x14ac:dyDescent="0.2">
      <c r="D200" t="s">
        <v>483</v>
      </c>
      <c r="E200" t="s">
        <v>687</v>
      </c>
      <c r="F200" t="s">
        <v>768</v>
      </c>
      <c r="G200" t="s">
        <v>65</v>
      </c>
      <c r="H200">
        <v>32</v>
      </c>
      <c r="I200" s="3">
        <v>4590</v>
      </c>
      <c r="J200" s="4">
        <v>1.4155429702100678E-3</v>
      </c>
    </row>
    <row r="201" spans="4:10" x14ac:dyDescent="0.2">
      <c r="F201" t="s">
        <v>736</v>
      </c>
      <c r="G201" t="s">
        <v>65</v>
      </c>
      <c r="H201">
        <v>22</v>
      </c>
      <c r="I201" s="3">
        <v>4164</v>
      </c>
      <c r="J201" s="4">
        <v>1.2841657795108327E-3</v>
      </c>
    </row>
    <row r="202" spans="4:10" x14ac:dyDescent="0.2">
      <c r="F202" t="s">
        <v>816</v>
      </c>
      <c r="G202" t="s">
        <v>65</v>
      </c>
      <c r="H202">
        <v>22</v>
      </c>
      <c r="I202" s="3">
        <v>84</v>
      </c>
      <c r="J202" s="4">
        <v>2.5905361546328039E-5</v>
      </c>
    </row>
    <row r="203" spans="4:10" x14ac:dyDescent="0.2">
      <c r="F203" t="s">
        <v>1256</v>
      </c>
      <c r="G203" t="s">
        <v>65</v>
      </c>
      <c r="H203">
        <v>32</v>
      </c>
      <c r="I203" s="3">
        <v>60</v>
      </c>
      <c r="J203" s="4">
        <v>1.8503829675948599E-5</v>
      </c>
    </row>
    <row r="204" spans="4:10" x14ac:dyDescent="0.2">
      <c r="E204" t="s">
        <v>238</v>
      </c>
      <c r="F204" t="s">
        <v>750</v>
      </c>
      <c r="G204" t="s">
        <v>65</v>
      </c>
      <c r="H204">
        <v>40</v>
      </c>
      <c r="I204" s="3">
        <v>792</v>
      </c>
      <c r="J204" s="4">
        <v>2.4425055172252151E-4</v>
      </c>
    </row>
    <row r="205" spans="4:10" x14ac:dyDescent="0.2">
      <c r="D205" t="s">
        <v>29</v>
      </c>
      <c r="E205" t="s">
        <v>41</v>
      </c>
      <c r="F205" t="s">
        <v>1802</v>
      </c>
      <c r="G205" t="s">
        <v>62</v>
      </c>
      <c r="H205">
        <v>105</v>
      </c>
      <c r="I205" s="3">
        <v>2508</v>
      </c>
      <c r="J205" s="4">
        <v>7.7346008045465142E-4</v>
      </c>
    </row>
    <row r="206" spans="4:10" x14ac:dyDescent="0.2">
      <c r="F206" t="s">
        <v>904</v>
      </c>
      <c r="G206" t="s">
        <v>34</v>
      </c>
      <c r="H206">
        <v>85</v>
      </c>
      <c r="I206" s="3">
        <v>1290</v>
      </c>
      <c r="J206" s="4">
        <v>3.978323380328949E-4</v>
      </c>
    </row>
    <row r="207" spans="4:10" x14ac:dyDescent="0.2">
      <c r="F207" t="s">
        <v>914</v>
      </c>
      <c r="G207" t="s">
        <v>55</v>
      </c>
      <c r="H207">
        <v>125</v>
      </c>
      <c r="I207" s="3">
        <v>1002</v>
      </c>
      <c r="J207" s="4">
        <v>3.090139555883416E-4</v>
      </c>
    </row>
    <row r="208" spans="4:10" x14ac:dyDescent="0.2">
      <c r="F208" t="s">
        <v>1791</v>
      </c>
      <c r="G208" t="s">
        <v>70</v>
      </c>
      <c r="H208">
        <v>75</v>
      </c>
      <c r="I208" s="3">
        <v>426</v>
      </c>
      <c r="J208" s="4">
        <v>1.3137719069923506E-4</v>
      </c>
    </row>
    <row r="209" spans="4:10" x14ac:dyDescent="0.2">
      <c r="E209" t="s">
        <v>43</v>
      </c>
      <c r="F209" t="s">
        <v>1035</v>
      </c>
      <c r="G209" t="s">
        <v>55</v>
      </c>
      <c r="H209">
        <v>105</v>
      </c>
      <c r="I209" s="3">
        <v>1008</v>
      </c>
      <c r="J209" s="4">
        <v>3.1086433855593648E-4</v>
      </c>
    </row>
    <row r="210" spans="4:10" x14ac:dyDescent="0.2">
      <c r="F210" t="s">
        <v>1036</v>
      </c>
      <c r="G210" t="s">
        <v>55</v>
      </c>
      <c r="H210">
        <v>250</v>
      </c>
      <c r="I210" s="3">
        <v>1002</v>
      </c>
      <c r="J210" s="4">
        <v>3.090139555883416E-4</v>
      </c>
    </row>
    <row r="211" spans="4:10" x14ac:dyDescent="0.2">
      <c r="D211" t="s">
        <v>45</v>
      </c>
      <c r="E211" t="s">
        <v>43</v>
      </c>
      <c r="F211" t="s">
        <v>791</v>
      </c>
      <c r="G211" t="s">
        <v>34</v>
      </c>
      <c r="H211">
        <v>27</v>
      </c>
      <c r="I211" s="3">
        <v>1700</v>
      </c>
      <c r="J211" s="4">
        <v>5.2427517415187699E-4</v>
      </c>
    </row>
    <row r="212" spans="4:10" x14ac:dyDescent="0.2">
      <c r="D212" t="s">
        <v>510</v>
      </c>
      <c r="E212" t="s">
        <v>43</v>
      </c>
      <c r="F212" t="s">
        <v>755</v>
      </c>
      <c r="G212" t="s">
        <v>65</v>
      </c>
      <c r="H212">
        <v>36</v>
      </c>
      <c r="I212" s="3">
        <v>800</v>
      </c>
      <c r="J212" s="4">
        <v>2.4671772901264797E-4</v>
      </c>
    </row>
    <row r="213" spans="4:10" x14ac:dyDescent="0.2">
      <c r="F213" t="s">
        <v>805</v>
      </c>
      <c r="G213" t="s">
        <v>65</v>
      </c>
      <c r="H213">
        <v>24</v>
      </c>
      <c r="I213" s="3">
        <v>110</v>
      </c>
      <c r="J213" s="4">
        <v>3.39236877392391E-5</v>
      </c>
    </row>
    <row r="214" spans="4:10" x14ac:dyDescent="0.2">
      <c r="F214" t="s">
        <v>1142</v>
      </c>
      <c r="G214" t="s">
        <v>65</v>
      </c>
      <c r="H214">
        <v>18</v>
      </c>
      <c r="I214" s="3">
        <v>20</v>
      </c>
      <c r="J214" s="4">
        <v>6.1679432253161994E-6</v>
      </c>
    </row>
    <row r="215" spans="4:10" x14ac:dyDescent="0.2">
      <c r="E215" t="s">
        <v>238</v>
      </c>
      <c r="F215" t="s">
        <v>844</v>
      </c>
      <c r="G215" t="s">
        <v>65</v>
      </c>
      <c r="H215">
        <v>18</v>
      </c>
      <c r="I215" s="3">
        <v>200</v>
      </c>
      <c r="J215" s="4">
        <v>6.1679432253161992E-5</v>
      </c>
    </row>
    <row r="216" spans="4:10" x14ac:dyDescent="0.2">
      <c r="D216" t="s">
        <v>368</v>
      </c>
      <c r="E216" t="s">
        <v>238</v>
      </c>
      <c r="F216" t="s">
        <v>742</v>
      </c>
      <c r="G216" t="s">
        <v>65</v>
      </c>
      <c r="H216">
        <v>18</v>
      </c>
      <c r="I216" s="3">
        <v>270</v>
      </c>
      <c r="J216" s="4">
        <v>8.3267233541768688E-5</v>
      </c>
    </row>
    <row r="217" spans="4:10" x14ac:dyDescent="0.2">
      <c r="F217" t="s">
        <v>1221</v>
      </c>
      <c r="G217" t="s">
        <v>65</v>
      </c>
      <c r="H217">
        <v>26</v>
      </c>
      <c r="I217" s="3">
        <v>20</v>
      </c>
      <c r="J217" s="4">
        <v>6.1679432253161994E-6</v>
      </c>
    </row>
    <row r="218" spans="4:10" x14ac:dyDescent="0.2">
      <c r="F218" t="s">
        <v>743</v>
      </c>
      <c r="G218" t="s">
        <v>65</v>
      </c>
      <c r="H218">
        <v>26</v>
      </c>
      <c r="I218" s="3">
        <v>20</v>
      </c>
      <c r="J218" s="4">
        <v>6.1679432253161994E-6</v>
      </c>
    </row>
    <row r="219" spans="4:10" x14ac:dyDescent="0.2">
      <c r="E219" t="s">
        <v>43</v>
      </c>
      <c r="F219" t="s">
        <v>790</v>
      </c>
      <c r="G219" t="s">
        <v>65</v>
      </c>
      <c r="H219">
        <v>18</v>
      </c>
      <c r="I219" s="3">
        <v>210</v>
      </c>
      <c r="J219" s="4">
        <v>6.4763403865820089E-5</v>
      </c>
    </row>
    <row r="220" spans="4:10" x14ac:dyDescent="0.2">
      <c r="F220" t="s">
        <v>1059</v>
      </c>
      <c r="G220" t="s">
        <v>65</v>
      </c>
      <c r="H220">
        <v>13</v>
      </c>
      <c r="I220" s="3">
        <v>10</v>
      </c>
      <c r="J220" s="4">
        <v>3.0839716126580997E-6</v>
      </c>
    </row>
    <row r="221" spans="4:10" x14ac:dyDescent="0.2">
      <c r="D221" t="s">
        <v>1472</v>
      </c>
      <c r="E221" t="s">
        <v>43</v>
      </c>
      <c r="F221" t="s">
        <v>1486</v>
      </c>
      <c r="G221" t="s">
        <v>70</v>
      </c>
      <c r="H221">
        <v>13</v>
      </c>
      <c r="I221" s="3">
        <v>5</v>
      </c>
      <c r="J221" s="4">
        <v>1.5419858063290498E-6</v>
      </c>
    </row>
  </sheetData>
  <conditionalFormatting sqref="I1:I3 I229:I1048576">
    <cfRule type="top10" dxfId="26" priority="3" rank="11"/>
  </conditionalFormatting>
  <conditionalFormatting sqref="I1:I3 I229:I1048576">
    <cfRule type="top10" dxfId="25" priority="2" rank="11"/>
  </conditionalFormatting>
  <conditionalFormatting sqref="I1:I3 I229:I1048576">
    <cfRule type="top10" dxfId="24" priority="1" rank="11"/>
  </conditionalFormatting>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Лист19">
    <tabColor theme="7"/>
  </sheetPr>
  <dimension ref="C3:I136"/>
  <sheetViews>
    <sheetView workbookViewId="0">
      <selection activeCell="F9" sqref="F9"/>
    </sheetView>
  </sheetViews>
  <sheetFormatPr baseColWidth="10" defaultColWidth="8.83203125" defaultRowHeight="15" x14ac:dyDescent="0.2"/>
  <cols>
    <col min="1" max="2" width="4.1640625" customWidth="1"/>
    <col min="3" max="3" width="10.1640625" customWidth="1"/>
    <col min="4" max="4" width="42.1640625" customWidth="1"/>
    <col min="5" max="5" width="9.5" customWidth="1"/>
    <col min="6" max="6" width="25.1640625" customWidth="1"/>
    <col min="7" max="7" width="16.5" customWidth="1"/>
    <col min="8" max="8" width="14.6640625" customWidth="1"/>
    <col min="9" max="9" width="15.5" customWidth="1"/>
    <col min="10" max="10" width="15.33203125" customWidth="1"/>
    <col min="11" max="11" width="14.5" customWidth="1"/>
  </cols>
  <sheetData>
    <row r="3" spans="3:9" x14ac:dyDescent="0.2">
      <c r="C3" s="2" t="s">
        <v>248</v>
      </c>
      <c r="D3" s="2" t="s">
        <v>1</v>
      </c>
      <c r="E3" s="2" t="s">
        <v>4</v>
      </c>
      <c r="F3" s="2" t="s">
        <v>5</v>
      </c>
      <c r="G3" s="2" t="s">
        <v>2</v>
      </c>
      <c r="H3" t="s">
        <v>245</v>
      </c>
      <c r="I3" t="s">
        <v>243</v>
      </c>
    </row>
    <row r="4" spans="3:9" x14ac:dyDescent="0.2">
      <c r="C4" t="s">
        <v>244</v>
      </c>
      <c r="H4" s="3">
        <v>1988853</v>
      </c>
      <c r="I4" s="4">
        <v>0.26252438825910496</v>
      </c>
    </row>
    <row r="5" spans="3:9" x14ac:dyDescent="0.2">
      <c r="C5" t="s">
        <v>27</v>
      </c>
      <c r="D5" t="s">
        <v>257</v>
      </c>
      <c r="E5" t="s">
        <v>12</v>
      </c>
      <c r="F5" t="s">
        <v>13</v>
      </c>
      <c r="G5">
        <v>20</v>
      </c>
      <c r="H5" s="3">
        <v>1890380</v>
      </c>
      <c r="I5" s="4">
        <v>0.24952616059469798</v>
      </c>
    </row>
    <row r="6" spans="3:9" x14ac:dyDescent="0.2">
      <c r="G6">
        <v>35</v>
      </c>
      <c r="H6" s="3">
        <v>235000</v>
      </c>
      <c r="I6" s="4">
        <v>3.1019502819408809E-2</v>
      </c>
    </row>
    <row r="7" spans="3:9" x14ac:dyDescent="0.2">
      <c r="G7">
        <v>10</v>
      </c>
      <c r="H7" s="3">
        <v>212480</v>
      </c>
      <c r="I7" s="4">
        <v>2.8046910464119081E-2</v>
      </c>
    </row>
    <row r="8" spans="3:9" x14ac:dyDescent="0.2">
      <c r="G8">
        <v>12</v>
      </c>
      <c r="H8" s="3">
        <v>137100</v>
      </c>
      <c r="I8" s="4">
        <v>1.8096909942727439E-2</v>
      </c>
    </row>
    <row r="9" spans="3:9" x14ac:dyDescent="0.2">
      <c r="G9">
        <v>40</v>
      </c>
      <c r="H9" s="3">
        <v>6000</v>
      </c>
      <c r="I9" s="4">
        <v>7.9198730602745898E-4</v>
      </c>
    </row>
    <row r="10" spans="3:9" x14ac:dyDescent="0.2">
      <c r="G10">
        <v>5</v>
      </c>
      <c r="H10" s="3">
        <v>2320</v>
      </c>
      <c r="I10" s="4">
        <v>3.0623509166395081E-4</v>
      </c>
    </row>
    <row r="11" spans="3:9" x14ac:dyDescent="0.2">
      <c r="F11" t="s">
        <v>238</v>
      </c>
      <c r="G11">
        <v>20</v>
      </c>
      <c r="H11" s="3">
        <v>5520</v>
      </c>
      <c r="I11" s="4">
        <v>7.2862832154526225E-4</v>
      </c>
    </row>
    <row r="12" spans="3:9" x14ac:dyDescent="0.2">
      <c r="G12">
        <v>5</v>
      </c>
      <c r="H12" s="3">
        <v>3360</v>
      </c>
      <c r="I12" s="4">
        <v>4.4351289137537701E-4</v>
      </c>
    </row>
    <row r="13" spans="3:9" x14ac:dyDescent="0.2">
      <c r="E13" t="s">
        <v>35</v>
      </c>
      <c r="F13" t="s">
        <v>28</v>
      </c>
      <c r="G13">
        <v>500</v>
      </c>
      <c r="H13" s="3">
        <v>277000</v>
      </c>
      <c r="I13" s="4">
        <v>3.6563413961601024E-2</v>
      </c>
    </row>
    <row r="14" spans="3:9" x14ac:dyDescent="0.2">
      <c r="G14">
        <v>150</v>
      </c>
      <c r="H14" s="3">
        <v>202500</v>
      </c>
      <c r="I14" s="4">
        <v>2.6729571578426741E-2</v>
      </c>
    </row>
    <row r="15" spans="3:9" x14ac:dyDescent="0.2">
      <c r="G15">
        <v>1000</v>
      </c>
      <c r="H15" s="3">
        <v>188716</v>
      </c>
      <c r="I15" s="4">
        <v>2.4910112740712993E-2</v>
      </c>
    </row>
    <row r="16" spans="3:9" x14ac:dyDescent="0.2">
      <c r="G16">
        <v>300</v>
      </c>
      <c r="H16" s="3">
        <v>92000</v>
      </c>
      <c r="I16" s="4">
        <v>1.2143805359087705E-2</v>
      </c>
    </row>
    <row r="17" spans="5:9" x14ac:dyDescent="0.2">
      <c r="G17">
        <v>100</v>
      </c>
      <c r="H17" s="3">
        <v>70500</v>
      </c>
      <c r="I17" s="4">
        <v>9.3058508458226438E-3</v>
      </c>
    </row>
    <row r="18" spans="5:9" x14ac:dyDescent="0.2">
      <c r="G18">
        <v>1500</v>
      </c>
      <c r="H18" s="3">
        <v>42212</v>
      </c>
      <c r="I18" s="4">
        <v>5.57189469367185E-3</v>
      </c>
    </row>
    <row r="19" spans="5:9" x14ac:dyDescent="0.2">
      <c r="G19" t="s">
        <v>238</v>
      </c>
      <c r="H19" s="3">
        <v>15000</v>
      </c>
      <c r="I19" s="4">
        <v>1.9799682650686475E-3</v>
      </c>
    </row>
    <row r="20" spans="5:9" x14ac:dyDescent="0.2">
      <c r="G20">
        <v>2000</v>
      </c>
      <c r="H20" s="3">
        <v>10420</v>
      </c>
      <c r="I20" s="4">
        <v>1.3754179548010205E-3</v>
      </c>
    </row>
    <row r="21" spans="5:9" x14ac:dyDescent="0.2">
      <c r="G21">
        <v>200</v>
      </c>
      <c r="H21" s="3">
        <v>4500</v>
      </c>
      <c r="I21" s="4">
        <v>5.9399047952059421E-4</v>
      </c>
    </row>
    <row r="22" spans="5:9" x14ac:dyDescent="0.2">
      <c r="G22">
        <v>80</v>
      </c>
      <c r="H22" s="3">
        <v>500</v>
      </c>
      <c r="I22" s="4">
        <v>6.5998942168954915E-5</v>
      </c>
    </row>
    <row r="23" spans="5:9" x14ac:dyDescent="0.2">
      <c r="F23" t="s">
        <v>238</v>
      </c>
      <c r="G23">
        <v>400</v>
      </c>
      <c r="H23" s="3">
        <v>12280</v>
      </c>
      <c r="I23" s="4">
        <v>1.6209340196695328E-3</v>
      </c>
    </row>
    <row r="24" spans="5:9" x14ac:dyDescent="0.2">
      <c r="G24">
        <v>80</v>
      </c>
      <c r="H24" s="3">
        <v>9280</v>
      </c>
      <c r="I24" s="4">
        <v>1.2249403666558033E-3</v>
      </c>
    </row>
    <row r="25" spans="5:9" x14ac:dyDescent="0.2">
      <c r="G25">
        <v>160</v>
      </c>
      <c r="H25" s="3">
        <v>6440</v>
      </c>
      <c r="I25" s="4">
        <v>8.5006637513613929E-4</v>
      </c>
    </row>
    <row r="26" spans="5:9" x14ac:dyDescent="0.2">
      <c r="G26">
        <v>120</v>
      </c>
      <c r="H26" s="3">
        <v>5690</v>
      </c>
      <c r="I26" s="4">
        <v>7.5106796188270696E-4</v>
      </c>
    </row>
    <row r="27" spans="5:9" x14ac:dyDescent="0.2">
      <c r="G27">
        <v>230</v>
      </c>
      <c r="H27" s="3">
        <v>3490</v>
      </c>
      <c r="I27" s="4">
        <v>4.606726163393053E-4</v>
      </c>
    </row>
    <row r="28" spans="5:9" x14ac:dyDescent="0.2">
      <c r="G28">
        <v>48</v>
      </c>
      <c r="H28" s="3">
        <v>1380</v>
      </c>
      <c r="I28" s="4">
        <v>1.8215708038631556E-4</v>
      </c>
    </row>
    <row r="29" spans="5:9" x14ac:dyDescent="0.2">
      <c r="G29">
        <v>1000</v>
      </c>
      <c r="H29" s="3">
        <v>506</v>
      </c>
      <c r="I29" s="4">
        <v>6.6790929474982376E-5</v>
      </c>
    </row>
    <row r="30" spans="5:9" x14ac:dyDescent="0.2">
      <c r="G30">
        <v>800</v>
      </c>
      <c r="H30" s="3">
        <v>100</v>
      </c>
      <c r="I30" s="4">
        <v>1.3199788433790984E-5</v>
      </c>
    </row>
    <row r="31" spans="5:9" x14ac:dyDescent="0.2">
      <c r="G31">
        <v>1250</v>
      </c>
      <c r="H31" s="3">
        <v>12</v>
      </c>
      <c r="I31" s="4">
        <v>1.583974612054918E-6</v>
      </c>
    </row>
    <row r="32" spans="5:9" x14ac:dyDescent="0.2">
      <c r="E32" t="s">
        <v>14</v>
      </c>
      <c r="F32" t="s">
        <v>15</v>
      </c>
      <c r="G32">
        <v>35</v>
      </c>
      <c r="H32" s="3">
        <v>328540</v>
      </c>
      <c r="I32" s="4">
        <v>4.3366584920376899E-2</v>
      </c>
    </row>
    <row r="33" spans="5:9" x14ac:dyDescent="0.2">
      <c r="G33">
        <v>50</v>
      </c>
      <c r="H33" s="3">
        <v>200840</v>
      </c>
      <c r="I33" s="4">
        <v>2.6510455090425811E-2</v>
      </c>
    </row>
    <row r="34" spans="5:9" x14ac:dyDescent="0.2">
      <c r="G34">
        <v>75</v>
      </c>
      <c r="H34" s="3">
        <v>80800</v>
      </c>
      <c r="I34" s="4">
        <v>1.0665429054503114E-2</v>
      </c>
    </row>
    <row r="35" spans="5:9" x14ac:dyDescent="0.2">
      <c r="G35">
        <v>20</v>
      </c>
      <c r="H35" s="3">
        <v>41560</v>
      </c>
      <c r="I35" s="4">
        <v>5.4858320730835327E-3</v>
      </c>
    </row>
    <row r="36" spans="5:9" x14ac:dyDescent="0.2">
      <c r="G36">
        <v>3.5</v>
      </c>
      <c r="H36" s="3">
        <v>14000</v>
      </c>
      <c r="I36" s="4">
        <v>1.8479703807307377E-3</v>
      </c>
    </row>
    <row r="37" spans="5:9" x14ac:dyDescent="0.2">
      <c r="F37" t="s">
        <v>238</v>
      </c>
      <c r="G37">
        <v>35</v>
      </c>
      <c r="H37" s="3">
        <v>4100</v>
      </c>
      <c r="I37" s="4">
        <v>5.4119132578543032E-4</v>
      </c>
    </row>
    <row r="38" spans="5:9" x14ac:dyDescent="0.2">
      <c r="G38">
        <v>50</v>
      </c>
      <c r="H38" s="3">
        <v>3540</v>
      </c>
      <c r="I38" s="4">
        <v>4.672725105562008E-4</v>
      </c>
    </row>
    <row r="39" spans="5:9" x14ac:dyDescent="0.2">
      <c r="G39">
        <v>20</v>
      </c>
      <c r="H39" s="3">
        <v>2560</v>
      </c>
      <c r="I39" s="4">
        <v>3.3791458390504918E-4</v>
      </c>
    </row>
    <row r="40" spans="5:9" x14ac:dyDescent="0.2">
      <c r="F40" t="s">
        <v>40</v>
      </c>
      <c r="G40">
        <v>35</v>
      </c>
      <c r="H40" s="3">
        <v>920</v>
      </c>
      <c r="I40" s="4">
        <v>1.2143805359087704E-4</v>
      </c>
    </row>
    <row r="41" spans="5:9" x14ac:dyDescent="0.2">
      <c r="G41">
        <v>50</v>
      </c>
      <c r="H41" s="3">
        <v>120</v>
      </c>
      <c r="I41" s="4">
        <v>1.5839746120549179E-5</v>
      </c>
    </row>
    <row r="42" spans="5:9" x14ac:dyDescent="0.2">
      <c r="E42" t="s">
        <v>39</v>
      </c>
      <c r="F42" t="s">
        <v>13</v>
      </c>
      <c r="G42">
        <v>40</v>
      </c>
      <c r="H42" s="3">
        <v>380360</v>
      </c>
      <c r="I42" s="4">
        <v>5.0206715286767387E-2</v>
      </c>
    </row>
    <row r="43" spans="5:9" x14ac:dyDescent="0.2">
      <c r="G43">
        <v>60</v>
      </c>
      <c r="H43" s="3">
        <v>204100</v>
      </c>
      <c r="I43" s="4">
        <v>2.6940768193367395E-2</v>
      </c>
    </row>
    <row r="44" spans="5:9" x14ac:dyDescent="0.2">
      <c r="G44">
        <v>25</v>
      </c>
      <c r="H44" s="3">
        <v>25820</v>
      </c>
      <c r="I44" s="4">
        <v>3.4081853736048317E-3</v>
      </c>
    </row>
    <row r="45" spans="5:9" x14ac:dyDescent="0.2">
      <c r="G45">
        <v>75</v>
      </c>
      <c r="H45" s="3">
        <v>18000</v>
      </c>
      <c r="I45" s="4">
        <v>2.3759619180823768E-3</v>
      </c>
    </row>
    <row r="46" spans="5:9" x14ac:dyDescent="0.2">
      <c r="G46">
        <v>20</v>
      </c>
      <c r="H46" s="3">
        <v>11720</v>
      </c>
      <c r="I46" s="4">
        <v>1.5470152044403033E-3</v>
      </c>
    </row>
    <row r="47" spans="5:9" x14ac:dyDescent="0.2">
      <c r="G47">
        <v>33</v>
      </c>
      <c r="H47" s="3">
        <v>4100</v>
      </c>
      <c r="I47" s="4">
        <v>5.4119132578543032E-4</v>
      </c>
    </row>
    <row r="48" spans="5:9" x14ac:dyDescent="0.2">
      <c r="F48" t="s">
        <v>238</v>
      </c>
      <c r="G48">
        <v>48</v>
      </c>
      <c r="H48" s="3">
        <v>11050</v>
      </c>
      <c r="I48" s="4">
        <v>1.4585766219339037E-3</v>
      </c>
    </row>
    <row r="49" spans="5:9" x14ac:dyDescent="0.2">
      <c r="G49">
        <v>60</v>
      </c>
      <c r="H49" s="3">
        <v>10000</v>
      </c>
      <c r="I49" s="4">
        <v>1.3199788433790984E-3</v>
      </c>
    </row>
    <row r="50" spans="5:9" x14ac:dyDescent="0.2">
      <c r="F50" t="s">
        <v>28</v>
      </c>
      <c r="G50">
        <v>53</v>
      </c>
      <c r="H50" s="3">
        <v>2062</v>
      </c>
      <c r="I50" s="4">
        <v>2.7217963750477005E-4</v>
      </c>
    </row>
    <row r="51" spans="5:9" x14ac:dyDescent="0.2">
      <c r="G51">
        <v>42</v>
      </c>
      <c r="H51" s="3">
        <v>500</v>
      </c>
      <c r="I51" s="4">
        <v>6.5998942168954915E-5</v>
      </c>
    </row>
    <row r="52" spans="5:9" x14ac:dyDescent="0.2">
      <c r="E52" t="s">
        <v>36</v>
      </c>
      <c r="F52" t="s">
        <v>13</v>
      </c>
      <c r="G52">
        <v>35</v>
      </c>
      <c r="H52" s="3">
        <v>132000</v>
      </c>
      <c r="I52" s="4">
        <v>1.7423720732604099E-2</v>
      </c>
    </row>
    <row r="53" spans="5:9" x14ac:dyDescent="0.2">
      <c r="G53">
        <v>50</v>
      </c>
      <c r="H53" s="3">
        <v>129000</v>
      </c>
      <c r="I53" s="4">
        <v>1.7027727079590368E-2</v>
      </c>
    </row>
    <row r="54" spans="5:9" x14ac:dyDescent="0.2">
      <c r="G54">
        <v>20</v>
      </c>
      <c r="H54" s="3">
        <v>6000</v>
      </c>
      <c r="I54" s="4">
        <v>7.9198730602745898E-4</v>
      </c>
    </row>
    <row r="55" spans="5:9" x14ac:dyDescent="0.2">
      <c r="F55" t="s">
        <v>238</v>
      </c>
      <c r="G55">
        <v>150</v>
      </c>
      <c r="H55" s="3">
        <v>1360</v>
      </c>
      <c r="I55" s="4">
        <v>1.7951712269955738E-4</v>
      </c>
    </row>
    <row r="56" spans="5:9" x14ac:dyDescent="0.2">
      <c r="G56">
        <v>100</v>
      </c>
      <c r="H56" s="3">
        <v>920</v>
      </c>
      <c r="I56" s="4">
        <v>1.2143805359087704E-4</v>
      </c>
    </row>
    <row r="57" spans="5:9" x14ac:dyDescent="0.2">
      <c r="G57">
        <v>30</v>
      </c>
      <c r="H57" s="3">
        <v>640</v>
      </c>
      <c r="I57" s="4">
        <v>8.4478645976262295E-5</v>
      </c>
    </row>
    <row r="58" spans="5:9" x14ac:dyDescent="0.2">
      <c r="G58">
        <v>40</v>
      </c>
      <c r="H58" s="3">
        <v>280</v>
      </c>
      <c r="I58" s="4">
        <v>3.6959407614614753E-5</v>
      </c>
    </row>
    <row r="59" spans="5:9" x14ac:dyDescent="0.2">
      <c r="G59">
        <v>250</v>
      </c>
      <c r="H59" s="3">
        <v>160</v>
      </c>
      <c r="I59" s="4">
        <v>2.1119661494065574E-5</v>
      </c>
    </row>
    <row r="60" spans="5:9" x14ac:dyDescent="0.2">
      <c r="G60">
        <v>80</v>
      </c>
      <c r="H60" s="3">
        <v>40</v>
      </c>
      <c r="I60" s="4">
        <v>5.2799153735163934E-6</v>
      </c>
    </row>
    <row r="61" spans="5:9" x14ac:dyDescent="0.2">
      <c r="E61" t="s">
        <v>26</v>
      </c>
      <c r="F61" t="s">
        <v>15</v>
      </c>
      <c r="G61">
        <v>50</v>
      </c>
      <c r="H61" s="3">
        <v>91600</v>
      </c>
      <c r="I61" s="4">
        <v>1.209100620535254E-2</v>
      </c>
    </row>
    <row r="62" spans="5:9" x14ac:dyDescent="0.2">
      <c r="G62">
        <v>35</v>
      </c>
      <c r="H62" s="3">
        <v>47600</v>
      </c>
      <c r="I62" s="4">
        <v>6.2830992944845083E-3</v>
      </c>
    </row>
    <row r="63" spans="5:9" x14ac:dyDescent="0.2">
      <c r="G63">
        <v>20</v>
      </c>
      <c r="H63" s="3">
        <v>9000</v>
      </c>
      <c r="I63" s="4">
        <v>1.1879809590411884E-3</v>
      </c>
    </row>
    <row r="64" spans="5:9" x14ac:dyDescent="0.2">
      <c r="F64" t="s">
        <v>40</v>
      </c>
      <c r="G64">
        <v>35</v>
      </c>
      <c r="H64" s="3">
        <v>10000</v>
      </c>
      <c r="I64" s="4">
        <v>1.3199788433790984E-3</v>
      </c>
    </row>
    <row r="65" spans="5:9" x14ac:dyDescent="0.2">
      <c r="G65">
        <v>50</v>
      </c>
      <c r="H65" s="3">
        <v>10000</v>
      </c>
      <c r="I65" s="4">
        <v>1.3199788433790984E-3</v>
      </c>
    </row>
    <row r="66" spans="5:9" x14ac:dyDescent="0.2">
      <c r="F66" t="s">
        <v>16</v>
      </c>
      <c r="G66">
        <v>35</v>
      </c>
      <c r="H66" s="3">
        <v>7000</v>
      </c>
      <c r="I66" s="4">
        <v>9.2398519036536887E-4</v>
      </c>
    </row>
    <row r="67" spans="5:9" x14ac:dyDescent="0.2">
      <c r="G67">
        <v>20</v>
      </c>
      <c r="H67" s="3">
        <v>3600</v>
      </c>
      <c r="I67" s="4">
        <v>4.7519238361647538E-4</v>
      </c>
    </row>
    <row r="68" spans="5:9" x14ac:dyDescent="0.2">
      <c r="E68" t="s">
        <v>17</v>
      </c>
      <c r="F68" t="s">
        <v>20</v>
      </c>
      <c r="G68">
        <v>42</v>
      </c>
      <c r="H68" s="3">
        <v>73500</v>
      </c>
      <c r="I68" s="4">
        <v>9.7018444988363726E-3</v>
      </c>
    </row>
    <row r="69" spans="5:9" x14ac:dyDescent="0.2">
      <c r="G69">
        <v>46</v>
      </c>
      <c r="H69" s="3">
        <v>4000</v>
      </c>
      <c r="I69" s="4">
        <v>5.2799153735163932E-4</v>
      </c>
    </row>
    <row r="70" spans="5:9" x14ac:dyDescent="0.2">
      <c r="F70" t="s">
        <v>28</v>
      </c>
      <c r="G70">
        <v>15</v>
      </c>
      <c r="H70" s="3">
        <v>33100</v>
      </c>
      <c r="I70" s="4">
        <v>4.3691299715848154E-3</v>
      </c>
    </row>
    <row r="71" spans="5:9" x14ac:dyDescent="0.2">
      <c r="G71">
        <v>25</v>
      </c>
      <c r="H71" s="3">
        <v>14000</v>
      </c>
      <c r="I71" s="4">
        <v>1.8479703807307377E-3</v>
      </c>
    </row>
    <row r="72" spans="5:9" x14ac:dyDescent="0.2">
      <c r="F72" t="s">
        <v>67</v>
      </c>
      <c r="G72">
        <v>30</v>
      </c>
      <c r="H72" s="3">
        <v>2880</v>
      </c>
      <c r="I72" s="4">
        <v>3.8015390689318033E-4</v>
      </c>
    </row>
    <row r="73" spans="5:9" x14ac:dyDescent="0.2">
      <c r="F73" t="s">
        <v>238</v>
      </c>
      <c r="G73">
        <v>46</v>
      </c>
      <c r="H73" s="3">
        <v>2000</v>
      </c>
      <c r="I73" s="4">
        <v>2.6399576867581966E-4</v>
      </c>
    </row>
    <row r="74" spans="5:9" x14ac:dyDescent="0.2">
      <c r="F74" t="s">
        <v>18</v>
      </c>
      <c r="G74">
        <v>46</v>
      </c>
      <c r="H74" s="3">
        <v>1840</v>
      </c>
      <c r="I74" s="4">
        <v>2.4287610718175408E-4</v>
      </c>
    </row>
    <row r="75" spans="5:9" x14ac:dyDescent="0.2">
      <c r="F75" t="s">
        <v>16</v>
      </c>
      <c r="G75">
        <v>30</v>
      </c>
      <c r="H75" s="3">
        <v>260</v>
      </c>
      <c r="I75" s="4">
        <v>3.4319449927856556E-5</v>
      </c>
    </row>
    <row r="76" spans="5:9" x14ac:dyDescent="0.2">
      <c r="E76" t="s">
        <v>19</v>
      </c>
      <c r="F76" t="s">
        <v>21</v>
      </c>
      <c r="G76">
        <v>70</v>
      </c>
      <c r="H76" s="3">
        <v>31020</v>
      </c>
      <c r="I76" s="4">
        <v>4.0945743721619628E-3</v>
      </c>
    </row>
    <row r="77" spans="5:9" x14ac:dyDescent="0.2">
      <c r="G77">
        <v>53</v>
      </c>
      <c r="H77" s="3">
        <v>9000</v>
      </c>
      <c r="I77" s="4">
        <v>1.1879809590411884E-3</v>
      </c>
    </row>
    <row r="78" spans="5:9" x14ac:dyDescent="0.2">
      <c r="G78">
        <v>73</v>
      </c>
      <c r="H78" s="3">
        <v>3000</v>
      </c>
      <c r="I78" s="4">
        <v>3.9599365301372949E-4</v>
      </c>
    </row>
    <row r="79" spans="5:9" x14ac:dyDescent="0.2">
      <c r="G79">
        <v>52</v>
      </c>
      <c r="H79" s="3">
        <v>2700</v>
      </c>
      <c r="I79" s="4">
        <v>3.5639428771235655E-4</v>
      </c>
    </row>
    <row r="80" spans="5:9" x14ac:dyDescent="0.2">
      <c r="G80">
        <v>46</v>
      </c>
      <c r="H80" s="3">
        <v>800</v>
      </c>
      <c r="I80" s="4">
        <v>1.0559830747032787E-4</v>
      </c>
    </row>
    <row r="81" spans="5:9" x14ac:dyDescent="0.2">
      <c r="G81">
        <v>57</v>
      </c>
      <c r="H81" s="3">
        <v>600</v>
      </c>
      <c r="I81" s="4">
        <v>7.9198730602745901E-5</v>
      </c>
    </row>
    <row r="82" spans="5:9" x14ac:dyDescent="0.2">
      <c r="F82" t="s">
        <v>238</v>
      </c>
      <c r="G82">
        <v>116</v>
      </c>
      <c r="H82" s="3">
        <v>10720</v>
      </c>
      <c r="I82" s="4">
        <v>1.4150173201023933E-3</v>
      </c>
    </row>
    <row r="83" spans="5:9" x14ac:dyDescent="0.2">
      <c r="G83">
        <v>75</v>
      </c>
      <c r="H83" s="3">
        <v>9045</v>
      </c>
      <c r="I83" s="4">
        <v>1.1939208638363944E-3</v>
      </c>
    </row>
    <row r="84" spans="5:9" x14ac:dyDescent="0.2">
      <c r="G84">
        <v>150</v>
      </c>
      <c r="H84" s="3">
        <v>960</v>
      </c>
      <c r="I84" s="4">
        <v>1.2671796896439344E-4</v>
      </c>
    </row>
    <row r="85" spans="5:9" x14ac:dyDescent="0.2">
      <c r="G85">
        <v>70</v>
      </c>
      <c r="H85" s="3">
        <v>348</v>
      </c>
      <c r="I85" s="4">
        <v>4.5935263749592621E-5</v>
      </c>
    </row>
    <row r="86" spans="5:9" x14ac:dyDescent="0.2">
      <c r="G86">
        <v>100</v>
      </c>
      <c r="H86" s="3">
        <v>252</v>
      </c>
      <c r="I86" s="4">
        <v>3.326346685315328E-5</v>
      </c>
    </row>
    <row r="87" spans="5:9" x14ac:dyDescent="0.2">
      <c r="G87">
        <v>205</v>
      </c>
      <c r="H87" s="3">
        <v>144</v>
      </c>
      <c r="I87" s="4">
        <v>1.9007695344659015E-5</v>
      </c>
    </row>
    <row r="88" spans="5:9" x14ac:dyDescent="0.2">
      <c r="F88" t="s">
        <v>40</v>
      </c>
      <c r="G88">
        <v>100</v>
      </c>
      <c r="H88" s="3">
        <v>480</v>
      </c>
      <c r="I88" s="4">
        <v>6.3358984482196718E-5</v>
      </c>
    </row>
    <row r="89" spans="5:9" x14ac:dyDescent="0.2">
      <c r="E89" t="s">
        <v>325</v>
      </c>
      <c r="F89" t="s">
        <v>13</v>
      </c>
      <c r="G89">
        <v>40</v>
      </c>
      <c r="H89" s="3">
        <v>54000</v>
      </c>
      <c r="I89" s="4">
        <v>7.1278857542471305E-3</v>
      </c>
    </row>
    <row r="90" spans="5:9" x14ac:dyDescent="0.2">
      <c r="E90" t="s">
        <v>53</v>
      </c>
      <c r="F90" t="s">
        <v>13</v>
      </c>
      <c r="G90">
        <v>50</v>
      </c>
      <c r="H90" s="3">
        <v>16250</v>
      </c>
      <c r="I90" s="4">
        <v>2.1449656204910348E-3</v>
      </c>
    </row>
    <row r="91" spans="5:9" x14ac:dyDescent="0.2">
      <c r="G91">
        <v>35</v>
      </c>
      <c r="H91" s="3">
        <v>6720</v>
      </c>
      <c r="I91" s="4">
        <v>8.8702578275075402E-4</v>
      </c>
    </row>
    <row r="92" spans="5:9" x14ac:dyDescent="0.2">
      <c r="G92">
        <v>150</v>
      </c>
      <c r="H92" s="3">
        <v>934</v>
      </c>
      <c r="I92" s="4">
        <v>1.2328602397160778E-4</v>
      </c>
    </row>
    <row r="93" spans="5:9" x14ac:dyDescent="0.2">
      <c r="G93">
        <v>75</v>
      </c>
      <c r="H93" s="3">
        <v>840</v>
      </c>
      <c r="I93" s="4">
        <v>1.1087822284384425E-4</v>
      </c>
    </row>
    <row r="94" spans="5:9" x14ac:dyDescent="0.2">
      <c r="G94">
        <v>90</v>
      </c>
      <c r="H94" s="3">
        <v>800</v>
      </c>
      <c r="I94" s="4">
        <v>1.0559830747032787E-4</v>
      </c>
    </row>
    <row r="95" spans="5:9" x14ac:dyDescent="0.2">
      <c r="G95">
        <v>100</v>
      </c>
      <c r="H95" s="3">
        <v>120</v>
      </c>
      <c r="I95" s="4">
        <v>1.5839746120549179E-5</v>
      </c>
    </row>
    <row r="96" spans="5:9" x14ac:dyDescent="0.2">
      <c r="G96">
        <v>25</v>
      </c>
      <c r="H96" s="3">
        <v>80</v>
      </c>
      <c r="I96" s="4">
        <v>1.0559830747032787E-5</v>
      </c>
    </row>
    <row r="97" spans="5:9" x14ac:dyDescent="0.2">
      <c r="F97" t="s">
        <v>238</v>
      </c>
      <c r="G97">
        <v>50</v>
      </c>
      <c r="H97" s="3">
        <v>2680</v>
      </c>
      <c r="I97" s="4">
        <v>3.5375433002559834E-4</v>
      </c>
    </row>
    <row r="98" spans="5:9" x14ac:dyDescent="0.2">
      <c r="G98">
        <v>35</v>
      </c>
      <c r="H98" s="3">
        <v>2420</v>
      </c>
      <c r="I98" s="4">
        <v>3.1943488009774181E-4</v>
      </c>
    </row>
    <row r="99" spans="5:9" x14ac:dyDescent="0.2">
      <c r="G99">
        <v>100</v>
      </c>
      <c r="H99" s="3">
        <v>520</v>
      </c>
      <c r="I99" s="4">
        <v>6.8638899855713112E-5</v>
      </c>
    </row>
    <row r="100" spans="5:9" x14ac:dyDescent="0.2">
      <c r="E100" t="s">
        <v>56</v>
      </c>
      <c r="F100" t="s">
        <v>13</v>
      </c>
      <c r="G100">
        <v>60</v>
      </c>
      <c r="H100" s="3">
        <v>23000</v>
      </c>
      <c r="I100" s="4">
        <v>3.0359513397719261E-3</v>
      </c>
    </row>
    <row r="101" spans="5:9" x14ac:dyDescent="0.2">
      <c r="E101" t="s">
        <v>37</v>
      </c>
      <c r="F101" t="s">
        <v>15</v>
      </c>
      <c r="G101">
        <v>20</v>
      </c>
      <c r="H101" s="3">
        <v>10900</v>
      </c>
      <c r="I101" s="4">
        <v>1.4387769392832171E-3</v>
      </c>
    </row>
    <row r="102" spans="5:9" x14ac:dyDescent="0.2">
      <c r="G102">
        <v>35</v>
      </c>
      <c r="H102" s="3">
        <v>4610</v>
      </c>
      <c r="I102" s="4">
        <v>6.0851024679776434E-4</v>
      </c>
    </row>
    <row r="103" spans="5:9" x14ac:dyDescent="0.2">
      <c r="F103" t="s">
        <v>16</v>
      </c>
      <c r="G103">
        <v>12</v>
      </c>
      <c r="H103" s="3">
        <v>3720</v>
      </c>
      <c r="I103" s="4">
        <v>4.9103212973702459E-4</v>
      </c>
    </row>
    <row r="104" spans="5:9" x14ac:dyDescent="0.2">
      <c r="F104" t="s">
        <v>238</v>
      </c>
      <c r="G104">
        <v>20</v>
      </c>
      <c r="H104" s="3">
        <v>1580</v>
      </c>
      <c r="I104" s="4">
        <v>2.0855665725389753E-4</v>
      </c>
    </row>
    <row r="105" spans="5:9" x14ac:dyDescent="0.2">
      <c r="G105">
        <v>35</v>
      </c>
      <c r="H105" s="3">
        <v>1340</v>
      </c>
      <c r="I105" s="4">
        <v>1.7687716501279917E-4</v>
      </c>
    </row>
    <row r="106" spans="5:9" x14ac:dyDescent="0.2">
      <c r="G106">
        <v>10</v>
      </c>
      <c r="H106" s="3">
        <v>260</v>
      </c>
      <c r="I106" s="4">
        <v>3.4319449927856556E-5</v>
      </c>
    </row>
    <row r="107" spans="5:9" x14ac:dyDescent="0.2">
      <c r="E107" t="s">
        <v>238</v>
      </c>
      <c r="F107" t="s">
        <v>238</v>
      </c>
      <c r="G107">
        <v>1000</v>
      </c>
      <c r="H107" s="3">
        <v>5680</v>
      </c>
      <c r="I107" s="4">
        <v>7.4974798303932783E-4</v>
      </c>
    </row>
    <row r="108" spans="5:9" x14ac:dyDescent="0.2">
      <c r="G108">
        <v>250</v>
      </c>
      <c r="H108" s="3">
        <v>1300</v>
      </c>
      <c r="I108" s="4">
        <v>1.7159724963928277E-4</v>
      </c>
    </row>
    <row r="109" spans="5:9" x14ac:dyDescent="0.2">
      <c r="G109">
        <v>2000</v>
      </c>
      <c r="H109" s="3">
        <v>1224</v>
      </c>
      <c r="I109" s="4">
        <v>1.6156541042960164E-4</v>
      </c>
    </row>
    <row r="110" spans="5:9" x14ac:dyDescent="0.2">
      <c r="G110">
        <v>750</v>
      </c>
      <c r="H110" s="3">
        <v>1056</v>
      </c>
      <c r="I110" s="4">
        <v>1.3938976586083278E-4</v>
      </c>
    </row>
    <row r="111" spans="5:9" x14ac:dyDescent="0.2">
      <c r="G111" t="s">
        <v>238</v>
      </c>
      <c r="H111" s="3">
        <v>999</v>
      </c>
      <c r="I111" s="4">
        <v>1.3186588645357192E-4</v>
      </c>
    </row>
    <row r="112" spans="5:9" x14ac:dyDescent="0.2">
      <c r="G112">
        <v>150</v>
      </c>
      <c r="H112" s="3">
        <v>480</v>
      </c>
      <c r="I112" s="4">
        <v>6.3358984482196718E-5</v>
      </c>
    </row>
    <row r="113" spans="5:9" x14ac:dyDescent="0.2">
      <c r="G113">
        <v>5000</v>
      </c>
      <c r="H113" s="3">
        <v>246</v>
      </c>
      <c r="I113" s="4">
        <v>3.2471479547125819E-5</v>
      </c>
    </row>
    <row r="114" spans="5:9" x14ac:dyDescent="0.2">
      <c r="G114">
        <v>650</v>
      </c>
      <c r="H114" s="3">
        <v>240</v>
      </c>
      <c r="I114" s="4">
        <v>3.1679492241098359E-5</v>
      </c>
    </row>
    <row r="115" spans="5:9" x14ac:dyDescent="0.2">
      <c r="G115">
        <v>20</v>
      </c>
      <c r="H115" s="3">
        <v>20</v>
      </c>
      <c r="I115" s="4">
        <v>2.6399576867581967E-6</v>
      </c>
    </row>
    <row r="116" spans="5:9" x14ac:dyDescent="0.2">
      <c r="G116">
        <v>10000</v>
      </c>
      <c r="H116" s="3">
        <v>6</v>
      </c>
      <c r="I116" s="4">
        <v>7.9198730602745902E-7</v>
      </c>
    </row>
    <row r="117" spans="5:9" x14ac:dyDescent="0.2">
      <c r="E117" t="s">
        <v>59</v>
      </c>
      <c r="F117" t="s">
        <v>238</v>
      </c>
      <c r="G117">
        <v>50</v>
      </c>
      <c r="H117" s="3">
        <v>2916</v>
      </c>
      <c r="I117" s="4">
        <v>3.8490583072934507E-4</v>
      </c>
    </row>
    <row r="118" spans="5:9" x14ac:dyDescent="0.2">
      <c r="G118">
        <v>35</v>
      </c>
      <c r="H118" s="3">
        <v>1542</v>
      </c>
      <c r="I118" s="4">
        <v>2.0354073764905696E-4</v>
      </c>
    </row>
    <row r="119" spans="5:9" x14ac:dyDescent="0.2">
      <c r="G119">
        <v>75</v>
      </c>
      <c r="H119" s="3">
        <v>450</v>
      </c>
      <c r="I119" s="4">
        <v>5.9399047952059422E-5</v>
      </c>
    </row>
    <row r="120" spans="5:9" x14ac:dyDescent="0.2">
      <c r="F120" t="s">
        <v>689</v>
      </c>
      <c r="G120">
        <v>100</v>
      </c>
      <c r="H120" s="3">
        <v>402</v>
      </c>
      <c r="I120" s="4">
        <v>5.3063149503839752E-5</v>
      </c>
    </row>
    <row r="121" spans="5:9" x14ac:dyDescent="0.2">
      <c r="G121">
        <v>75</v>
      </c>
      <c r="H121" s="3">
        <v>18</v>
      </c>
      <c r="I121" s="4">
        <v>2.3759619180823768E-6</v>
      </c>
    </row>
    <row r="122" spans="5:9" x14ac:dyDescent="0.2">
      <c r="E122" t="s">
        <v>1056</v>
      </c>
      <c r="F122" t="s">
        <v>13</v>
      </c>
      <c r="G122">
        <v>35</v>
      </c>
      <c r="H122" s="3">
        <v>3000</v>
      </c>
      <c r="I122" s="4">
        <v>3.9599365301372949E-4</v>
      </c>
    </row>
    <row r="123" spans="5:9" x14ac:dyDescent="0.2">
      <c r="E123" t="s">
        <v>518</v>
      </c>
      <c r="F123" t="s">
        <v>238</v>
      </c>
      <c r="G123">
        <v>300</v>
      </c>
      <c r="H123" s="3">
        <v>1056</v>
      </c>
      <c r="I123" s="4">
        <v>1.3938976586083278E-4</v>
      </c>
    </row>
    <row r="124" spans="5:9" x14ac:dyDescent="0.2">
      <c r="G124">
        <v>500</v>
      </c>
      <c r="H124" s="3">
        <v>756</v>
      </c>
      <c r="I124" s="4">
        <v>9.9790400559459833E-5</v>
      </c>
    </row>
    <row r="125" spans="5:9" x14ac:dyDescent="0.2">
      <c r="G125">
        <v>250</v>
      </c>
      <c r="H125" s="3">
        <v>504</v>
      </c>
      <c r="I125" s="4">
        <v>6.652693370630656E-5</v>
      </c>
    </row>
    <row r="126" spans="5:9" x14ac:dyDescent="0.2">
      <c r="F126" t="s">
        <v>13</v>
      </c>
      <c r="G126">
        <v>150</v>
      </c>
      <c r="H126" s="3">
        <v>12</v>
      </c>
      <c r="I126" s="4">
        <v>1.583974612054918E-6</v>
      </c>
    </row>
    <row r="127" spans="5:9" x14ac:dyDescent="0.2">
      <c r="E127" t="s">
        <v>870</v>
      </c>
      <c r="F127" t="s">
        <v>15</v>
      </c>
      <c r="G127">
        <v>20</v>
      </c>
      <c r="H127" s="3">
        <v>1600</v>
      </c>
      <c r="I127" s="4">
        <v>2.1119661494065574E-4</v>
      </c>
    </row>
    <row r="128" spans="5:9" x14ac:dyDescent="0.2">
      <c r="E128" t="s">
        <v>481</v>
      </c>
      <c r="F128" t="s">
        <v>238</v>
      </c>
      <c r="G128">
        <v>75</v>
      </c>
      <c r="H128" s="3">
        <v>1340</v>
      </c>
      <c r="I128" s="4">
        <v>1.7687716501279917E-4</v>
      </c>
    </row>
    <row r="129" spans="5:9" x14ac:dyDescent="0.2">
      <c r="E129" t="s">
        <v>516</v>
      </c>
      <c r="F129" t="s">
        <v>238</v>
      </c>
      <c r="G129">
        <v>2000</v>
      </c>
      <c r="H129" s="3">
        <v>1068</v>
      </c>
      <c r="I129" s="4">
        <v>1.409737404728877E-4</v>
      </c>
    </row>
    <row r="130" spans="5:9" x14ac:dyDescent="0.2">
      <c r="G130">
        <v>2500</v>
      </c>
      <c r="H130" s="3">
        <v>180</v>
      </c>
      <c r="I130" s="4">
        <v>2.3759619180823771E-5</v>
      </c>
    </row>
    <row r="131" spans="5:9" x14ac:dyDescent="0.2">
      <c r="E131" t="s">
        <v>884</v>
      </c>
      <c r="F131" t="s">
        <v>15</v>
      </c>
      <c r="G131">
        <v>100</v>
      </c>
      <c r="H131" s="3">
        <v>540</v>
      </c>
      <c r="I131" s="4">
        <v>7.1278857542471309E-5</v>
      </c>
    </row>
    <row r="132" spans="5:9" x14ac:dyDescent="0.2">
      <c r="E132" t="s">
        <v>536</v>
      </c>
      <c r="F132" t="s">
        <v>238</v>
      </c>
      <c r="G132">
        <v>70</v>
      </c>
      <c r="H132" s="3">
        <v>120</v>
      </c>
      <c r="I132" s="4">
        <v>1.5839746120549179E-5</v>
      </c>
    </row>
    <row r="133" spans="5:9" x14ac:dyDescent="0.2">
      <c r="G133">
        <v>150</v>
      </c>
      <c r="H133" s="3">
        <v>108</v>
      </c>
      <c r="I133" s="4">
        <v>1.4255771508494262E-5</v>
      </c>
    </row>
    <row r="134" spans="5:9" x14ac:dyDescent="0.2">
      <c r="G134">
        <v>100</v>
      </c>
      <c r="H134" s="3">
        <v>84</v>
      </c>
      <c r="I134" s="4">
        <v>1.1087822284384427E-5</v>
      </c>
    </row>
    <row r="135" spans="5:9" x14ac:dyDescent="0.2">
      <c r="G135">
        <v>60</v>
      </c>
      <c r="H135" s="3">
        <v>48</v>
      </c>
      <c r="I135" s="4">
        <v>6.3358984482196721E-6</v>
      </c>
    </row>
    <row r="136" spans="5:9" x14ac:dyDescent="0.2">
      <c r="E136" t="s">
        <v>1503</v>
      </c>
      <c r="F136" t="s">
        <v>689</v>
      </c>
      <c r="G136">
        <v>50</v>
      </c>
      <c r="H136" s="3">
        <v>30</v>
      </c>
      <c r="I136" s="4">
        <v>3.9599365301372949E-6</v>
      </c>
    </row>
  </sheetData>
  <conditionalFormatting pivot="1">
    <cfRule type="top10" dxfId="21" priority="3" rank="10"/>
  </conditionalFormatting>
  <conditionalFormatting pivot="1">
    <cfRule type="top10" dxfId="20" priority="2" rank="10"/>
  </conditionalFormatting>
  <conditionalFormatting sqref="I1:I3 I427:I1048576">
    <cfRule type="top10" dxfId="19" priority="1" rank="11"/>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Лист3">
    <tabColor theme="8" tint="0.39997558519241921"/>
  </sheetPr>
  <dimension ref="A1:AE38"/>
  <sheetViews>
    <sheetView topLeftCell="A2" workbookViewId="0">
      <selection activeCell="L1" sqref="L1"/>
    </sheetView>
  </sheetViews>
  <sheetFormatPr baseColWidth="10" defaultColWidth="0" defaultRowHeight="15" zeroHeight="1" x14ac:dyDescent="0.2"/>
  <cols>
    <col min="1" max="1" width="9.1640625" customWidth="1"/>
    <col min="2" max="31" width="8.83203125" customWidth="1"/>
    <col min="32" max="16384" width="8.83203125" hidden="1"/>
  </cols>
  <sheetData>
    <row r="1" x14ac:dyDescent="0.2"/>
    <row r="2" x14ac:dyDescent="0.2"/>
    <row r="3" x14ac:dyDescent="0.2"/>
    <row r="4" x14ac:dyDescent="0.2"/>
    <row r="5" x14ac:dyDescent="0.2"/>
    <row r="6" x14ac:dyDescent="0.2"/>
    <row r="7" x14ac:dyDescent="0.2"/>
    <row r="8" x14ac:dyDescent="0.2"/>
    <row r="9" x14ac:dyDescent="0.2"/>
    <row r="10" x14ac:dyDescent="0.2"/>
    <row r="11" x14ac:dyDescent="0.2"/>
    <row r="12" x14ac:dyDescent="0.2"/>
    <row r="13" x14ac:dyDescent="0.2"/>
    <row r="14" x14ac:dyDescent="0.2"/>
    <row r="15" x14ac:dyDescent="0.2"/>
    <row r="16" x14ac:dyDescent="0.2"/>
    <row r="17" x14ac:dyDescent="0.2"/>
    <row r="18" x14ac:dyDescent="0.2"/>
    <row r="19" x14ac:dyDescent="0.2"/>
    <row r="20" x14ac:dyDescent="0.2"/>
    <row r="21" x14ac:dyDescent="0.2"/>
    <row r="22" x14ac:dyDescent="0.2"/>
    <row r="23" x14ac:dyDescent="0.2"/>
    <row r="24" x14ac:dyDescent="0.2"/>
    <row r="25" x14ac:dyDescent="0.2"/>
    <row r="26" x14ac:dyDescent="0.2"/>
    <row r="27" x14ac:dyDescent="0.2"/>
    <row r="28" x14ac:dyDescent="0.2"/>
    <row r="29" x14ac:dyDescent="0.2"/>
    <row r="30" x14ac:dyDescent="0.2"/>
    <row r="31" x14ac:dyDescent="0.2"/>
    <row r="32" x14ac:dyDescent="0.2"/>
    <row r="33" x14ac:dyDescent="0.2"/>
    <row r="34" x14ac:dyDescent="0.2"/>
    <row r="35" x14ac:dyDescent="0.2"/>
    <row r="36" x14ac:dyDescent="0.2"/>
    <row r="37" x14ac:dyDescent="0.2"/>
    <row r="38" x14ac:dyDescent="0.2"/>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Лист20">
    <tabColor theme="8" tint="0.59999389629810485"/>
  </sheetPr>
  <dimension ref="A1:E26"/>
  <sheetViews>
    <sheetView workbookViewId="0">
      <selection activeCell="A5" sqref="A5"/>
    </sheetView>
  </sheetViews>
  <sheetFormatPr baseColWidth="10" defaultColWidth="8.83203125" defaultRowHeight="15" x14ac:dyDescent="0.2"/>
  <cols>
    <col min="1" max="1" width="31.1640625" style="27" customWidth="1"/>
    <col min="2" max="2" width="24.6640625" style="11" customWidth="1"/>
    <col min="3" max="3" width="22" style="11" customWidth="1"/>
    <col min="4" max="4" width="55" style="11" customWidth="1"/>
    <col min="5" max="5" width="19.6640625" style="11" customWidth="1"/>
    <col min="6" max="16384" width="8.83203125" style="11"/>
  </cols>
  <sheetData>
    <row r="1" spans="1:5" ht="32" x14ac:dyDescent="0.2">
      <c r="A1" s="35" t="s">
        <v>298</v>
      </c>
      <c r="B1" s="34" t="s">
        <v>297</v>
      </c>
      <c r="C1" s="34" t="s">
        <v>296</v>
      </c>
      <c r="D1" s="34" t="s">
        <v>295</v>
      </c>
      <c r="E1" s="34" t="s">
        <v>294</v>
      </c>
    </row>
    <row r="2" spans="1:5" ht="57" customHeight="1" x14ac:dyDescent="0.2">
      <c r="A2" s="29" t="s">
        <v>263</v>
      </c>
      <c r="B2" s="28" t="s">
        <v>21</v>
      </c>
      <c r="C2" s="33" t="s">
        <v>293</v>
      </c>
      <c r="D2" s="33"/>
      <c r="E2" s="33" t="s">
        <v>282</v>
      </c>
    </row>
    <row r="3" spans="1:5" ht="57" customHeight="1" x14ac:dyDescent="0.2">
      <c r="A3" s="29" t="s">
        <v>263</v>
      </c>
      <c r="B3" s="28" t="s">
        <v>67</v>
      </c>
      <c r="C3" s="33" t="s">
        <v>292</v>
      </c>
      <c r="D3" s="33"/>
      <c r="E3" s="33" t="s">
        <v>282</v>
      </c>
    </row>
    <row r="4" spans="1:5" ht="57" customHeight="1" x14ac:dyDescent="0.2">
      <c r="A4" s="29" t="s">
        <v>263</v>
      </c>
      <c r="B4" s="28" t="s">
        <v>291</v>
      </c>
      <c r="C4" s="33"/>
      <c r="D4" s="33"/>
      <c r="E4" s="33" t="s">
        <v>282</v>
      </c>
    </row>
    <row r="5" spans="1:5" ht="80.25" customHeight="1" x14ac:dyDescent="0.2">
      <c r="A5" s="29" t="s">
        <v>288</v>
      </c>
      <c r="B5" s="28" t="s">
        <v>20</v>
      </c>
      <c r="C5" s="11" t="s">
        <v>290</v>
      </c>
      <c r="D5" s="33"/>
      <c r="E5" s="33" t="s">
        <v>282</v>
      </c>
    </row>
    <row r="6" spans="1:5" ht="80.25" customHeight="1" x14ac:dyDescent="0.2">
      <c r="A6" s="29" t="s">
        <v>288</v>
      </c>
      <c r="B6" s="28" t="s">
        <v>30</v>
      </c>
      <c r="C6" s="11" t="s">
        <v>289</v>
      </c>
      <c r="D6" s="33"/>
      <c r="E6" s="33" t="s">
        <v>282</v>
      </c>
    </row>
    <row r="7" spans="1:5" ht="80.25" customHeight="1" x14ac:dyDescent="0.2">
      <c r="A7" s="29" t="s">
        <v>288</v>
      </c>
      <c r="B7" s="28" t="s">
        <v>32</v>
      </c>
      <c r="C7" s="11" t="s">
        <v>287</v>
      </c>
      <c r="D7" s="33"/>
      <c r="E7" s="33" t="s">
        <v>282</v>
      </c>
    </row>
    <row r="8" spans="1:5" ht="60" customHeight="1" x14ac:dyDescent="0.2">
      <c r="A8" s="29" t="s">
        <v>8</v>
      </c>
      <c r="B8" s="28" t="s">
        <v>48</v>
      </c>
      <c r="C8" s="11" t="s">
        <v>286</v>
      </c>
      <c r="E8" s="33" t="s">
        <v>282</v>
      </c>
    </row>
    <row r="9" spans="1:5" ht="60" customHeight="1" x14ac:dyDescent="0.2">
      <c r="A9" s="29" t="s">
        <v>263</v>
      </c>
      <c r="B9" s="28" t="s">
        <v>285</v>
      </c>
      <c r="E9" s="33" t="s">
        <v>282</v>
      </c>
    </row>
    <row r="10" spans="1:5" ht="60" customHeight="1" x14ac:dyDescent="0.2">
      <c r="A10" s="29" t="s">
        <v>263</v>
      </c>
      <c r="B10" s="28" t="s">
        <v>18</v>
      </c>
      <c r="C10" s="11" t="s">
        <v>284</v>
      </c>
      <c r="E10" s="33" t="s">
        <v>282</v>
      </c>
    </row>
    <row r="11" spans="1:5" ht="60" customHeight="1" x14ac:dyDescent="0.2">
      <c r="A11" s="29" t="s">
        <v>8</v>
      </c>
      <c r="B11" s="28" t="s">
        <v>16</v>
      </c>
      <c r="C11" s="11" t="s">
        <v>283</v>
      </c>
      <c r="E11" s="33" t="s">
        <v>282</v>
      </c>
    </row>
    <row r="12" spans="1:5" ht="63.75" customHeight="1" x14ac:dyDescent="0.2">
      <c r="A12" s="29" t="s">
        <v>8</v>
      </c>
      <c r="B12" s="28" t="s">
        <v>25</v>
      </c>
      <c r="C12" s="32" t="s">
        <v>281</v>
      </c>
      <c r="E12" s="33" t="s">
        <v>24</v>
      </c>
    </row>
    <row r="13" spans="1:5" ht="63.75" customHeight="1" x14ac:dyDescent="0.2">
      <c r="A13" s="27" t="s">
        <v>274</v>
      </c>
      <c r="B13" s="28" t="s">
        <v>43</v>
      </c>
      <c r="C13" s="11" t="s">
        <v>280</v>
      </c>
      <c r="E13" s="11" t="s">
        <v>279</v>
      </c>
    </row>
    <row r="14" spans="1:5" ht="89.25" customHeight="1" x14ac:dyDescent="0.2">
      <c r="A14" s="31" t="s">
        <v>8</v>
      </c>
      <c r="B14" s="28" t="s">
        <v>49</v>
      </c>
    </row>
    <row r="15" spans="1:5" ht="102.75" customHeight="1" x14ac:dyDescent="0.2">
      <c r="A15" s="31" t="s">
        <v>8</v>
      </c>
      <c r="B15" s="28" t="s">
        <v>52</v>
      </c>
    </row>
    <row r="16" spans="1:5" ht="76.5" customHeight="1" x14ac:dyDescent="0.2">
      <c r="A16" s="31" t="s">
        <v>275</v>
      </c>
      <c r="B16" s="28" t="s">
        <v>13</v>
      </c>
      <c r="C16" s="11" t="s">
        <v>278</v>
      </c>
      <c r="E16" s="11" t="s">
        <v>277</v>
      </c>
    </row>
    <row r="17" spans="1:5" ht="65.25" customHeight="1" x14ac:dyDescent="0.2">
      <c r="A17" s="31" t="s">
        <v>275</v>
      </c>
      <c r="B17" s="28" t="s">
        <v>15</v>
      </c>
      <c r="C17" s="11" t="s">
        <v>218</v>
      </c>
      <c r="E17" s="11" t="s">
        <v>276</v>
      </c>
    </row>
    <row r="18" spans="1:5" ht="65.25" customHeight="1" x14ac:dyDescent="0.2">
      <c r="A18" s="31" t="s">
        <v>275</v>
      </c>
      <c r="B18" s="28" t="s">
        <v>40</v>
      </c>
      <c r="E18" s="11" t="s">
        <v>26</v>
      </c>
    </row>
    <row r="19" spans="1:5" ht="65.25" customHeight="1" x14ac:dyDescent="0.2">
      <c r="A19" s="31" t="s">
        <v>8</v>
      </c>
      <c r="B19" s="28" t="s">
        <v>68</v>
      </c>
      <c r="E19" s="11" t="s">
        <v>19</v>
      </c>
    </row>
    <row r="20" spans="1:5" ht="101.25" customHeight="1" x14ac:dyDescent="0.2">
      <c r="A20" s="27" t="s">
        <v>274</v>
      </c>
      <c r="B20" s="28" t="s">
        <v>41</v>
      </c>
      <c r="C20" s="32" t="s">
        <v>273</v>
      </c>
      <c r="E20" s="11" t="s">
        <v>261</v>
      </c>
    </row>
    <row r="21" spans="1:5" ht="88.5" customHeight="1" x14ac:dyDescent="0.2">
      <c r="A21" s="31" t="s">
        <v>10</v>
      </c>
      <c r="B21" s="28" t="s">
        <v>28</v>
      </c>
      <c r="C21" s="32" t="s">
        <v>272</v>
      </c>
      <c r="E21" s="11" t="s">
        <v>261</v>
      </c>
    </row>
    <row r="22" spans="1:5" ht="93.75" customHeight="1" x14ac:dyDescent="0.2">
      <c r="A22" s="31" t="s">
        <v>9</v>
      </c>
      <c r="B22" s="28" t="s">
        <v>28</v>
      </c>
      <c r="E22" s="11" t="s">
        <v>35</v>
      </c>
    </row>
    <row r="23" spans="1:5" ht="73.5" customHeight="1" x14ac:dyDescent="0.2">
      <c r="A23" s="31" t="s">
        <v>8</v>
      </c>
      <c r="B23" s="28" t="s">
        <v>28</v>
      </c>
      <c r="C23" s="11" t="s">
        <v>271</v>
      </c>
      <c r="E23" s="11" t="s">
        <v>261</v>
      </c>
    </row>
    <row r="24" spans="1:5" ht="93.75" customHeight="1" x14ac:dyDescent="0.2">
      <c r="A24" s="31" t="s">
        <v>270</v>
      </c>
      <c r="B24" s="30" t="s">
        <v>269</v>
      </c>
      <c r="C24" s="11" t="s">
        <v>268</v>
      </c>
      <c r="E24" s="11" t="s">
        <v>267</v>
      </c>
    </row>
    <row r="25" spans="1:5" ht="84" customHeight="1" x14ac:dyDescent="0.2">
      <c r="A25" s="31" t="s">
        <v>33</v>
      </c>
      <c r="B25" s="30" t="s">
        <v>266</v>
      </c>
      <c r="C25" s="11" t="s">
        <v>265</v>
      </c>
      <c r="E25" s="11" t="s">
        <v>264</v>
      </c>
    </row>
    <row r="26" spans="1:5" ht="78.75" customHeight="1" x14ac:dyDescent="0.2">
      <c r="A26" s="29" t="s">
        <v>263</v>
      </c>
      <c r="B26" s="28" t="s">
        <v>54</v>
      </c>
      <c r="C26" s="11" t="s">
        <v>262</v>
      </c>
      <c r="E26" s="11" t="s">
        <v>261</v>
      </c>
    </row>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Лист1">
    <tabColor theme="8" tint="0.59999389629810485"/>
  </sheetPr>
  <dimension ref="A1:N60"/>
  <sheetViews>
    <sheetView workbookViewId="0">
      <selection activeCell="N35" sqref="N35"/>
    </sheetView>
  </sheetViews>
  <sheetFormatPr baseColWidth="10" defaultColWidth="15.6640625" defaultRowHeight="15" x14ac:dyDescent="0.2"/>
  <cols>
    <col min="1" max="1" width="11" customWidth="1"/>
    <col min="2" max="2" width="22.33203125" bestFit="1" customWidth="1"/>
    <col min="3" max="3" width="10.33203125" bestFit="1" customWidth="1"/>
    <col min="4" max="4" width="15.5" bestFit="1" customWidth="1"/>
    <col min="5" max="5" width="32.5" customWidth="1"/>
    <col min="6" max="6" width="41.5" customWidth="1"/>
    <col min="7" max="7" width="33.1640625" bestFit="1" customWidth="1"/>
    <col min="8" max="8" width="15.83203125" bestFit="1" customWidth="1"/>
    <col min="9" max="9" width="21.5" bestFit="1" customWidth="1"/>
    <col min="10" max="10" width="26.5" bestFit="1" customWidth="1"/>
    <col min="11" max="11" width="9.83203125" bestFit="1" customWidth="1"/>
    <col min="12" max="12" width="12.6640625" bestFit="1" customWidth="1"/>
    <col min="13" max="13" width="14" style="80" bestFit="1" customWidth="1"/>
    <col min="14" max="14" width="15.1640625" style="80" bestFit="1" customWidth="1"/>
  </cols>
  <sheetData>
    <row r="1" spans="1:14" x14ac:dyDescent="0.2">
      <c r="A1" s="1" t="s">
        <v>321</v>
      </c>
      <c r="B1" s="1" t="s">
        <v>248</v>
      </c>
      <c r="C1" s="1" t="s">
        <v>1550</v>
      </c>
      <c r="D1" s="1" t="s">
        <v>322</v>
      </c>
      <c r="E1" s="1" t="s">
        <v>0</v>
      </c>
      <c r="F1" s="1" t="s">
        <v>81</v>
      </c>
      <c r="G1" s="1" t="s">
        <v>1</v>
      </c>
      <c r="H1" s="1" t="s">
        <v>2</v>
      </c>
      <c r="I1" s="1" t="s">
        <v>3</v>
      </c>
      <c r="J1" s="1" t="s">
        <v>1299</v>
      </c>
      <c r="K1" s="1" t="s">
        <v>4</v>
      </c>
      <c r="L1" s="1" t="s">
        <v>5</v>
      </c>
      <c r="M1" s="80" t="s">
        <v>6</v>
      </c>
      <c r="N1" s="80" t="s">
        <v>7</v>
      </c>
    </row>
    <row r="2" spans="1:14" x14ac:dyDescent="0.2">
      <c r="A2" s="1" t="s">
        <v>824</v>
      </c>
      <c r="B2" s="1" t="s">
        <v>27</v>
      </c>
      <c r="C2" s="1" t="s">
        <v>1551</v>
      </c>
      <c r="D2" s="81">
        <v>43104</v>
      </c>
      <c r="E2" s="1" t="s">
        <v>11</v>
      </c>
      <c r="F2" s="1" t="s">
        <v>1300</v>
      </c>
      <c r="G2" s="1" t="s">
        <v>258</v>
      </c>
      <c r="H2" s="1">
        <v>40</v>
      </c>
      <c r="I2" s="1">
        <v>360</v>
      </c>
      <c r="J2" s="1">
        <v>2700</v>
      </c>
      <c r="K2" s="1" t="s">
        <v>19</v>
      </c>
      <c r="L2" s="1" t="s">
        <v>21</v>
      </c>
      <c r="M2" s="115"/>
      <c r="N2" s="115">
        <v>16000</v>
      </c>
    </row>
    <row r="3" spans="1:14" x14ac:dyDescent="0.2">
      <c r="A3" s="1" t="s">
        <v>824</v>
      </c>
      <c r="B3" s="1" t="s">
        <v>27</v>
      </c>
      <c r="C3" s="1" t="s">
        <v>1551</v>
      </c>
      <c r="D3" s="81">
        <v>43104</v>
      </c>
      <c r="E3" s="1" t="s">
        <v>11</v>
      </c>
      <c r="F3" s="1" t="s">
        <v>1301</v>
      </c>
      <c r="G3" s="1" t="s">
        <v>258</v>
      </c>
      <c r="H3" s="1">
        <v>95</v>
      </c>
      <c r="I3" s="1">
        <v>1240</v>
      </c>
      <c r="J3" s="1">
        <v>2700</v>
      </c>
      <c r="K3" s="1" t="s">
        <v>19</v>
      </c>
      <c r="L3" s="1" t="s">
        <v>21</v>
      </c>
      <c r="M3" s="115"/>
      <c r="N3" s="115">
        <v>47000</v>
      </c>
    </row>
    <row r="4" spans="1:14" x14ac:dyDescent="0.2">
      <c r="A4" s="1" t="s">
        <v>824</v>
      </c>
      <c r="B4" s="1" t="s">
        <v>27</v>
      </c>
      <c r="C4" s="1" t="s">
        <v>1551</v>
      </c>
      <c r="D4" s="81">
        <v>43104</v>
      </c>
      <c r="E4" s="1" t="s">
        <v>11</v>
      </c>
      <c r="F4" s="1" t="s">
        <v>1302</v>
      </c>
      <c r="G4" s="1" t="s">
        <v>258</v>
      </c>
      <c r="H4" s="1">
        <v>75</v>
      </c>
      <c r="I4" s="1">
        <v>830</v>
      </c>
      <c r="J4" s="1">
        <v>2700</v>
      </c>
      <c r="K4" s="1" t="s">
        <v>19</v>
      </c>
      <c r="L4" s="1" t="s">
        <v>21</v>
      </c>
      <c r="M4" s="115"/>
      <c r="N4" s="115">
        <v>50000</v>
      </c>
    </row>
    <row r="5" spans="1:14" x14ac:dyDescent="0.2">
      <c r="A5" s="1" t="s">
        <v>824</v>
      </c>
      <c r="B5" s="1" t="s">
        <v>27</v>
      </c>
      <c r="C5" s="1" t="s">
        <v>1551</v>
      </c>
      <c r="D5" s="81">
        <v>43104</v>
      </c>
      <c r="E5" s="1" t="s">
        <v>11</v>
      </c>
      <c r="F5" s="1" t="s">
        <v>1303</v>
      </c>
      <c r="G5" s="1" t="s">
        <v>258</v>
      </c>
      <c r="H5" s="1">
        <v>60</v>
      </c>
      <c r="I5" s="1">
        <v>620</v>
      </c>
      <c r="J5" s="1">
        <v>2700</v>
      </c>
      <c r="K5" s="1" t="s">
        <v>19</v>
      </c>
      <c r="L5" s="1" t="s">
        <v>21</v>
      </c>
      <c r="M5" s="115"/>
      <c r="N5" s="115">
        <v>129200</v>
      </c>
    </row>
    <row r="6" spans="1:14" x14ac:dyDescent="0.2">
      <c r="A6" s="1" t="s">
        <v>825</v>
      </c>
      <c r="B6" s="1" t="s">
        <v>27</v>
      </c>
      <c r="C6" s="1" t="s">
        <v>1551</v>
      </c>
      <c r="D6" s="81">
        <v>43109</v>
      </c>
      <c r="E6" s="1" t="s">
        <v>65</v>
      </c>
      <c r="F6" s="1" t="s">
        <v>782</v>
      </c>
      <c r="G6" s="1" t="s">
        <v>257</v>
      </c>
      <c r="H6" s="1">
        <v>2000</v>
      </c>
      <c r="I6" s="1"/>
      <c r="J6" s="1"/>
      <c r="K6" s="1"/>
      <c r="L6" s="1"/>
      <c r="M6" s="115"/>
      <c r="N6" s="115">
        <v>588</v>
      </c>
    </row>
    <row r="7" spans="1:14" x14ac:dyDescent="0.2">
      <c r="A7" s="1" t="s">
        <v>825</v>
      </c>
      <c r="B7" s="1" t="s">
        <v>27</v>
      </c>
      <c r="C7" s="1" t="s">
        <v>1551</v>
      </c>
      <c r="D7" s="81">
        <v>43109</v>
      </c>
      <c r="E7" s="1" t="s">
        <v>65</v>
      </c>
      <c r="F7" s="1" t="s">
        <v>759</v>
      </c>
      <c r="G7" s="1" t="s">
        <v>257</v>
      </c>
      <c r="H7" s="1">
        <v>2000</v>
      </c>
      <c r="I7" s="1"/>
      <c r="J7" s="1"/>
      <c r="K7" s="1"/>
      <c r="L7" s="1"/>
      <c r="M7" s="115"/>
      <c r="N7" s="115">
        <v>72</v>
      </c>
    </row>
    <row r="8" spans="1:14" x14ac:dyDescent="0.2">
      <c r="A8" s="1" t="s">
        <v>826</v>
      </c>
      <c r="B8" s="1" t="s">
        <v>27</v>
      </c>
      <c r="C8" s="1" t="s">
        <v>1551</v>
      </c>
      <c r="D8" s="81">
        <v>43110</v>
      </c>
      <c r="E8" s="1" t="s">
        <v>65</v>
      </c>
      <c r="F8" s="1" t="s">
        <v>489</v>
      </c>
      <c r="G8" s="1" t="s">
        <v>257</v>
      </c>
      <c r="H8" s="1">
        <v>35</v>
      </c>
      <c r="I8" s="1"/>
      <c r="J8" s="1"/>
      <c r="K8" s="1" t="s">
        <v>26</v>
      </c>
      <c r="L8" s="1" t="s">
        <v>15</v>
      </c>
      <c r="M8" s="115"/>
      <c r="N8" s="115">
        <v>1000</v>
      </c>
    </row>
    <row r="9" spans="1:14" x14ac:dyDescent="0.2">
      <c r="A9" s="1" t="s">
        <v>826</v>
      </c>
      <c r="B9" s="1" t="s">
        <v>27</v>
      </c>
      <c r="C9" s="1" t="s">
        <v>1551</v>
      </c>
      <c r="D9" s="81">
        <v>43110</v>
      </c>
      <c r="E9" s="1" t="s">
        <v>65</v>
      </c>
      <c r="F9" s="1" t="s">
        <v>827</v>
      </c>
      <c r="G9" s="1" t="s">
        <v>257</v>
      </c>
      <c r="H9" s="1">
        <v>100</v>
      </c>
      <c r="I9" s="1"/>
      <c r="J9" s="1">
        <v>2900</v>
      </c>
      <c r="K9" s="1" t="s">
        <v>19</v>
      </c>
      <c r="L9" s="1" t="s">
        <v>40</v>
      </c>
      <c r="M9" s="115"/>
      <c r="N9" s="115">
        <v>480</v>
      </c>
    </row>
    <row r="10" spans="1:14" x14ac:dyDescent="0.2">
      <c r="A10" s="1" t="s">
        <v>826</v>
      </c>
      <c r="B10" s="1" t="s">
        <v>27</v>
      </c>
      <c r="C10" s="1" t="s">
        <v>1551</v>
      </c>
      <c r="D10" s="81">
        <v>43110</v>
      </c>
      <c r="E10" s="1" t="s">
        <v>65</v>
      </c>
      <c r="F10" s="1" t="s">
        <v>490</v>
      </c>
      <c r="G10" s="1" t="s">
        <v>257</v>
      </c>
      <c r="H10" s="1">
        <v>75</v>
      </c>
      <c r="I10" s="1"/>
      <c r="J10" s="1"/>
      <c r="K10" s="1" t="s">
        <v>19</v>
      </c>
      <c r="L10" s="1"/>
      <c r="M10" s="115"/>
      <c r="N10" s="115">
        <v>300</v>
      </c>
    </row>
    <row r="11" spans="1:14" x14ac:dyDescent="0.2">
      <c r="A11" s="1" t="s">
        <v>828</v>
      </c>
      <c r="B11" s="1" t="s">
        <v>27</v>
      </c>
      <c r="C11" s="1" t="s">
        <v>1551</v>
      </c>
      <c r="D11" s="81">
        <v>43110</v>
      </c>
      <c r="E11" s="1" t="s">
        <v>65</v>
      </c>
      <c r="F11" s="1" t="s">
        <v>829</v>
      </c>
      <c r="G11" s="1" t="s">
        <v>257</v>
      </c>
      <c r="H11" s="1">
        <v>70</v>
      </c>
      <c r="I11" s="1"/>
      <c r="J11" s="1"/>
      <c r="K11" s="1" t="s">
        <v>19</v>
      </c>
      <c r="L11" s="1"/>
      <c r="M11" s="115"/>
      <c r="N11" s="115">
        <v>12</v>
      </c>
    </row>
    <row r="12" spans="1:14" x14ac:dyDescent="0.2">
      <c r="A12" s="1" t="s">
        <v>828</v>
      </c>
      <c r="B12" s="1" t="s">
        <v>27</v>
      </c>
      <c r="C12" s="1" t="s">
        <v>1551</v>
      </c>
      <c r="D12" s="81">
        <v>43110</v>
      </c>
      <c r="E12" s="1" t="s">
        <v>65</v>
      </c>
      <c r="F12" s="1" t="s">
        <v>511</v>
      </c>
      <c r="G12" s="1" t="s">
        <v>257</v>
      </c>
      <c r="H12" s="1">
        <v>100</v>
      </c>
      <c r="I12" s="1"/>
      <c r="J12" s="1"/>
      <c r="K12" s="1" t="s">
        <v>19</v>
      </c>
      <c r="L12" s="1"/>
      <c r="M12" s="115"/>
      <c r="N12" s="115">
        <v>60</v>
      </c>
    </row>
    <row r="13" spans="1:14" x14ac:dyDescent="0.2">
      <c r="A13" s="1" t="s">
        <v>828</v>
      </c>
      <c r="B13" s="1" t="s">
        <v>27</v>
      </c>
      <c r="C13" s="1" t="s">
        <v>1551</v>
      </c>
      <c r="D13" s="81">
        <v>43110</v>
      </c>
      <c r="E13" s="1" t="s">
        <v>65</v>
      </c>
      <c r="F13" s="1" t="s">
        <v>484</v>
      </c>
      <c r="G13" s="1" t="s">
        <v>257</v>
      </c>
      <c r="H13" s="1">
        <v>150</v>
      </c>
      <c r="I13" s="1"/>
      <c r="J13" s="1"/>
      <c r="K13" s="1" t="s">
        <v>19</v>
      </c>
      <c r="L13" s="1"/>
      <c r="M13" s="115"/>
      <c r="N13" s="115">
        <v>240</v>
      </c>
    </row>
    <row r="14" spans="1:14" x14ac:dyDescent="0.2">
      <c r="A14" s="1" t="s">
        <v>828</v>
      </c>
      <c r="B14" s="1" t="s">
        <v>27</v>
      </c>
      <c r="C14" s="1" t="s">
        <v>1551</v>
      </c>
      <c r="D14" s="81">
        <v>43110</v>
      </c>
      <c r="E14" s="1" t="s">
        <v>65</v>
      </c>
      <c r="F14" s="1" t="s">
        <v>544</v>
      </c>
      <c r="G14" s="1" t="s">
        <v>257</v>
      </c>
      <c r="H14" s="1">
        <v>48</v>
      </c>
      <c r="I14" s="1"/>
      <c r="J14" s="1"/>
      <c r="K14" s="1" t="s">
        <v>35</v>
      </c>
      <c r="L14" s="1"/>
      <c r="M14" s="115"/>
      <c r="N14" s="115">
        <v>200</v>
      </c>
    </row>
    <row r="15" spans="1:14" x14ac:dyDescent="0.2">
      <c r="A15" s="1" t="s">
        <v>828</v>
      </c>
      <c r="B15" s="1" t="s">
        <v>27</v>
      </c>
      <c r="C15" s="1" t="s">
        <v>1551</v>
      </c>
      <c r="D15" s="81">
        <v>43110</v>
      </c>
      <c r="E15" s="1" t="s">
        <v>65</v>
      </c>
      <c r="F15" s="1" t="s">
        <v>512</v>
      </c>
      <c r="G15" s="1" t="s">
        <v>257</v>
      </c>
      <c r="H15" s="1">
        <v>80</v>
      </c>
      <c r="I15" s="1"/>
      <c r="J15" s="1"/>
      <c r="K15" s="1" t="s">
        <v>35</v>
      </c>
      <c r="L15" s="1"/>
      <c r="M15" s="115"/>
      <c r="N15" s="115">
        <v>90</v>
      </c>
    </row>
    <row r="16" spans="1:14" x14ac:dyDescent="0.2">
      <c r="A16" s="1" t="s">
        <v>828</v>
      </c>
      <c r="B16" s="1" t="s">
        <v>27</v>
      </c>
      <c r="C16" s="1" t="s">
        <v>1551</v>
      </c>
      <c r="D16" s="81">
        <v>43110</v>
      </c>
      <c r="E16" s="1" t="s">
        <v>65</v>
      </c>
      <c r="F16" s="1" t="s">
        <v>485</v>
      </c>
      <c r="G16" s="1" t="s">
        <v>257</v>
      </c>
      <c r="H16" s="1">
        <v>80</v>
      </c>
      <c r="I16" s="1"/>
      <c r="J16" s="1"/>
      <c r="K16" s="1" t="s">
        <v>35</v>
      </c>
      <c r="L16" s="1"/>
      <c r="M16" s="115"/>
      <c r="N16" s="115">
        <v>1700</v>
      </c>
    </row>
    <row r="17" spans="1:14" x14ac:dyDescent="0.2">
      <c r="A17" s="1" t="s">
        <v>828</v>
      </c>
      <c r="B17" s="1" t="s">
        <v>27</v>
      </c>
      <c r="C17" s="1" t="s">
        <v>1551</v>
      </c>
      <c r="D17" s="81">
        <v>43110</v>
      </c>
      <c r="E17" s="1" t="s">
        <v>65</v>
      </c>
      <c r="F17" s="1" t="s">
        <v>542</v>
      </c>
      <c r="G17" s="1" t="s">
        <v>257</v>
      </c>
      <c r="H17" s="1">
        <v>160</v>
      </c>
      <c r="I17" s="1"/>
      <c r="J17" s="1"/>
      <c r="K17" s="1" t="s">
        <v>35</v>
      </c>
      <c r="L17" s="1"/>
      <c r="M17" s="115"/>
      <c r="N17" s="115">
        <v>1160</v>
      </c>
    </row>
    <row r="18" spans="1:14" x14ac:dyDescent="0.2">
      <c r="A18" s="1" t="s">
        <v>828</v>
      </c>
      <c r="B18" s="1" t="s">
        <v>27</v>
      </c>
      <c r="C18" s="1" t="s">
        <v>1551</v>
      </c>
      <c r="D18" s="81">
        <v>43110</v>
      </c>
      <c r="E18" s="1" t="s">
        <v>65</v>
      </c>
      <c r="F18" s="1" t="s">
        <v>513</v>
      </c>
      <c r="G18" s="1" t="s">
        <v>257</v>
      </c>
      <c r="H18" s="1">
        <v>230</v>
      </c>
      <c r="I18" s="1"/>
      <c r="J18" s="1"/>
      <c r="K18" s="1" t="s">
        <v>35</v>
      </c>
      <c r="L18" s="1"/>
      <c r="M18" s="115"/>
      <c r="N18" s="115">
        <v>110</v>
      </c>
    </row>
    <row r="19" spans="1:14" x14ac:dyDescent="0.2">
      <c r="A19" s="1" t="s">
        <v>828</v>
      </c>
      <c r="B19" s="1" t="s">
        <v>27</v>
      </c>
      <c r="C19" s="1" t="s">
        <v>1551</v>
      </c>
      <c r="D19" s="81">
        <v>43110</v>
      </c>
      <c r="E19" s="1" t="s">
        <v>65</v>
      </c>
      <c r="F19" s="1" t="s">
        <v>520</v>
      </c>
      <c r="G19" s="1" t="s">
        <v>257</v>
      </c>
      <c r="H19" s="1">
        <v>230</v>
      </c>
      <c r="I19" s="1"/>
      <c r="J19" s="1"/>
      <c r="K19" s="1" t="s">
        <v>35</v>
      </c>
      <c r="L19" s="1"/>
      <c r="M19" s="115"/>
      <c r="N19" s="115">
        <v>800</v>
      </c>
    </row>
    <row r="20" spans="1:14" x14ac:dyDescent="0.2">
      <c r="A20" s="1" t="s">
        <v>828</v>
      </c>
      <c r="B20" s="1" t="s">
        <v>27</v>
      </c>
      <c r="C20" s="1" t="s">
        <v>1551</v>
      </c>
      <c r="D20" s="81">
        <v>43110</v>
      </c>
      <c r="E20" s="1" t="s">
        <v>65</v>
      </c>
      <c r="F20" s="1" t="s">
        <v>514</v>
      </c>
      <c r="G20" s="1" t="s">
        <v>257</v>
      </c>
      <c r="H20" s="1">
        <v>400</v>
      </c>
      <c r="I20" s="1"/>
      <c r="J20" s="1"/>
      <c r="K20" s="1" t="s">
        <v>35</v>
      </c>
      <c r="L20" s="1"/>
      <c r="M20" s="115"/>
      <c r="N20" s="115">
        <v>50</v>
      </c>
    </row>
    <row r="21" spans="1:14" x14ac:dyDescent="0.2">
      <c r="A21" s="1" t="s">
        <v>828</v>
      </c>
      <c r="B21" s="1" t="s">
        <v>27</v>
      </c>
      <c r="C21" s="1" t="s">
        <v>1551</v>
      </c>
      <c r="D21" s="81">
        <v>43110</v>
      </c>
      <c r="E21" s="1" t="s">
        <v>65</v>
      </c>
      <c r="F21" s="1" t="s">
        <v>247</v>
      </c>
      <c r="G21" s="1" t="s">
        <v>257</v>
      </c>
      <c r="H21" s="1">
        <v>1500</v>
      </c>
      <c r="I21" s="1">
        <v>33000</v>
      </c>
      <c r="J21" s="1">
        <v>3000</v>
      </c>
      <c r="K21" s="1" t="s">
        <v>38</v>
      </c>
      <c r="L21" s="1" t="s">
        <v>28</v>
      </c>
      <c r="M21" s="115"/>
      <c r="N21" s="115">
        <v>480</v>
      </c>
    </row>
    <row r="22" spans="1:14" x14ac:dyDescent="0.2">
      <c r="A22" s="1" t="s">
        <v>828</v>
      </c>
      <c r="B22" s="1" t="s">
        <v>27</v>
      </c>
      <c r="C22" s="1" t="s">
        <v>1551</v>
      </c>
      <c r="D22" s="81">
        <v>43110</v>
      </c>
      <c r="E22" s="1" t="s">
        <v>65</v>
      </c>
      <c r="F22" s="1" t="s">
        <v>656</v>
      </c>
      <c r="G22" s="1" t="s">
        <v>257</v>
      </c>
      <c r="H22" s="1">
        <v>20</v>
      </c>
      <c r="I22" s="1">
        <v>235</v>
      </c>
      <c r="J22" s="1">
        <v>2700</v>
      </c>
      <c r="K22" s="1" t="s">
        <v>39</v>
      </c>
      <c r="L22" s="1" t="s">
        <v>13</v>
      </c>
      <c r="M22" s="115"/>
      <c r="N22" s="115">
        <v>20</v>
      </c>
    </row>
    <row r="23" spans="1:14" x14ac:dyDescent="0.2">
      <c r="A23" s="1" t="s">
        <v>828</v>
      </c>
      <c r="B23" s="1" t="s">
        <v>27</v>
      </c>
      <c r="C23" s="1" t="s">
        <v>1551</v>
      </c>
      <c r="D23" s="81">
        <v>43110</v>
      </c>
      <c r="E23" s="1" t="s">
        <v>65</v>
      </c>
      <c r="F23" s="1" t="s">
        <v>160</v>
      </c>
      <c r="G23" s="1" t="s">
        <v>257</v>
      </c>
      <c r="H23" s="1">
        <v>25</v>
      </c>
      <c r="I23" s="1">
        <v>260</v>
      </c>
      <c r="J23" s="1"/>
      <c r="K23" s="1" t="s">
        <v>39</v>
      </c>
      <c r="L23" s="1" t="s">
        <v>13</v>
      </c>
      <c r="M23" s="115"/>
      <c r="N23" s="115">
        <v>180</v>
      </c>
    </row>
    <row r="24" spans="1:14" x14ac:dyDescent="0.2">
      <c r="A24" s="1" t="s">
        <v>828</v>
      </c>
      <c r="B24" s="1" t="s">
        <v>27</v>
      </c>
      <c r="C24" s="1" t="s">
        <v>1551</v>
      </c>
      <c r="D24" s="81">
        <v>43110</v>
      </c>
      <c r="E24" s="1" t="s">
        <v>65</v>
      </c>
      <c r="F24" s="1" t="s">
        <v>704</v>
      </c>
      <c r="G24" s="1" t="s">
        <v>257</v>
      </c>
      <c r="H24" s="1">
        <v>33</v>
      </c>
      <c r="I24" s="1">
        <v>460</v>
      </c>
      <c r="J24" s="1">
        <v>2700</v>
      </c>
      <c r="K24" s="1" t="s">
        <v>39</v>
      </c>
      <c r="L24" s="1" t="s">
        <v>13</v>
      </c>
      <c r="M24" s="115"/>
      <c r="N24" s="115">
        <v>340</v>
      </c>
    </row>
    <row r="25" spans="1:14" x14ac:dyDescent="0.2">
      <c r="A25" s="1" t="s">
        <v>828</v>
      </c>
      <c r="B25" s="1" t="s">
        <v>27</v>
      </c>
      <c r="C25" s="1" t="s">
        <v>1551</v>
      </c>
      <c r="D25" s="81">
        <v>43110</v>
      </c>
      <c r="E25" s="1" t="s">
        <v>65</v>
      </c>
      <c r="F25" s="1" t="s">
        <v>161</v>
      </c>
      <c r="G25" s="1" t="s">
        <v>257</v>
      </c>
      <c r="H25" s="1">
        <v>40</v>
      </c>
      <c r="I25" s="1">
        <v>490</v>
      </c>
      <c r="J25" s="1"/>
      <c r="K25" s="1" t="s">
        <v>39</v>
      </c>
      <c r="L25" s="1" t="s">
        <v>13</v>
      </c>
      <c r="M25" s="115"/>
      <c r="N25" s="115">
        <v>20</v>
      </c>
    </row>
    <row r="26" spans="1:14" x14ac:dyDescent="0.2">
      <c r="A26" s="1" t="s">
        <v>828</v>
      </c>
      <c r="B26" s="1" t="s">
        <v>27</v>
      </c>
      <c r="C26" s="1" t="s">
        <v>1551</v>
      </c>
      <c r="D26" s="81">
        <v>43110</v>
      </c>
      <c r="E26" s="1" t="s">
        <v>65</v>
      </c>
      <c r="F26" s="1" t="s">
        <v>488</v>
      </c>
      <c r="G26" s="1" t="s">
        <v>257</v>
      </c>
      <c r="H26" s="1">
        <v>48</v>
      </c>
      <c r="I26" s="1"/>
      <c r="J26" s="1"/>
      <c r="K26" s="1" t="s">
        <v>39</v>
      </c>
      <c r="L26" s="1"/>
      <c r="M26" s="115"/>
      <c r="N26" s="115">
        <v>600</v>
      </c>
    </row>
    <row r="27" spans="1:14" x14ac:dyDescent="0.2">
      <c r="A27" s="1" t="s">
        <v>828</v>
      </c>
      <c r="B27" s="1" t="s">
        <v>27</v>
      </c>
      <c r="C27" s="1" t="s">
        <v>1551</v>
      </c>
      <c r="D27" s="81">
        <v>43110</v>
      </c>
      <c r="E27" s="1" t="s">
        <v>65</v>
      </c>
      <c r="F27" s="1" t="s">
        <v>521</v>
      </c>
      <c r="G27" s="1" t="s">
        <v>257</v>
      </c>
      <c r="H27" s="1">
        <v>60</v>
      </c>
      <c r="I27" s="1"/>
      <c r="J27" s="1"/>
      <c r="K27" s="1" t="s">
        <v>39</v>
      </c>
      <c r="L27" s="1"/>
      <c r="M27" s="115"/>
      <c r="N27" s="115">
        <v>3000</v>
      </c>
    </row>
    <row r="28" spans="1:14" x14ac:dyDescent="0.2">
      <c r="A28" s="1" t="s">
        <v>830</v>
      </c>
      <c r="B28" s="1" t="s">
        <v>27</v>
      </c>
      <c r="C28" s="1" t="s">
        <v>1551</v>
      </c>
      <c r="D28" s="81">
        <v>43109</v>
      </c>
      <c r="E28" s="1" t="s">
        <v>65</v>
      </c>
      <c r="F28" s="1" t="s">
        <v>619</v>
      </c>
      <c r="G28" s="1" t="s">
        <v>257</v>
      </c>
      <c r="H28" s="1">
        <v>20</v>
      </c>
      <c r="I28" s="1"/>
      <c r="J28" s="1"/>
      <c r="K28" s="1" t="s">
        <v>12</v>
      </c>
      <c r="L28" s="1"/>
      <c r="M28" s="115"/>
      <c r="N28" s="115">
        <v>40</v>
      </c>
    </row>
    <row r="29" spans="1:14" x14ac:dyDescent="0.2">
      <c r="A29" s="1" t="s">
        <v>830</v>
      </c>
      <c r="B29" s="1" t="s">
        <v>27</v>
      </c>
      <c r="C29" s="1" t="s">
        <v>1551</v>
      </c>
      <c r="D29" s="81">
        <v>43109</v>
      </c>
      <c r="E29" s="1" t="s">
        <v>65</v>
      </c>
      <c r="F29" s="1" t="s">
        <v>831</v>
      </c>
      <c r="G29" s="1" t="s">
        <v>257</v>
      </c>
      <c r="H29" s="1">
        <v>250</v>
      </c>
      <c r="I29" s="1"/>
      <c r="J29" s="1"/>
      <c r="K29" s="1" t="s">
        <v>518</v>
      </c>
      <c r="L29" s="1"/>
      <c r="M29" s="115"/>
      <c r="N29" s="115">
        <v>252</v>
      </c>
    </row>
    <row r="30" spans="1:14" x14ac:dyDescent="0.2">
      <c r="A30" s="1" t="s">
        <v>832</v>
      </c>
      <c r="B30" s="1" t="s">
        <v>27</v>
      </c>
      <c r="C30" s="1" t="s">
        <v>1551</v>
      </c>
      <c r="D30" s="81">
        <v>43110</v>
      </c>
      <c r="E30" s="1" t="s">
        <v>65</v>
      </c>
      <c r="F30" s="1" t="s">
        <v>491</v>
      </c>
      <c r="G30" s="1" t="s">
        <v>257</v>
      </c>
      <c r="H30" s="1">
        <v>20</v>
      </c>
      <c r="I30" s="1"/>
      <c r="J30" s="1"/>
      <c r="K30" s="1" t="s">
        <v>14</v>
      </c>
      <c r="L30" s="1"/>
      <c r="M30" s="115"/>
      <c r="N30" s="115">
        <v>240</v>
      </c>
    </row>
    <row r="31" spans="1:14" x14ac:dyDescent="0.2">
      <c r="A31" s="1" t="s">
        <v>832</v>
      </c>
      <c r="B31" s="1" t="s">
        <v>27</v>
      </c>
      <c r="C31" s="1" t="s">
        <v>1551</v>
      </c>
      <c r="D31" s="81">
        <v>43110</v>
      </c>
      <c r="E31" s="1" t="s">
        <v>65</v>
      </c>
      <c r="F31" s="1" t="s">
        <v>522</v>
      </c>
      <c r="G31" s="1" t="s">
        <v>257</v>
      </c>
      <c r="H31" s="1">
        <v>35</v>
      </c>
      <c r="I31" s="1"/>
      <c r="J31" s="1"/>
      <c r="K31" s="1" t="s">
        <v>14</v>
      </c>
      <c r="L31" s="1"/>
      <c r="M31" s="115"/>
      <c r="N31" s="115">
        <v>1160</v>
      </c>
    </row>
    <row r="32" spans="1:14" x14ac:dyDescent="0.2">
      <c r="A32" s="1" t="s">
        <v>832</v>
      </c>
      <c r="B32" s="1" t="s">
        <v>27</v>
      </c>
      <c r="C32" s="1" t="s">
        <v>1551</v>
      </c>
      <c r="D32" s="81">
        <v>43110</v>
      </c>
      <c r="E32" s="1" t="s">
        <v>65</v>
      </c>
      <c r="F32" s="1" t="s">
        <v>801</v>
      </c>
      <c r="G32" s="1" t="s">
        <v>257</v>
      </c>
      <c r="H32" s="1">
        <v>10</v>
      </c>
      <c r="I32" s="1"/>
      <c r="J32" s="1"/>
      <c r="K32" s="1" t="s">
        <v>37</v>
      </c>
      <c r="L32" s="1"/>
      <c r="M32" s="115"/>
      <c r="N32" s="115">
        <v>20</v>
      </c>
    </row>
    <row r="33" spans="1:14" x14ac:dyDescent="0.2">
      <c r="A33" s="1" t="s">
        <v>832</v>
      </c>
      <c r="B33" s="1" t="s">
        <v>27</v>
      </c>
      <c r="C33" s="1" t="s">
        <v>1551</v>
      </c>
      <c r="D33" s="81">
        <v>43110</v>
      </c>
      <c r="E33" s="1" t="s">
        <v>65</v>
      </c>
      <c r="F33" s="1" t="s">
        <v>769</v>
      </c>
      <c r="G33" s="1" t="s">
        <v>257</v>
      </c>
      <c r="H33" s="1">
        <v>20</v>
      </c>
      <c r="I33" s="1"/>
      <c r="J33" s="1"/>
      <c r="K33" s="1" t="s">
        <v>37</v>
      </c>
      <c r="L33" s="1"/>
      <c r="M33" s="115"/>
      <c r="N33" s="115">
        <v>200</v>
      </c>
    </row>
    <row r="34" spans="1:14" x14ac:dyDescent="0.2">
      <c r="A34" s="1" t="s">
        <v>832</v>
      </c>
      <c r="B34" s="1" t="s">
        <v>27</v>
      </c>
      <c r="C34" s="1" t="s">
        <v>1551</v>
      </c>
      <c r="D34" s="81">
        <v>43110</v>
      </c>
      <c r="E34" s="1" t="s">
        <v>65</v>
      </c>
      <c r="F34" s="1" t="s">
        <v>745</v>
      </c>
      <c r="G34" s="1" t="s">
        <v>257</v>
      </c>
      <c r="H34" s="1">
        <v>35</v>
      </c>
      <c r="I34" s="1"/>
      <c r="J34" s="1"/>
      <c r="K34" s="1" t="s">
        <v>37</v>
      </c>
      <c r="L34" s="1"/>
      <c r="M34" s="115"/>
      <c r="N34" s="115">
        <v>180</v>
      </c>
    </row>
    <row r="35" spans="1:14" x14ac:dyDescent="0.2">
      <c r="A35" s="1" t="s">
        <v>832</v>
      </c>
      <c r="B35" s="1" t="s">
        <v>27</v>
      </c>
      <c r="C35" s="1" t="s">
        <v>1551</v>
      </c>
      <c r="D35" s="81">
        <v>43110</v>
      </c>
      <c r="E35" s="1" t="s">
        <v>65</v>
      </c>
      <c r="F35" s="1" t="s">
        <v>777</v>
      </c>
      <c r="G35" s="1" t="s">
        <v>257</v>
      </c>
      <c r="H35" s="1">
        <v>35</v>
      </c>
      <c r="I35" s="1"/>
      <c r="J35" s="1"/>
      <c r="K35" s="1" t="s">
        <v>37</v>
      </c>
      <c r="L35" s="1"/>
      <c r="M35" s="115"/>
      <c r="N35" s="115">
        <v>300</v>
      </c>
    </row>
    <row r="36" spans="1:14" x14ac:dyDescent="0.2">
      <c r="A36" s="1" t="s">
        <v>832</v>
      </c>
      <c r="B36" s="1" t="s">
        <v>27</v>
      </c>
      <c r="C36" s="1" t="s">
        <v>1551</v>
      </c>
      <c r="D36" s="81">
        <v>43110</v>
      </c>
      <c r="E36" s="1" t="s">
        <v>65</v>
      </c>
      <c r="F36" s="1" t="s">
        <v>335</v>
      </c>
      <c r="G36" s="1" t="s">
        <v>257</v>
      </c>
      <c r="H36" s="1">
        <v>20</v>
      </c>
      <c r="I36" s="1"/>
      <c r="J36" s="1"/>
      <c r="K36" s="1" t="s">
        <v>14</v>
      </c>
      <c r="L36" s="1" t="s">
        <v>15</v>
      </c>
      <c r="M36" s="115"/>
      <c r="N36" s="115">
        <v>20</v>
      </c>
    </row>
    <row r="37" spans="1:14" x14ac:dyDescent="0.2">
      <c r="A37" s="1" t="s">
        <v>832</v>
      </c>
      <c r="B37" s="1" t="s">
        <v>27</v>
      </c>
      <c r="C37" s="1" t="s">
        <v>1551</v>
      </c>
      <c r="D37" s="81">
        <v>43110</v>
      </c>
      <c r="E37" s="1" t="s">
        <v>65</v>
      </c>
      <c r="F37" s="1" t="s">
        <v>169</v>
      </c>
      <c r="G37" s="1" t="s">
        <v>257</v>
      </c>
      <c r="H37" s="1">
        <v>35</v>
      </c>
      <c r="I37" s="1"/>
      <c r="J37" s="1"/>
      <c r="K37" s="1" t="s">
        <v>14</v>
      </c>
      <c r="L37" s="1" t="s">
        <v>15</v>
      </c>
      <c r="M37" s="115"/>
      <c r="N37" s="115">
        <v>200</v>
      </c>
    </row>
    <row r="38" spans="1:14" x14ac:dyDescent="0.2">
      <c r="A38" s="1" t="s">
        <v>832</v>
      </c>
      <c r="B38" s="1" t="s">
        <v>27</v>
      </c>
      <c r="C38" s="1" t="s">
        <v>1551</v>
      </c>
      <c r="D38" s="81">
        <v>43110</v>
      </c>
      <c r="E38" s="1" t="s">
        <v>65</v>
      </c>
      <c r="F38" s="1" t="s">
        <v>833</v>
      </c>
      <c r="G38" s="1" t="s">
        <v>257</v>
      </c>
      <c r="H38" s="1">
        <v>35</v>
      </c>
      <c r="I38" s="1"/>
      <c r="J38" s="1"/>
      <c r="K38" s="1" t="s">
        <v>14</v>
      </c>
      <c r="L38" s="1" t="s">
        <v>15</v>
      </c>
      <c r="M38" s="115"/>
      <c r="N38" s="115">
        <v>100</v>
      </c>
    </row>
    <row r="39" spans="1:14" x14ac:dyDescent="0.2">
      <c r="A39" s="1" t="s">
        <v>832</v>
      </c>
      <c r="B39" s="1" t="s">
        <v>27</v>
      </c>
      <c r="C39" s="1" t="s">
        <v>1551</v>
      </c>
      <c r="D39" s="81">
        <v>43110</v>
      </c>
      <c r="E39" s="1" t="s">
        <v>65</v>
      </c>
      <c r="F39" s="1" t="s">
        <v>834</v>
      </c>
      <c r="G39" s="1" t="s">
        <v>257</v>
      </c>
      <c r="H39" s="1">
        <v>50</v>
      </c>
      <c r="I39" s="1"/>
      <c r="J39" s="1"/>
      <c r="K39" s="1" t="s">
        <v>14</v>
      </c>
      <c r="L39" s="1" t="s">
        <v>15</v>
      </c>
      <c r="M39" s="115"/>
      <c r="N39" s="115">
        <v>20</v>
      </c>
    </row>
    <row r="40" spans="1:14" x14ac:dyDescent="0.2">
      <c r="A40" s="1" t="s">
        <v>832</v>
      </c>
      <c r="B40" s="1" t="s">
        <v>27</v>
      </c>
      <c r="C40" s="1" t="s">
        <v>1551</v>
      </c>
      <c r="D40" s="81">
        <v>43110</v>
      </c>
      <c r="E40" s="1" t="s">
        <v>65</v>
      </c>
      <c r="F40" s="1" t="s">
        <v>835</v>
      </c>
      <c r="G40" s="1" t="s">
        <v>257</v>
      </c>
      <c r="H40" s="1">
        <v>20</v>
      </c>
      <c r="I40" s="1"/>
      <c r="J40" s="1"/>
      <c r="K40" s="1" t="s">
        <v>37</v>
      </c>
      <c r="L40" s="1" t="s">
        <v>15</v>
      </c>
      <c r="M40" s="115"/>
      <c r="N40" s="115">
        <v>900</v>
      </c>
    </row>
    <row r="41" spans="1:14" x14ac:dyDescent="0.2">
      <c r="A41" s="1" t="s">
        <v>832</v>
      </c>
      <c r="B41" s="1" t="s">
        <v>27</v>
      </c>
      <c r="C41" s="1" t="s">
        <v>1551</v>
      </c>
      <c r="D41" s="81">
        <v>43110</v>
      </c>
      <c r="E41" s="1" t="s">
        <v>65</v>
      </c>
      <c r="F41" s="1" t="s">
        <v>836</v>
      </c>
      <c r="G41" s="1" t="s">
        <v>257</v>
      </c>
      <c r="H41" s="1">
        <v>35</v>
      </c>
      <c r="I41" s="1"/>
      <c r="J41" s="1"/>
      <c r="K41" s="1" t="s">
        <v>37</v>
      </c>
      <c r="L41" s="1" t="s">
        <v>15</v>
      </c>
      <c r="M41" s="115"/>
      <c r="N41" s="115">
        <v>210</v>
      </c>
    </row>
    <row r="42" spans="1:14" x14ac:dyDescent="0.2">
      <c r="A42" s="1" t="s">
        <v>832</v>
      </c>
      <c r="B42" s="1" t="s">
        <v>27</v>
      </c>
      <c r="C42" s="1" t="s">
        <v>1551</v>
      </c>
      <c r="D42" s="81">
        <v>43110</v>
      </c>
      <c r="E42" s="1" t="s">
        <v>65</v>
      </c>
      <c r="F42" s="1" t="s">
        <v>524</v>
      </c>
      <c r="G42" s="1" t="s">
        <v>257</v>
      </c>
      <c r="H42" s="1">
        <v>20</v>
      </c>
      <c r="I42" s="1"/>
      <c r="J42" s="1"/>
      <c r="K42" s="1" t="s">
        <v>14</v>
      </c>
      <c r="L42" s="1"/>
      <c r="M42" s="115"/>
      <c r="N42" s="115">
        <v>40</v>
      </c>
    </row>
    <row r="43" spans="1:14" x14ac:dyDescent="0.2">
      <c r="A43" s="1" t="s">
        <v>832</v>
      </c>
      <c r="B43" s="1" t="s">
        <v>27</v>
      </c>
      <c r="C43" s="1" t="s">
        <v>1551</v>
      </c>
      <c r="D43" s="81">
        <v>43110</v>
      </c>
      <c r="E43" s="1" t="s">
        <v>65</v>
      </c>
      <c r="F43" s="1" t="s">
        <v>537</v>
      </c>
      <c r="G43" s="1" t="s">
        <v>257</v>
      </c>
      <c r="H43" s="1">
        <v>35</v>
      </c>
      <c r="I43" s="1"/>
      <c r="J43" s="1"/>
      <c r="K43" s="1" t="s">
        <v>14</v>
      </c>
      <c r="L43" s="1" t="s">
        <v>40</v>
      </c>
      <c r="M43" s="115"/>
      <c r="N43" s="115">
        <v>180</v>
      </c>
    </row>
    <row r="44" spans="1:14" x14ac:dyDescent="0.2">
      <c r="A44" s="1" t="s">
        <v>832</v>
      </c>
      <c r="B44" s="1" t="s">
        <v>27</v>
      </c>
      <c r="C44" s="1" t="s">
        <v>1551</v>
      </c>
      <c r="D44" s="81">
        <v>43110</v>
      </c>
      <c r="E44" s="1" t="s">
        <v>65</v>
      </c>
      <c r="F44" s="1" t="s">
        <v>167</v>
      </c>
      <c r="G44" s="1" t="s">
        <v>257</v>
      </c>
      <c r="H44" s="1">
        <v>5</v>
      </c>
      <c r="I44" s="1"/>
      <c r="J44" s="1"/>
      <c r="K44" s="1" t="s">
        <v>12</v>
      </c>
      <c r="L44" s="1" t="s">
        <v>13</v>
      </c>
      <c r="M44" s="115"/>
      <c r="N44" s="115">
        <v>40</v>
      </c>
    </row>
    <row r="45" spans="1:14" x14ac:dyDescent="0.2">
      <c r="A45" s="1" t="s">
        <v>832</v>
      </c>
      <c r="B45" s="1" t="s">
        <v>27</v>
      </c>
      <c r="C45" s="1" t="s">
        <v>1551</v>
      </c>
      <c r="D45" s="81">
        <v>43110</v>
      </c>
      <c r="E45" s="1" t="s">
        <v>65</v>
      </c>
      <c r="F45" s="1" t="s">
        <v>525</v>
      </c>
      <c r="G45" s="1" t="s">
        <v>257</v>
      </c>
      <c r="H45" s="1">
        <v>5</v>
      </c>
      <c r="I45" s="1"/>
      <c r="J45" s="1"/>
      <c r="K45" s="1" t="s">
        <v>12</v>
      </c>
      <c r="L45" s="1"/>
      <c r="M45" s="115"/>
      <c r="N45" s="115">
        <v>800</v>
      </c>
    </row>
    <row r="46" spans="1:14" x14ac:dyDescent="0.2">
      <c r="A46" s="1" t="s">
        <v>832</v>
      </c>
      <c r="B46" s="1" t="s">
        <v>27</v>
      </c>
      <c r="C46" s="1" t="s">
        <v>1551</v>
      </c>
      <c r="D46" s="81">
        <v>43110</v>
      </c>
      <c r="E46" s="1" t="s">
        <v>65</v>
      </c>
      <c r="F46" s="1" t="s">
        <v>334</v>
      </c>
      <c r="G46" s="1" t="s">
        <v>257</v>
      </c>
      <c r="H46" s="1">
        <v>10</v>
      </c>
      <c r="I46" s="1"/>
      <c r="J46" s="1"/>
      <c r="K46" s="1" t="s">
        <v>12</v>
      </c>
      <c r="L46" s="1" t="s">
        <v>13</v>
      </c>
      <c r="M46" s="115"/>
      <c r="N46" s="115">
        <v>80</v>
      </c>
    </row>
    <row r="47" spans="1:14" x14ac:dyDescent="0.2">
      <c r="A47" s="1" t="s">
        <v>832</v>
      </c>
      <c r="B47" s="1" t="s">
        <v>27</v>
      </c>
      <c r="C47" s="1" t="s">
        <v>1551</v>
      </c>
      <c r="D47" s="81">
        <v>43110</v>
      </c>
      <c r="E47" s="1" t="s">
        <v>65</v>
      </c>
      <c r="F47" s="1" t="s">
        <v>338</v>
      </c>
      <c r="G47" s="1" t="s">
        <v>257</v>
      </c>
      <c r="H47" s="1">
        <v>10</v>
      </c>
      <c r="I47" s="1"/>
      <c r="J47" s="1"/>
      <c r="K47" s="1" t="s">
        <v>12</v>
      </c>
      <c r="L47" s="1" t="s">
        <v>13</v>
      </c>
      <c r="M47" s="115"/>
      <c r="N47" s="115">
        <v>40</v>
      </c>
    </row>
    <row r="48" spans="1:14" x14ac:dyDescent="0.2">
      <c r="A48" s="1" t="s">
        <v>832</v>
      </c>
      <c r="B48" s="1" t="s">
        <v>27</v>
      </c>
      <c r="C48" s="1" t="s">
        <v>1551</v>
      </c>
      <c r="D48" s="81">
        <v>43110</v>
      </c>
      <c r="E48" s="1" t="s">
        <v>65</v>
      </c>
      <c r="F48" s="1" t="s">
        <v>168</v>
      </c>
      <c r="G48" s="1" t="s">
        <v>257</v>
      </c>
      <c r="H48" s="1">
        <v>20</v>
      </c>
      <c r="I48" s="1"/>
      <c r="J48" s="1"/>
      <c r="K48" s="1" t="s">
        <v>12</v>
      </c>
      <c r="L48" s="1" t="s">
        <v>13</v>
      </c>
      <c r="M48" s="115"/>
      <c r="N48" s="115">
        <v>1920</v>
      </c>
    </row>
    <row r="49" spans="1:14" x14ac:dyDescent="0.2">
      <c r="A49" s="1" t="s">
        <v>832</v>
      </c>
      <c r="B49" s="1" t="s">
        <v>27</v>
      </c>
      <c r="C49" s="1" t="s">
        <v>1551</v>
      </c>
      <c r="D49" s="81">
        <v>43110</v>
      </c>
      <c r="E49" s="1" t="s">
        <v>65</v>
      </c>
      <c r="F49" s="1" t="s">
        <v>166</v>
      </c>
      <c r="G49" s="1" t="s">
        <v>257</v>
      </c>
      <c r="H49" s="1">
        <v>20</v>
      </c>
      <c r="I49" s="1">
        <v>320</v>
      </c>
      <c r="J49" s="1">
        <v>3000</v>
      </c>
      <c r="K49" s="1" t="s">
        <v>12</v>
      </c>
      <c r="L49" s="1" t="s">
        <v>13</v>
      </c>
      <c r="M49" s="115"/>
      <c r="N49" s="115">
        <v>40</v>
      </c>
    </row>
    <row r="50" spans="1:14" x14ac:dyDescent="0.2">
      <c r="A50" s="1" t="s">
        <v>832</v>
      </c>
      <c r="B50" s="1" t="s">
        <v>27</v>
      </c>
      <c r="C50" s="1" t="s">
        <v>1551</v>
      </c>
      <c r="D50" s="81">
        <v>43110</v>
      </c>
      <c r="E50" s="1" t="s">
        <v>65</v>
      </c>
      <c r="F50" s="1" t="s">
        <v>770</v>
      </c>
      <c r="G50" s="1" t="s">
        <v>257</v>
      </c>
      <c r="H50" s="1">
        <v>35</v>
      </c>
      <c r="I50" s="1"/>
      <c r="J50" s="1"/>
      <c r="K50" s="1" t="s">
        <v>53</v>
      </c>
      <c r="L50" s="1"/>
      <c r="M50" s="115"/>
      <c r="N50" s="115">
        <v>520</v>
      </c>
    </row>
    <row r="51" spans="1:14" x14ac:dyDescent="0.2">
      <c r="A51" s="1" t="s">
        <v>832</v>
      </c>
      <c r="B51" s="1" t="s">
        <v>27</v>
      </c>
      <c r="C51" s="1" t="s">
        <v>1551</v>
      </c>
      <c r="D51" s="81">
        <v>43110</v>
      </c>
      <c r="E51" s="1" t="s">
        <v>65</v>
      </c>
      <c r="F51" s="1" t="s">
        <v>837</v>
      </c>
      <c r="G51" s="1" t="s">
        <v>257</v>
      </c>
      <c r="H51" s="1">
        <v>20</v>
      </c>
      <c r="I51" s="1"/>
      <c r="J51" s="1"/>
      <c r="K51" s="1" t="s">
        <v>12</v>
      </c>
      <c r="L51" s="1" t="s">
        <v>13</v>
      </c>
      <c r="M51" s="115"/>
      <c r="N51" s="115">
        <v>440</v>
      </c>
    </row>
    <row r="52" spans="1:14" x14ac:dyDescent="0.2">
      <c r="A52" s="1" t="s">
        <v>832</v>
      </c>
      <c r="B52" s="1" t="s">
        <v>27</v>
      </c>
      <c r="C52" s="1" t="s">
        <v>1551</v>
      </c>
      <c r="D52" s="81">
        <v>43110</v>
      </c>
      <c r="E52" s="1" t="s">
        <v>65</v>
      </c>
      <c r="F52" s="1" t="s">
        <v>797</v>
      </c>
      <c r="G52" s="1" t="s">
        <v>257</v>
      </c>
      <c r="H52" s="1">
        <v>50</v>
      </c>
      <c r="I52" s="1"/>
      <c r="J52" s="1"/>
      <c r="K52" s="1" t="s">
        <v>53</v>
      </c>
      <c r="L52" s="1" t="s">
        <v>13</v>
      </c>
      <c r="M52" s="115"/>
      <c r="N52" s="115">
        <v>120</v>
      </c>
    </row>
    <row r="53" spans="1:14" x14ac:dyDescent="0.2">
      <c r="A53" s="1" t="s">
        <v>832</v>
      </c>
      <c r="B53" s="1" t="s">
        <v>27</v>
      </c>
      <c r="C53" s="1" t="s">
        <v>1551</v>
      </c>
      <c r="D53" s="81">
        <v>43110</v>
      </c>
      <c r="E53" s="1" t="s">
        <v>65</v>
      </c>
      <c r="F53" s="1" t="s">
        <v>771</v>
      </c>
      <c r="G53" s="1" t="s">
        <v>257</v>
      </c>
      <c r="H53" s="1">
        <v>50</v>
      </c>
      <c r="I53" s="1"/>
      <c r="J53" s="1"/>
      <c r="K53" s="1" t="s">
        <v>53</v>
      </c>
      <c r="L53" s="1"/>
      <c r="M53" s="115"/>
      <c r="N53" s="115">
        <v>460</v>
      </c>
    </row>
    <row r="54" spans="1:14" x14ac:dyDescent="0.2">
      <c r="A54" s="1" t="s">
        <v>832</v>
      </c>
      <c r="B54" s="1" t="s">
        <v>27</v>
      </c>
      <c r="C54" s="1" t="s">
        <v>1551</v>
      </c>
      <c r="D54" s="81">
        <v>43110</v>
      </c>
      <c r="E54" s="1" t="s">
        <v>65</v>
      </c>
      <c r="F54" s="1" t="s">
        <v>778</v>
      </c>
      <c r="G54" s="1" t="s">
        <v>257</v>
      </c>
      <c r="H54" s="1">
        <v>50</v>
      </c>
      <c r="I54" s="1"/>
      <c r="J54" s="1"/>
      <c r="K54" s="1" t="s">
        <v>53</v>
      </c>
      <c r="L54" s="1" t="s">
        <v>13</v>
      </c>
      <c r="M54" s="115"/>
      <c r="N54" s="115">
        <v>40</v>
      </c>
    </row>
    <row r="55" spans="1:14" x14ac:dyDescent="0.2">
      <c r="A55" s="1" t="s">
        <v>832</v>
      </c>
      <c r="B55" s="1" t="s">
        <v>27</v>
      </c>
      <c r="C55" s="1" t="s">
        <v>1551</v>
      </c>
      <c r="D55" s="81">
        <v>43110</v>
      </c>
      <c r="E55" s="1" t="s">
        <v>65</v>
      </c>
      <c r="F55" s="1" t="s">
        <v>758</v>
      </c>
      <c r="G55" s="1" t="s">
        <v>257</v>
      </c>
      <c r="H55" s="1">
        <v>75</v>
      </c>
      <c r="I55" s="1">
        <v>1450</v>
      </c>
      <c r="J55" s="1"/>
      <c r="K55" s="1" t="s">
        <v>53</v>
      </c>
      <c r="L55" s="1" t="s">
        <v>13</v>
      </c>
      <c r="M55" s="115"/>
      <c r="N55" s="115">
        <v>120</v>
      </c>
    </row>
    <row r="56" spans="1:14" x14ac:dyDescent="0.2">
      <c r="A56" s="1" t="s">
        <v>832</v>
      </c>
      <c r="B56" s="1" t="s">
        <v>27</v>
      </c>
      <c r="C56" s="1" t="s">
        <v>1551</v>
      </c>
      <c r="D56" s="81">
        <v>43110</v>
      </c>
      <c r="E56" s="1" t="s">
        <v>65</v>
      </c>
      <c r="F56" s="1" t="s">
        <v>746</v>
      </c>
      <c r="G56" s="1" t="s">
        <v>257</v>
      </c>
      <c r="H56" s="1">
        <v>150</v>
      </c>
      <c r="I56" s="1">
        <v>3200</v>
      </c>
      <c r="J56" s="1">
        <v>3000</v>
      </c>
      <c r="K56" s="1" t="s">
        <v>53</v>
      </c>
      <c r="L56" s="1" t="s">
        <v>13</v>
      </c>
      <c r="M56" s="115"/>
      <c r="N56" s="115">
        <v>400</v>
      </c>
    </row>
    <row r="57" spans="1:14" x14ac:dyDescent="0.2">
      <c r="A57" s="1" t="s">
        <v>838</v>
      </c>
      <c r="B57" s="1" t="s">
        <v>27</v>
      </c>
      <c r="C57" s="1" t="s">
        <v>1551</v>
      </c>
      <c r="D57" s="81">
        <v>43110</v>
      </c>
      <c r="E57" s="1" t="s">
        <v>65</v>
      </c>
      <c r="F57" s="1" t="s">
        <v>757</v>
      </c>
      <c r="G57" s="1" t="s">
        <v>257</v>
      </c>
      <c r="H57" s="1">
        <v>35</v>
      </c>
      <c r="I57" s="1"/>
      <c r="J57" s="1"/>
      <c r="K57" s="1" t="s">
        <v>59</v>
      </c>
      <c r="L57" s="1"/>
      <c r="M57" s="115"/>
      <c r="N57" s="115">
        <v>120</v>
      </c>
    </row>
    <row r="58" spans="1:14" x14ac:dyDescent="0.2">
      <c r="A58" s="1" t="s">
        <v>838</v>
      </c>
      <c r="B58" s="1" t="s">
        <v>27</v>
      </c>
      <c r="C58" s="1" t="s">
        <v>1551</v>
      </c>
      <c r="D58" s="81">
        <v>43110</v>
      </c>
      <c r="E58" s="1" t="s">
        <v>65</v>
      </c>
      <c r="F58" s="1" t="s">
        <v>728</v>
      </c>
      <c r="G58" s="1" t="s">
        <v>257</v>
      </c>
      <c r="H58" s="1">
        <v>50</v>
      </c>
      <c r="I58" s="1"/>
      <c r="J58" s="1"/>
      <c r="K58" s="1" t="s">
        <v>59</v>
      </c>
      <c r="L58" s="1"/>
      <c r="M58" s="115"/>
      <c r="N58" s="115">
        <v>6</v>
      </c>
    </row>
    <row r="59" spans="1:14" x14ac:dyDescent="0.2">
      <c r="A59" s="1" t="s">
        <v>838</v>
      </c>
      <c r="B59" s="1" t="s">
        <v>27</v>
      </c>
      <c r="C59" s="1" t="s">
        <v>1551</v>
      </c>
      <c r="D59" s="81">
        <v>43110</v>
      </c>
      <c r="E59" s="1" t="s">
        <v>65</v>
      </c>
      <c r="F59" s="1" t="s">
        <v>839</v>
      </c>
      <c r="G59" s="1" t="s">
        <v>257</v>
      </c>
      <c r="H59" s="1">
        <v>35</v>
      </c>
      <c r="I59" s="1"/>
      <c r="J59" s="1"/>
      <c r="K59" s="1" t="s">
        <v>59</v>
      </c>
      <c r="L59" s="1"/>
      <c r="M59" s="115"/>
      <c r="N59" s="115">
        <v>60</v>
      </c>
    </row>
    <row r="60" spans="1:14" x14ac:dyDescent="0.2">
      <c r="A60" s="1" t="s">
        <v>840</v>
      </c>
      <c r="B60" s="1" t="s">
        <v>27</v>
      </c>
      <c r="C60" s="1" t="s">
        <v>1551</v>
      </c>
      <c r="D60" s="81">
        <v>43110</v>
      </c>
      <c r="E60" s="1" t="s">
        <v>65</v>
      </c>
      <c r="F60" s="1" t="s">
        <v>493</v>
      </c>
      <c r="G60" s="1" t="s">
        <v>258</v>
      </c>
      <c r="H60" s="1">
        <v>15</v>
      </c>
      <c r="I60" s="1"/>
      <c r="J60" s="1"/>
      <c r="K60" s="1" t="s">
        <v>17</v>
      </c>
      <c r="L60" s="1"/>
      <c r="M60" s="115"/>
      <c r="N60" s="115">
        <v>2150</v>
      </c>
    </row>
  </sheetData>
  <pageMargins left="0.7" right="0.7" top="0.75" bottom="0.75" header="0.3" footer="0.3"/>
  <pageSetup paperSize="9" orientation="portrait" verticalDpi="0"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Лист21">
    <tabColor theme="8" tint="0.59999389629810485"/>
  </sheetPr>
  <dimension ref="A1:G1935"/>
  <sheetViews>
    <sheetView workbookViewId="0">
      <selection activeCell="N35" sqref="N35"/>
    </sheetView>
  </sheetViews>
  <sheetFormatPr baseColWidth="10" defaultColWidth="8.83203125" defaultRowHeight="15" x14ac:dyDescent="0.2"/>
  <cols>
    <col min="1" max="1" width="10.33203125" customWidth="1"/>
    <col min="2" max="2" width="23.5" customWidth="1"/>
    <col min="3" max="3" width="28.33203125" bestFit="1" customWidth="1"/>
    <col min="4" max="6" width="11.6640625" customWidth="1"/>
    <col min="7" max="7" width="11.6640625" bestFit="1" customWidth="1"/>
  </cols>
  <sheetData>
    <row r="1" spans="1:7" x14ac:dyDescent="0.2">
      <c r="A1" s="1" t="s">
        <v>1550</v>
      </c>
      <c r="B1" s="1" t="s">
        <v>0</v>
      </c>
      <c r="C1" s="1" t="s">
        <v>1553</v>
      </c>
      <c r="D1" s="1"/>
      <c r="E1" s="1"/>
      <c r="F1" s="1"/>
      <c r="G1" s="1"/>
    </row>
    <row r="2" spans="1:7" x14ac:dyDescent="0.2">
      <c r="A2" s="1" t="s">
        <v>1551</v>
      </c>
      <c r="B2" s="1" t="s">
        <v>11</v>
      </c>
      <c r="C2" s="1">
        <v>0.52</v>
      </c>
      <c r="D2" s="114"/>
      <c r="E2" s="1"/>
      <c r="F2" s="1"/>
      <c r="G2" s="1"/>
    </row>
    <row r="3" spans="1:7" x14ac:dyDescent="0.2">
      <c r="A3" s="1" t="s">
        <v>1551</v>
      </c>
      <c r="B3" s="1" t="s">
        <v>31</v>
      </c>
      <c r="C3" s="1">
        <v>0.6</v>
      </c>
      <c r="D3" s="114"/>
      <c r="E3" s="1"/>
      <c r="F3" s="1"/>
      <c r="G3" s="1"/>
    </row>
    <row r="4" spans="1:7" x14ac:dyDescent="0.2">
      <c r="A4" s="1" t="s">
        <v>1551</v>
      </c>
      <c r="B4" s="1" t="s">
        <v>34</v>
      </c>
      <c r="C4" s="1">
        <v>0.74</v>
      </c>
      <c r="D4" s="114"/>
      <c r="E4" s="1"/>
      <c r="F4" s="1"/>
      <c r="G4" s="1"/>
    </row>
    <row r="5" spans="1:7" x14ac:dyDescent="0.2">
      <c r="A5" s="1" t="s">
        <v>1551</v>
      </c>
      <c r="B5" s="1" t="s">
        <v>47</v>
      </c>
      <c r="C5" s="1">
        <v>0.63</v>
      </c>
      <c r="D5" s="114"/>
      <c r="E5" s="1"/>
      <c r="F5" s="1"/>
      <c r="G5" s="1"/>
    </row>
    <row r="6" spans="1:7" x14ac:dyDescent="0.2">
      <c r="A6" s="1" t="s">
        <v>1551</v>
      </c>
      <c r="B6" s="1" t="s">
        <v>50</v>
      </c>
      <c r="C6" s="1">
        <v>0.62</v>
      </c>
      <c r="D6" s="114"/>
      <c r="E6" s="1"/>
      <c r="F6" s="1"/>
      <c r="G6" s="1"/>
    </row>
    <row r="7" spans="1:7" x14ac:dyDescent="0.2">
      <c r="A7" s="1" t="s">
        <v>1551</v>
      </c>
      <c r="B7" s="1" t="s">
        <v>51</v>
      </c>
      <c r="C7" s="1">
        <v>0.77</v>
      </c>
      <c r="D7" s="114"/>
      <c r="E7" s="1"/>
      <c r="F7" s="1"/>
      <c r="G7" s="1"/>
    </row>
    <row r="8" spans="1:7" x14ac:dyDescent="0.2">
      <c r="A8" s="1" t="s">
        <v>1551</v>
      </c>
      <c r="B8" s="1" t="s">
        <v>1488</v>
      </c>
      <c r="C8" s="1">
        <v>0.72</v>
      </c>
      <c r="D8" s="114"/>
      <c r="E8" s="1"/>
      <c r="F8" s="1"/>
      <c r="G8" s="1"/>
    </row>
    <row r="9" spans="1:7" x14ac:dyDescent="0.2">
      <c r="A9" s="1" t="s">
        <v>1551</v>
      </c>
      <c r="B9" s="1" t="s">
        <v>339</v>
      </c>
      <c r="C9" s="1">
        <v>0.63</v>
      </c>
      <c r="D9" s="114"/>
      <c r="E9" s="1"/>
      <c r="F9" s="1"/>
      <c r="G9" s="1"/>
    </row>
    <row r="10" spans="1:7" x14ac:dyDescent="0.2">
      <c r="A10" s="1" t="s">
        <v>1551</v>
      </c>
      <c r="B10" s="1" t="s">
        <v>55</v>
      </c>
      <c r="C10" s="1">
        <v>0.73</v>
      </c>
      <c r="D10" s="114"/>
      <c r="E10" s="1"/>
      <c r="F10" s="1"/>
      <c r="G10" s="1"/>
    </row>
    <row r="11" spans="1:7" x14ac:dyDescent="0.2">
      <c r="A11" s="1" t="s">
        <v>1551</v>
      </c>
      <c r="B11" s="1" t="s">
        <v>58</v>
      </c>
      <c r="C11" s="1">
        <v>0.95</v>
      </c>
      <c r="D11" s="114"/>
      <c r="E11" s="1"/>
      <c r="F11" s="1"/>
      <c r="G11" s="1"/>
    </row>
    <row r="12" spans="1:7" x14ac:dyDescent="0.2">
      <c r="A12" s="1" t="s">
        <v>1551</v>
      </c>
      <c r="B12" s="1" t="s">
        <v>60</v>
      </c>
      <c r="C12" s="1">
        <v>0.61</v>
      </c>
      <c r="D12" s="114"/>
      <c r="E12" s="1"/>
      <c r="F12" s="1"/>
      <c r="G12" s="1"/>
    </row>
    <row r="13" spans="1:7" x14ac:dyDescent="0.2">
      <c r="A13" s="1" t="s">
        <v>1551</v>
      </c>
      <c r="B13" s="1" t="s">
        <v>61</v>
      </c>
      <c r="C13" s="1">
        <v>0.77</v>
      </c>
      <c r="D13" s="114"/>
      <c r="E13" s="1"/>
      <c r="F13" s="1"/>
      <c r="G13" s="1"/>
    </row>
    <row r="14" spans="1:7" x14ac:dyDescent="0.2">
      <c r="A14" s="1" t="s">
        <v>1551</v>
      </c>
      <c r="B14" s="1" t="s">
        <v>627</v>
      </c>
      <c r="C14" s="1">
        <v>1.19</v>
      </c>
      <c r="D14" s="114"/>
      <c r="E14" s="1"/>
      <c r="F14" s="1"/>
      <c r="G14" s="1"/>
    </row>
    <row r="15" spans="1:7" x14ac:dyDescent="0.2">
      <c r="A15" s="1" t="s">
        <v>1551</v>
      </c>
      <c r="B15" s="1" t="s">
        <v>62</v>
      </c>
      <c r="C15" s="1">
        <v>0.72</v>
      </c>
      <c r="D15" s="114"/>
      <c r="E15" s="1"/>
      <c r="F15" s="1"/>
      <c r="G15" s="1"/>
    </row>
    <row r="16" spans="1:7" x14ac:dyDescent="0.2">
      <c r="A16" s="1" t="s">
        <v>1551</v>
      </c>
      <c r="B16" s="1" t="s">
        <v>653</v>
      </c>
      <c r="C16" s="1">
        <v>0.52</v>
      </c>
      <c r="D16" s="114"/>
      <c r="E16" s="1"/>
      <c r="F16" s="1"/>
      <c r="G16" s="1"/>
    </row>
    <row r="17" spans="1:7" x14ac:dyDescent="0.2">
      <c r="A17" s="1" t="s">
        <v>1551</v>
      </c>
      <c r="B17" s="1" t="s">
        <v>65</v>
      </c>
      <c r="C17" s="1">
        <v>1.0900000000000001</v>
      </c>
      <c r="D17" s="114"/>
      <c r="E17" s="1"/>
      <c r="F17" s="1"/>
      <c r="G17" s="1"/>
    </row>
    <row r="18" spans="1:7" x14ac:dyDescent="0.2">
      <c r="A18" s="1" t="s">
        <v>1551</v>
      </c>
      <c r="B18" s="1" t="s">
        <v>70</v>
      </c>
      <c r="C18" s="1">
        <v>1.7</v>
      </c>
      <c r="D18" s="114"/>
      <c r="E18" s="1"/>
      <c r="F18" s="1"/>
      <c r="G18" s="1"/>
    </row>
    <row r="19" spans="1:7" x14ac:dyDescent="0.2">
      <c r="A19" s="1" t="s">
        <v>1551</v>
      </c>
      <c r="B19" s="1" t="s">
        <v>71</v>
      </c>
      <c r="C19" s="1">
        <v>0.75</v>
      </c>
      <c r="D19" s="114"/>
      <c r="E19" s="1"/>
      <c r="F19" s="1"/>
      <c r="G19" s="1"/>
    </row>
    <row r="20" spans="1:7" x14ac:dyDescent="0.2">
      <c r="A20" s="1" t="s">
        <v>1551</v>
      </c>
      <c r="B20" s="1" t="s">
        <v>72</v>
      </c>
      <c r="C20" s="1">
        <v>0.56000000000000005</v>
      </c>
      <c r="D20" s="114"/>
      <c r="E20" s="1"/>
      <c r="F20" s="1"/>
      <c r="G20" s="1"/>
    </row>
    <row r="21" spans="1:7" x14ac:dyDescent="0.2">
      <c r="A21" s="1" t="s">
        <v>1551</v>
      </c>
      <c r="B21" s="1" t="s">
        <v>73</v>
      </c>
      <c r="C21" s="1">
        <v>0.94</v>
      </c>
      <c r="D21" s="114"/>
      <c r="E21" s="1"/>
      <c r="F21" s="1"/>
      <c r="G21" s="1"/>
    </row>
    <row r="22" spans="1:7" x14ac:dyDescent="0.2">
      <c r="A22" s="1" t="s">
        <v>1551</v>
      </c>
      <c r="B22" s="1" t="s">
        <v>74</v>
      </c>
      <c r="C22" s="1">
        <v>8.34</v>
      </c>
      <c r="D22" s="114"/>
      <c r="E22" s="1"/>
      <c r="F22" s="1"/>
      <c r="G22" s="1"/>
    </row>
    <row r="23" spans="1:7" x14ac:dyDescent="0.2">
      <c r="A23" s="1" t="s">
        <v>1551</v>
      </c>
      <c r="B23" s="1" t="s">
        <v>389</v>
      </c>
      <c r="C23" s="1">
        <v>1.79</v>
      </c>
      <c r="D23" s="114"/>
      <c r="E23" s="1"/>
      <c r="F23" s="1"/>
      <c r="G23" s="1"/>
    </row>
    <row r="24" spans="1:7" x14ac:dyDescent="0.2">
      <c r="A24" s="1" t="s">
        <v>1551</v>
      </c>
      <c r="B24" s="1" t="s">
        <v>1188</v>
      </c>
      <c r="C24" s="1">
        <v>1.06</v>
      </c>
      <c r="D24" s="114"/>
      <c r="E24" s="1"/>
      <c r="F24" s="1"/>
      <c r="G24" s="1"/>
    </row>
    <row r="25" spans="1:7" x14ac:dyDescent="0.2">
      <c r="A25" s="1" t="s">
        <v>1551</v>
      </c>
      <c r="B25" s="1" t="s">
        <v>75</v>
      </c>
      <c r="C25" s="1">
        <v>0.75</v>
      </c>
      <c r="D25" s="114"/>
      <c r="E25" s="1"/>
      <c r="F25" s="1"/>
      <c r="G25" s="1"/>
    </row>
    <row r="26" spans="1:7" x14ac:dyDescent="0.2">
      <c r="A26" s="1" t="s">
        <v>1551</v>
      </c>
      <c r="B26" s="1" t="s">
        <v>76</v>
      </c>
      <c r="C26" s="1">
        <v>0.54</v>
      </c>
      <c r="D26" s="114"/>
      <c r="E26" s="1"/>
      <c r="F26" s="1"/>
      <c r="G26" s="1"/>
    </row>
    <row r="27" spans="1:7" x14ac:dyDescent="0.2">
      <c r="A27" s="1" t="s">
        <v>1551</v>
      </c>
      <c r="B27" s="1" t="s">
        <v>345</v>
      </c>
      <c r="C27" s="1">
        <v>8.4600000000000009</v>
      </c>
      <c r="D27" s="114"/>
      <c r="E27" s="1"/>
      <c r="F27" s="1"/>
      <c r="G27" s="1"/>
    </row>
    <row r="28" spans="1:7" x14ac:dyDescent="0.2">
      <c r="A28" s="1" t="s">
        <v>1551</v>
      </c>
      <c r="B28" s="1" t="s">
        <v>77</v>
      </c>
      <c r="C28" s="1">
        <v>0.53</v>
      </c>
      <c r="D28" s="114"/>
      <c r="E28" s="1"/>
      <c r="F28" s="1"/>
      <c r="G28" s="1"/>
    </row>
    <row r="29" spans="1:7" x14ac:dyDescent="0.2">
      <c r="A29" s="1" t="s">
        <v>1551</v>
      </c>
      <c r="B29" s="1" t="s">
        <v>79</v>
      </c>
      <c r="C29" s="1">
        <v>0.56999999999999995</v>
      </c>
      <c r="D29" s="114"/>
      <c r="E29" s="1"/>
      <c r="F29" s="1"/>
      <c r="G29" s="1"/>
    </row>
    <row r="30" spans="1:7" x14ac:dyDescent="0.2">
      <c r="A30" s="1" t="s">
        <v>1551</v>
      </c>
      <c r="B30" s="1" t="s">
        <v>80</v>
      </c>
      <c r="C30" s="1">
        <v>0.67</v>
      </c>
      <c r="D30" s="114"/>
      <c r="E30" s="1"/>
      <c r="F30" s="1"/>
      <c r="G30" s="1"/>
    </row>
    <row r="31" spans="1:7" x14ac:dyDescent="0.2">
      <c r="D31" s="114"/>
      <c r="E31" s="1"/>
      <c r="F31" s="1"/>
      <c r="G31" s="1"/>
    </row>
    <row r="32" spans="1:7" x14ac:dyDescent="0.2">
      <c r="D32" s="114"/>
      <c r="E32" s="1"/>
      <c r="F32" s="1"/>
      <c r="G32" s="1"/>
    </row>
    <row r="33" spans="4:7" x14ac:dyDescent="0.2">
      <c r="D33" s="114"/>
      <c r="E33" s="1"/>
      <c r="F33" s="1"/>
      <c r="G33" s="1"/>
    </row>
    <row r="34" spans="4:7" x14ac:dyDescent="0.2">
      <c r="D34" s="114"/>
      <c r="E34" s="1"/>
      <c r="F34" s="1"/>
      <c r="G34" s="1"/>
    </row>
    <row r="35" spans="4:7" x14ac:dyDescent="0.2">
      <c r="D35" s="114"/>
      <c r="E35" s="1"/>
      <c r="F35" s="1"/>
      <c r="G35" s="1"/>
    </row>
    <row r="36" spans="4:7" x14ac:dyDescent="0.2">
      <c r="D36" s="114"/>
      <c r="E36" s="1"/>
      <c r="F36" s="1"/>
      <c r="G36" s="1"/>
    </row>
    <row r="37" spans="4:7" x14ac:dyDescent="0.2">
      <c r="D37" s="114"/>
      <c r="E37" s="1"/>
      <c r="F37" s="1"/>
      <c r="G37" s="1"/>
    </row>
    <row r="38" spans="4:7" x14ac:dyDescent="0.2">
      <c r="D38" s="114"/>
      <c r="E38" s="1"/>
      <c r="F38" s="1"/>
      <c r="G38" s="1"/>
    </row>
    <row r="39" spans="4:7" x14ac:dyDescent="0.2">
      <c r="D39" s="114"/>
      <c r="E39" s="1"/>
      <c r="F39" s="1"/>
      <c r="G39" s="1"/>
    </row>
    <row r="40" spans="4:7" x14ac:dyDescent="0.2">
      <c r="D40" s="114"/>
      <c r="E40" s="1"/>
      <c r="F40" s="1"/>
      <c r="G40" s="1"/>
    </row>
    <row r="41" spans="4:7" x14ac:dyDescent="0.2">
      <c r="D41" s="114"/>
      <c r="E41" s="1"/>
      <c r="F41" s="1"/>
      <c r="G41" s="1"/>
    </row>
    <row r="42" spans="4:7" x14ac:dyDescent="0.2">
      <c r="D42" s="114"/>
      <c r="E42" s="1"/>
      <c r="F42" s="1"/>
      <c r="G42" s="1"/>
    </row>
    <row r="43" spans="4:7" x14ac:dyDescent="0.2">
      <c r="D43" s="114"/>
      <c r="E43" s="1"/>
      <c r="F43" s="1"/>
      <c r="G43" s="1"/>
    </row>
    <row r="44" spans="4:7" x14ac:dyDescent="0.2">
      <c r="D44" s="114"/>
      <c r="E44" s="1"/>
      <c r="F44" s="1"/>
      <c r="G44" s="1"/>
    </row>
    <row r="45" spans="4:7" x14ac:dyDescent="0.2">
      <c r="D45" s="114"/>
      <c r="E45" s="1"/>
      <c r="F45" s="1"/>
      <c r="G45" s="1"/>
    </row>
    <row r="46" spans="4:7" x14ac:dyDescent="0.2">
      <c r="D46" s="114"/>
      <c r="E46" s="1"/>
      <c r="F46" s="1"/>
      <c r="G46" s="1"/>
    </row>
    <row r="47" spans="4:7" x14ac:dyDescent="0.2">
      <c r="D47" s="114"/>
      <c r="E47" s="1"/>
      <c r="F47" s="1"/>
      <c r="G47" s="1"/>
    </row>
    <row r="48" spans="4:7" x14ac:dyDescent="0.2">
      <c r="D48" s="114"/>
      <c r="E48" s="1"/>
      <c r="F48" s="1"/>
      <c r="G48" s="1"/>
    </row>
    <row r="49" spans="4:7" x14ac:dyDescent="0.2">
      <c r="D49" s="114"/>
      <c r="E49" s="1"/>
      <c r="F49" s="1"/>
      <c r="G49" s="1"/>
    </row>
    <row r="50" spans="4:7" x14ac:dyDescent="0.2">
      <c r="D50" s="114"/>
      <c r="E50" s="1"/>
      <c r="F50" s="1"/>
      <c r="G50" s="1"/>
    </row>
    <row r="51" spans="4:7" x14ac:dyDescent="0.2">
      <c r="D51" s="114"/>
      <c r="E51" s="1"/>
      <c r="F51" s="1"/>
      <c r="G51" s="1"/>
    </row>
    <row r="52" spans="4:7" x14ac:dyDescent="0.2">
      <c r="D52" s="114"/>
      <c r="E52" s="1"/>
      <c r="F52" s="1"/>
      <c r="G52" s="1"/>
    </row>
    <row r="53" spans="4:7" x14ac:dyDescent="0.2">
      <c r="D53" s="114"/>
      <c r="E53" s="1"/>
      <c r="F53" s="1"/>
      <c r="G53" s="1"/>
    </row>
    <row r="54" spans="4:7" x14ac:dyDescent="0.2">
      <c r="D54" s="114"/>
      <c r="E54" s="1"/>
      <c r="F54" s="1"/>
      <c r="G54" s="1"/>
    </row>
    <row r="55" spans="4:7" x14ac:dyDescent="0.2">
      <c r="D55" s="114"/>
      <c r="E55" s="1"/>
      <c r="F55" s="1"/>
      <c r="G55" s="1"/>
    </row>
    <row r="56" spans="4:7" x14ac:dyDescent="0.2">
      <c r="G56" s="1"/>
    </row>
    <row r="57" spans="4:7" x14ac:dyDescent="0.2">
      <c r="G57" s="1"/>
    </row>
    <row r="58" spans="4:7" x14ac:dyDescent="0.2">
      <c r="G58" s="1"/>
    </row>
    <row r="59" spans="4:7" x14ac:dyDescent="0.2">
      <c r="G59" s="1"/>
    </row>
    <row r="60" spans="4:7" x14ac:dyDescent="0.2">
      <c r="G60" s="1"/>
    </row>
    <row r="61" spans="4:7" x14ac:dyDescent="0.2">
      <c r="G61" s="1"/>
    </row>
    <row r="62" spans="4:7" x14ac:dyDescent="0.2">
      <c r="G62" s="1"/>
    </row>
    <row r="63" spans="4:7" x14ac:dyDescent="0.2">
      <c r="G63" s="1"/>
    </row>
    <row r="64" spans="4:7" x14ac:dyDescent="0.2">
      <c r="G64" s="1"/>
    </row>
    <row r="65" spans="7:7" x14ac:dyDescent="0.2">
      <c r="G65" s="1"/>
    </row>
    <row r="66" spans="7:7" x14ac:dyDescent="0.2">
      <c r="G66" s="1"/>
    </row>
    <row r="67" spans="7:7" x14ac:dyDescent="0.2">
      <c r="G67" s="1"/>
    </row>
    <row r="68" spans="7:7" x14ac:dyDescent="0.2">
      <c r="G68" s="1"/>
    </row>
    <row r="69" spans="7:7" x14ac:dyDescent="0.2">
      <c r="G69" s="1"/>
    </row>
    <row r="70" spans="7:7" x14ac:dyDescent="0.2">
      <c r="G70" s="1"/>
    </row>
    <row r="71" spans="7:7" x14ac:dyDescent="0.2">
      <c r="G71" s="1"/>
    </row>
    <row r="72" spans="7:7" x14ac:dyDescent="0.2">
      <c r="G72" s="1"/>
    </row>
    <row r="73" spans="7:7" x14ac:dyDescent="0.2">
      <c r="G73" s="1"/>
    </row>
    <row r="74" spans="7:7" x14ac:dyDescent="0.2">
      <c r="G74" s="1"/>
    </row>
    <row r="75" spans="7:7" x14ac:dyDescent="0.2">
      <c r="G75" s="1"/>
    </row>
    <row r="76" spans="7:7" x14ac:dyDescent="0.2">
      <c r="G76" s="1"/>
    </row>
    <row r="77" spans="7:7" x14ac:dyDescent="0.2">
      <c r="G77" s="1"/>
    </row>
    <row r="78" spans="7:7" x14ac:dyDescent="0.2">
      <c r="G78" s="1"/>
    </row>
    <row r="79" spans="7:7" x14ac:dyDescent="0.2">
      <c r="G79" s="1"/>
    </row>
    <row r="80" spans="7:7" x14ac:dyDescent="0.2">
      <c r="G80" s="1"/>
    </row>
    <row r="81" spans="7:7" x14ac:dyDescent="0.2">
      <c r="G81" s="1"/>
    </row>
    <row r="82" spans="7:7" x14ac:dyDescent="0.2">
      <c r="G82" s="1"/>
    </row>
    <row r="83" spans="7:7" x14ac:dyDescent="0.2">
      <c r="G83" s="1"/>
    </row>
    <row r="84" spans="7:7" x14ac:dyDescent="0.2">
      <c r="G84" s="1"/>
    </row>
    <row r="85" spans="7:7" x14ac:dyDescent="0.2">
      <c r="G85" s="1"/>
    </row>
    <row r="86" spans="7:7" x14ac:dyDescent="0.2">
      <c r="G86" s="1"/>
    </row>
    <row r="87" spans="7:7" x14ac:dyDescent="0.2">
      <c r="G87" s="1"/>
    </row>
    <row r="88" spans="7:7" x14ac:dyDescent="0.2">
      <c r="G88" s="1"/>
    </row>
    <row r="89" spans="7:7" x14ac:dyDescent="0.2">
      <c r="G89" s="1"/>
    </row>
    <row r="90" spans="7:7" x14ac:dyDescent="0.2">
      <c r="G90" s="1"/>
    </row>
    <row r="91" spans="7:7" x14ac:dyDescent="0.2">
      <c r="G91" s="1"/>
    </row>
    <row r="92" spans="7:7" x14ac:dyDescent="0.2">
      <c r="G92" s="1"/>
    </row>
    <row r="93" spans="7:7" x14ac:dyDescent="0.2">
      <c r="G93" s="1"/>
    </row>
    <row r="94" spans="7:7" x14ac:dyDescent="0.2">
      <c r="G94" s="1"/>
    </row>
    <row r="95" spans="7:7" x14ac:dyDescent="0.2">
      <c r="G95" s="1"/>
    </row>
    <row r="96" spans="7:7" x14ac:dyDescent="0.2">
      <c r="G96" s="1"/>
    </row>
    <row r="97" spans="7:7" x14ac:dyDescent="0.2">
      <c r="G97" s="1"/>
    </row>
    <row r="98" spans="7:7" x14ac:dyDescent="0.2">
      <c r="G98" s="1"/>
    </row>
    <row r="99" spans="7:7" x14ac:dyDescent="0.2">
      <c r="G99" s="1"/>
    </row>
    <row r="100" spans="7:7" x14ac:dyDescent="0.2">
      <c r="G100" s="1"/>
    </row>
    <row r="101" spans="7:7" x14ac:dyDescent="0.2">
      <c r="G101" s="1"/>
    </row>
    <row r="102" spans="7:7" x14ac:dyDescent="0.2">
      <c r="G102" s="1"/>
    </row>
    <row r="103" spans="7:7" x14ac:dyDescent="0.2">
      <c r="G103" s="1"/>
    </row>
    <row r="104" spans="7:7" x14ac:dyDescent="0.2">
      <c r="G104" s="1"/>
    </row>
    <row r="105" spans="7:7" x14ac:dyDescent="0.2">
      <c r="G105" s="1"/>
    </row>
    <row r="106" spans="7:7" x14ac:dyDescent="0.2">
      <c r="G106" s="1"/>
    </row>
    <row r="107" spans="7:7" x14ac:dyDescent="0.2">
      <c r="G107" s="1"/>
    </row>
    <row r="108" spans="7:7" x14ac:dyDescent="0.2">
      <c r="G108" s="1"/>
    </row>
    <row r="109" spans="7:7" x14ac:dyDescent="0.2">
      <c r="G109" s="1"/>
    </row>
    <row r="110" spans="7:7" x14ac:dyDescent="0.2">
      <c r="G110" s="1"/>
    </row>
    <row r="111" spans="7:7" x14ac:dyDescent="0.2">
      <c r="G111" s="1"/>
    </row>
    <row r="112" spans="7:7" x14ac:dyDescent="0.2">
      <c r="G112" s="1"/>
    </row>
    <row r="113" spans="7:7" x14ac:dyDescent="0.2">
      <c r="G113" s="1"/>
    </row>
    <row r="114" spans="7:7" x14ac:dyDescent="0.2">
      <c r="G114" s="1"/>
    </row>
    <row r="115" spans="7:7" x14ac:dyDescent="0.2">
      <c r="G115" s="1"/>
    </row>
    <row r="116" spans="7:7" x14ac:dyDescent="0.2">
      <c r="G116" s="1"/>
    </row>
    <row r="117" spans="7:7" x14ac:dyDescent="0.2">
      <c r="G117" s="1"/>
    </row>
    <row r="118" spans="7:7" x14ac:dyDescent="0.2">
      <c r="G118" s="1"/>
    </row>
    <row r="119" spans="7:7" x14ac:dyDescent="0.2">
      <c r="G119" s="1"/>
    </row>
    <row r="120" spans="7:7" x14ac:dyDescent="0.2">
      <c r="G120" s="1"/>
    </row>
    <row r="121" spans="7:7" x14ac:dyDescent="0.2">
      <c r="G121" s="1"/>
    </row>
    <row r="122" spans="7:7" x14ac:dyDescent="0.2">
      <c r="G122" s="1"/>
    </row>
    <row r="123" spans="7:7" x14ac:dyDescent="0.2">
      <c r="G123" s="1"/>
    </row>
    <row r="124" spans="7:7" x14ac:dyDescent="0.2">
      <c r="G124" s="1"/>
    </row>
    <row r="125" spans="7:7" x14ac:dyDescent="0.2">
      <c r="G125" s="1"/>
    </row>
    <row r="126" spans="7:7" x14ac:dyDescent="0.2">
      <c r="G126" s="1"/>
    </row>
    <row r="127" spans="7:7" x14ac:dyDescent="0.2">
      <c r="G127" s="1"/>
    </row>
    <row r="128" spans="7:7" x14ac:dyDescent="0.2">
      <c r="G128" s="1"/>
    </row>
    <row r="129" spans="7:7" x14ac:dyDescent="0.2">
      <c r="G129" s="1"/>
    </row>
    <row r="130" spans="7:7" x14ac:dyDescent="0.2">
      <c r="G130" s="1"/>
    </row>
    <row r="131" spans="7:7" x14ac:dyDescent="0.2">
      <c r="G131" s="1"/>
    </row>
    <row r="132" spans="7:7" x14ac:dyDescent="0.2">
      <c r="G132" s="1"/>
    </row>
    <row r="133" spans="7:7" x14ac:dyDescent="0.2">
      <c r="G133" s="1"/>
    </row>
    <row r="134" spans="7:7" x14ac:dyDescent="0.2">
      <c r="G134" s="1"/>
    </row>
    <row r="135" spans="7:7" x14ac:dyDescent="0.2">
      <c r="G135" s="1"/>
    </row>
    <row r="136" spans="7:7" x14ac:dyDescent="0.2">
      <c r="G136" s="1"/>
    </row>
    <row r="137" spans="7:7" x14ac:dyDescent="0.2">
      <c r="G137" s="1"/>
    </row>
    <row r="138" spans="7:7" x14ac:dyDescent="0.2">
      <c r="G138" s="1"/>
    </row>
    <row r="139" spans="7:7" x14ac:dyDescent="0.2">
      <c r="G139" s="1"/>
    </row>
    <row r="140" spans="7:7" x14ac:dyDescent="0.2">
      <c r="G140" s="1"/>
    </row>
    <row r="141" spans="7:7" x14ac:dyDescent="0.2">
      <c r="G141" s="1"/>
    </row>
    <row r="142" spans="7:7" x14ac:dyDescent="0.2">
      <c r="G142" s="1"/>
    </row>
    <row r="143" spans="7:7" x14ac:dyDescent="0.2">
      <c r="G143" s="1"/>
    </row>
    <row r="144" spans="7:7" x14ac:dyDescent="0.2">
      <c r="G144" s="1"/>
    </row>
    <row r="145" spans="7:7" x14ac:dyDescent="0.2">
      <c r="G145" s="1"/>
    </row>
    <row r="146" spans="7:7" x14ac:dyDescent="0.2">
      <c r="G146" s="1"/>
    </row>
    <row r="147" spans="7:7" x14ac:dyDescent="0.2">
      <c r="G147" s="1"/>
    </row>
    <row r="148" spans="7:7" x14ac:dyDescent="0.2">
      <c r="G148" s="1"/>
    </row>
    <row r="149" spans="7:7" x14ac:dyDescent="0.2">
      <c r="G149" s="1"/>
    </row>
    <row r="150" spans="7:7" x14ac:dyDescent="0.2">
      <c r="G150" s="1"/>
    </row>
    <row r="151" spans="7:7" x14ac:dyDescent="0.2">
      <c r="G151" s="1"/>
    </row>
    <row r="152" spans="7:7" x14ac:dyDescent="0.2">
      <c r="G152" s="1"/>
    </row>
    <row r="153" spans="7:7" x14ac:dyDescent="0.2">
      <c r="G153" s="1"/>
    </row>
    <row r="154" spans="7:7" x14ac:dyDescent="0.2">
      <c r="G154" s="1"/>
    </row>
    <row r="155" spans="7:7" x14ac:dyDescent="0.2">
      <c r="G155" s="1"/>
    </row>
    <row r="156" spans="7:7" x14ac:dyDescent="0.2">
      <c r="G156" s="1"/>
    </row>
    <row r="157" spans="7:7" x14ac:dyDescent="0.2">
      <c r="G157" s="1"/>
    </row>
    <row r="158" spans="7:7" x14ac:dyDescent="0.2">
      <c r="G158" s="1"/>
    </row>
    <row r="159" spans="7:7" x14ac:dyDescent="0.2">
      <c r="G159" s="1"/>
    </row>
    <row r="160" spans="7:7" x14ac:dyDescent="0.2">
      <c r="G160" s="1"/>
    </row>
    <row r="161" spans="7:7" x14ac:dyDescent="0.2">
      <c r="G161" s="1"/>
    </row>
    <row r="162" spans="7:7" x14ac:dyDescent="0.2">
      <c r="G162" s="1"/>
    </row>
    <row r="163" spans="7:7" x14ac:dyDescent="0.2">
      <c r="G163" s="1"/>
    </row>
    <row r="164" spans="7:7" x14ac:dyDescent="0.2">
      <c r="G164" s="1"/>
    </row>
    <row r="165" spans="7:7" x14ac:dyDescent="0.2">
      <c r="G165" s="1"/>
    </row>
    <row r="166" spans="7:7" x14ac:dyDescent="0.2">
      <c r="G166" s="1"/>
    </row>
    <row r="167" spans="7:7" x14ac:dyDescent="0.2">
      <c r="G167" s="1"/>
    </row>
    <row r="168" spans="7:7" x14ac:dyDescent="0.2">
      <c r="G168" s="1"/>
    </row>
    <row r="169" spans="7:7" x14ac:dyDescent="0.2">
      <c r="G169" s="1"/>
    </row>
    <row r="170" spans="7:7" x14ac:dyDescent="0.2">
      <c r="G170" s="1"/>
    </row>
    <row r="171" spans="7:7" x14ac:dyDescent="0.2">
      <c r="G171" s="1"/>
    </row>
    <row r="172" spans="7:7" x14ac:dyDescent="0.2">
      <c r="G172" s="1"/>
    </row>
    <row r="173" spans="7:7" x14ac:dyDescent="0.2">
      <c r="G173" s="1"/>
    </row>
    <row r="174" spans="7:7" x14ac:dyDescent="0.2">
      <c r="G174" s="1"/>
    </row>
    <row r="175" spans="7:7" x14ac:dyDescent="0.2">
      <c r="G175" s="1"/>
    </row>
    <row r="176" spans="7:7" x14ac:dyDescent="0.2">
      <c r="G176" s="1"/>
    </row>
    <row r="177" spans="7:7" x14ac:dyDescent="0.2">
      <c r="G177" s="1"/>
    </row>
    <row r="178" spans="7:7" x14ac:dyDescent="0.2">
      <c r="G178" s="1"/>
    </row>
    <row r="179" spans="7:7" x14ac:dyDescent="0.2">
      <c r="G179" s="1"/>
    </row>
    <row r="180" spans="7:7" x14ac:dyDescent="0.2">
      <c r="G180" s="1"/>
    </row>
    <row r="181" spans="7:7" x14ac:dyDescent="0.2">
      <c r="G181" s="1"/>
    </row>
    <row r="182" spans="7:7" x14ac:dyDescent="0.2">
      <c r="G182" s="1"/>
    </row>
    <row r="183" spans="7:7" x14ac:dyDescent="0.2">
      <c r="G183" s="1"/>
    </row>
    <row r="184" spans="7:7" x14ac:dyDescent="0.2">
      <c r="G184" s="1"/>
    </row>
    <row r="185" spans="7:7" x14ac:dyDescent="0.2">
      <c r="G185" s="1"/>
    </row>
    <row r="186" spans="7:7" x14ac:dyDescent="0.2">
      <c r="G186" s="1"/>
    </row>
    <row r="187" spans="7:7" x14ac:dyDescent="0.2">
      <c r="G187" s="1"/>
    </row>
    <row r="188" spans="7:7" x14ac:dyDescent="0.2">
      <c r="G188" s="1"/>
    </row>
    <row r="189" spans="7:7" x14ac:dyDescent="0.2">
      <c r="G189" s="1"/>
    </row>
    <row r="190" spans="7:7" x14ac:dyDescent="0.2">
      <c r="G190" s="1"/>
    </row>
    <row r="191" spans="7:7" x14ac:dyDescent="0.2">
      <c r="G191" s="1"/>
    </row>
    <row r="192" spans="7:7" x14ac:dyDescent="0.2">
      <c r="G192" s="1"/>
    </row>
    <row r="193" spans="7:7" x14ac:dyDescent="0.2">
      <c r="G193" s="1"/>
    </row>
    <row r="194" spans="7:7" x14ac:dyDescent="0.2">
      <c r="G194" s="1"/>
    </row>
    <row r="195" spans="7:7" x14ac:dyDescent="0.2">
      <c r="G195" s="1"/>
    </row>
    <row r="196" spans="7:7" x14ac:dyDescent="0.2">
      <c r="G196" s="1"/>
    </row>
    <row r="197" spans="7:7" x14ac:dyDescent="0.2">
      <c r="G197" s="1"/>
    </row>
    <row r="198" spans="7:7" x14ac:dyDescent="0.2">
      <c r="G198" s="1"/>
    </row>
    <row r="199" spans="7:7" x14ac:dyDescent="0.2">
      <c r="G199" s="1"/>
    </row>
    <row r="200" spans="7:7" x14ac:dyDescent="0.2">
      <c r="G200" s="1"/>
    </row>
    <row r="201" spans="7:7" x14ac:dyDescent="0.2">
      <c r="G201" s="1"/>
    </row>
    <row r="202" spans="7:7" x14ac:dyDescent="0.2">
      <c r="G202" s="1"/>
    </row>
    <row r="203" spans="7:7" x14ac:dyDescent="0.2">
      <c r="G203" s="1"/>
    </row>
    <row r="204" spans="7:7" x14ac:dyDescent="0.2">
      <c r="G204" s="1"/>
    </row>
    <row r="205" spans="7:7" x14ac:dyDescent="0.2">
      <c r="G205" s="1"/>
    </row>
    <row r="206" spans="7:7" x14ac:dyDescent="0.2">
      <c r="G206" s="1"/>
    </row>
    <row r="207" spans="7:7" x14ac:dyDescent="0.2">
      <c r="G207" s="1"/>
    </row>
    <row r="208" spans="7:7" x14ac:dyDescent="0.2">
      <c r="G208" s="1"/>
    </row>
    <row r="209" spans="7:7" x14ac:dyDescent="0.2">
      <c r="G209" s="1"/>
    </row>
    <row r="210" spans="7:7" x14ac:dyDescent="0.2">
      <c r="G210" s="1"/>
    </row>
    <row r="211" spans="7:7" x14ac:dyDescent="0.2">
      <c r="G211" s="1"/>
    </row>
    <row r="212" spans="7:7" x14ac:dyDescent="0.2">
      <c r="G212" s="1"/>
    </row>
    <row r="213" spans="7:7" x14ac:dyDescent="0.2">
      <c r="G213" s="1"/>
    </row>
    <row r="214" spans="7:7" x14ac:dyDescent="0.2">
      <c r="G214" s="1"/>
    </row>
    <row r="215" spans="7:7" x14ac:dyDescent="0.2">
      <c r="G215" s="1"/>
    </row>
    <row r="216" spans="7:7" x14ac:dyDescent="0.2">
      <c r="G216" s="1"/>
    </row>
    <row r="217" spans="7:7" x14ac:dyDescent="0.2">
      <c r="G217" s="1"/>
    </row>
    <row r="218" spans="7:7" x14ac:dyDescent="0.2">
      <c r="G218" s="1"/>
    </row>
    <row r="219" spans="7:7" x14ac:dyDescent="0.2">
      <c r="G219" s="1"/>
    </row>
    <row r="220" spans="7:7" x14ac:dyDescent="0.2">
      <c r="G220" s="1"/>
    </row>
    <row r="221" spans="7:7" x14ac:dyDescent="0.2">
      <c r="G221" s="1"/>
    </row>
    <row r="222" spans="7:7" x14ac:dyDescent="0.2">
      <c r="G222" s="1"/>
    </row>
    <row r="223" spans="7:7" x14ac:dyDescent="0.2">
      <c r="G223" s="1"/>
    </row>
    <row r="224" spans="7:7" x14ac:dyDescent="0.2">
      <c r="G224" s="1"/>
    </row>
    <row r="225" spans="7:7" x14ac:dyDescent="0.2">
      <c r="G225" s="1"/>
    </row>
    <row r="226" spans="7:7" x14ac:dyDescent="0.2">
      <c r="G226" s="1"/>
    </row>
    <row r="227" spans="7:7" x14ac:dyDescent="0.2">
      <c r="G227" s="1"/>
    </row>
    <row r="228" spans="7:7" x14ac:dyDescent="0.2">
      <c r="G228" s="1"/>
    </row>
    <row r="229" spans="7:7" x14ac:dyDescent="0.2">
      <c r="G229" s="1"/>
    </row>
    <row r="230" spans="7:7" x14ac:dyDescent="0.2">
      <c r="G230" s="1"/>
    </row>
    <row r="231" spans="7:7" x14ac:dyDescent="0.2">
      <c r="G231" s="1"/>
    </row>
    <row r="232" spans="7:7" x14ac:dyDescent="0.2">
      <c r="G232" s="1"/>
    </row>
    <row r="233" spans="7:7" x14ac:dyDescent="0.2">
      <c r="G233" s="1"/>
    </row>
    <row r="234" spans="7:7" x14ac:dyDescent="0.2">
      <c r="G234" s="1"/>
    </row>
    <row r="235" spans="7:7" x14ac:dyDescent="0.2">
      <c r="G235" s="1"/>
    </row>
    <row r="236" spans="7:7" x14ac:dyDescent="0.2">
      <c r="G236" s="1"/>
    </row>
    <row r="237" spans="7:7" x14ac:dyDescent="0.2">
      <c r="G237" s="1"/>
    </row>
    <row r="238" spans="7:7" x14ac:dyDescent="0.2">
      <c r="G238" s="1"/>
    </row>
    <row r="239" spans="7:7" x14ac:dyDescent="0.2">
      <c r="G239" s="1"/>
    </row>
    <row r="240" spans="7:7" x14ac:dyDescent="0.2">
      <c r="G240" s="1"/>
    </row>
    <row r="241" spans="7:7" x14ac:dyDescent="0.2">
      <c r="G241" s="1"/>
    </row>
    <row r="242" spans="7:7" x14ac:dyDescent="0.2">
      <c r="G242" s="1"/>
    </row>
    <row r="243" spans="7:7" x14ac:dyDescent="0.2">
      <c r="G243" s="1"/>
    </row>
    <row r="244" spans="7:7" x14ac:dyDescent="0.2">
      <c r="G244" s="1"/>
    </row>
    <row r="245" spans="7:7" x14ac:dyDescent="0.2">
      <c r="G245" s="1"/>
    </row>
    <row r="246" spans="7:7" x14ac:dyDescent="0.2">
      <c r="G246" s="1"/>
    </row>
    <row r="247" spans="7:7" x14ac:dyDescent="0.2">
      <c r="G247" s="1"/>
    </row>
    <row r="248" spans="7:7" x14ac:dyDescent="0.2">
      <c r="G248" s="1"/>
    </row>
    <row r="249" spans="7:7" x14ac:dyDescent="0.2">
      <c r="G249" s="1"/>
    </row>
    <row r="250" spans="7:7" x14ac:dyDescent="0.2">
      <c r="G250" s="1"/>
    </row>
    <row r="251" spans="7:7" x14ac:dyDescent="0.2">
      <c r="G251" s="1"/>
    </row>
    <row r="252" spans="7:7" x14ac:dyDescent="0.2">
      <c r="G252" s="1"/>
    </row>
    <row r="253" spans="7:7" x14ac:dyDescent="0.2">
      <c r="G253" s="1"/>
    </row>
    <row r="254" spans="7:7" x14ac:dyDescent="0.2">
      <c r="G254" s="1"/>
    </row>
    <row r="255" spans="7:7" x14ac:dyDescent="0.2">
      <c r="G255" s="1"/>
    </row>
    <row r="256" spans="7:7" x14ac:dyDescent="0.2">
      <c r="G256" s="1"/>
    </row>
    <row r="257" spans="7:7" x14ac:dyDescent="0.2">
      <c r="G257" s="1"/>
    </row>
    <row r="258" spans="7:7" x14ac:dyDescent="0.2">
      <c r="G258" s="1"/>
    </row>
    <row r="259" spans="7:7" x14ac:dyDescent="0.2">
      <c r="G259" s="1"/>
    </row>
    <row r="260" spans="7:7" x14ac:dyDescent="0.2">
      <c r="G260" s="1"/>
    </row>
    <row r="261" spans="7:7" x14ac:dyDescent="0.2">
      <c r="G261" s="1"/>
    </row>
    <row r="262" spans="7:7" x14ac:dyDescent="0.2">
      <c r="G262" s="1"/>
    </row>
    <row r="263" spans="7:7" x14ac:dyDescent="0.2">
      <c r="G263" s="1"/>
    </row>
    <row r="264" spans="7:7" x14ac:dyDescent="0.2">
      <c r="G264" s="1"/>
    </row>
    <row r="265" spans="7:7" x14ac:dyDescent="0.2">
      <c r="G265" s="1"/>
    </row>
    <row r="266" spans="7:7" x14ac:dyDescent="0.2">
      <c r="G266" s="1"/>
    </row>
    <row r="267" spans="7:7" x14ac:dyDescent="0.2">
      <c r="G267" s="1"/>
    </row>
    <row r="268" spans="7:7" x14ac:dyDescent="0.2">
      <c r="G268" s="1"/>
    </row>
    <row r="269" spans="7:7" x14ac:dyDescent="0.2">
      <c r="G269" s="1"/>
    </row>
    <row r="270" spans="7:7" x14ac:dyDescent="0.2">
      <c r="G270" s="1"/>
    </row>
    <row r="271" spans="7:7" x14ac:dyDescent="0.2">
      <c r="G271" s="1"/>
    </row>
    <row r="272" spans="7:7" x14ac:dyDescent="0.2">
      <c r="G272" s="1"/>
    </row>
    <row r="273" spans="7:7" x14ac:dyDescent="0.2">
      <c r="G273" s="1"/>
    </row>
    <row r="274" spans="7:7" x14ac:dyDescent="0.2">
      <c r="G274" s="1"/>
    </row>
    <row r="275" spans="7:7" x14ac:dyDescent="0.2">
      <c r="G275" s="1"/>
    </row>
    <row r="276" spans="7:7" x14ac:dyDescent="0.2">
      <c r="G276" s="1"/>
    </row>
    <row r="277" spans="7:7" x14ac:dyDescent="0.2">
      <c r="G277" s="1"/>
    </row>
    <row r="278" spans="7:7" x14ac:dyDescent="0.2">
      <c r="G278" s="1"/>
    </row>
    <row r="279" spans="7:7" x14ac:dyDescent="0.2">
      <c r="G279" s="1"/>
    </row>
    <row r="280" spans="7:7" x14ac:dyDescent="0.2">
      <c r="G280" s="1"/>
    </row>
    <row r="281" spans="7:7" x14ac:dyDescent="0.2">
      <c r="G281" s="1"/>
    </row>
    <row r="282" spans="7:7" x14ac:dyDescent="0.2">
      <c r="G282" s="1"/>
    </row>
    <row r="283" spans="7:7" x14ac:dyDescent="0.2">
      <c r="G283" s="1"/>
    </row>
    <row r="284" spans="7:7" x14ac:dyDescent="0.2">
      <c r="G284" s="1"/>
    </row>
    <row r="285" spans="7:7" x14ac:dyDescent="0.2">
      <c r="G285" s="1"/>
    </row>
    <row r="286" spans="7:7" x14ac:dyDescent="0.2">
      <c r="G286" s="1"/>
    </row>
    <row r="287" spans="7:7" x14ac:dyDescent="0.2">
      <c r="G287" s="1"/>
    </row>
    <row r="288" spans="7:7" x14ac:dyDescent="0.2">
      <c r="G288" s="1"/>
    </row>
    <row r="289" spans="7:7" x14ac:dyDescent="0.2">
      <c r="G289" s="1"/>
    </row>
    <row r="290" spans="7:7" x14ac:dyDescent="0.2">
      <c r="G290" s="1"/>
    </row>
    <row r="291" spans="7:7" x14ac:dyDescent="0.2">
      <c r="G291" s="1"/>
    </row>
    <row r="292" spans="7:7" x14ac:dyDescent="0.2">
      <c r="G292" s="1"/>
    </row>
    <row r="293" spans="7:7" x14ac:dyDescent="0.2">
      <c r="G293" s="1"/>
    </row>
    <row r="294" spans="7:7" x14ac:dyDescent="0.2">
      <c r="G294" s="1"/>
    </row>
    <row r="295" spans="7:7" x14ac:dyDescent="0.2">
      <c r="G295" s="1"/>
    </row>
    <row r="296" spans="7:7" x14ac:dyDescent="0.2">
      <c r="G296" s="1"/>
    </row>
    <row r="297" spans="7:7" x14ac:dyDescent="0.2">
      <c r="G297" s="1"/>
    </row>
    <row r="298" spans="7:7" x14ac:dyDescent="0.2">
      <c r="G298" s="1"/>
    </row>
    <row r="299" spans="7:7" x14ac:dyDescent="0.2">
      <c r="G299" s="1"/>
    </row>
    <row r="300" spans="7:7" x14ac:dyDescent="0.2">
      <c r="G300" s="1"/>
    </row>
    <row r="301" spans="7:7" x14ac:dyDescent="0.2">
      <c r="G301" s="1"/>
    </row>
    <row r="302" spans="7:7" x14ac:dyDescent="0.2">
      <c r="G302" s="1"/>
    </row>
    <row r="303" spans="7:7" x14ac:dyDescent="0.2">
      <c r="G303" s="1"/>
    </row>
    <row r="304" spans="7:7" x14ac:dyDescent="0.2">
      <c r="G304" s="1"/>
    </row>
    <row r="305" spans="7:7" x14ac:dyDescent="0.2">
      <c r="G305" s="1"/>
    </row>
    <row r="306" spans="7:7" x14ac:dyDescent="0.2">
      <c r="G306" s="1"/>
    </row>
    <row r="307" spans="7:7" x14ac:dyDescent="0.2">
      <c r="G307" s="1"/>
    </row>
    <row r="308" spans="7:7" x14ac:dyDescent="0.2">
      <c r="G308" s="1"/>
    </row>
    <row r="309" spans="7:7" x14ac:dyDescent="0.2">
      <c r="G309" s="1"/>
    </row>
    <row r="310" spans="7:7" x14ac:dyDescent="0.2">
      <c r="G310" s="1"/>
    </row>
    <row r="311" spans="7:7" x14ac:dyDescent="0.2">
      <c r="G311" s="1"/>
    </row>
    <row r="312" spans="7:7" x14ac:dyDescent="0.2">
      <c r="G312" s="1"/>
    </row>
    <row r="313" spans="7:7" x14ac:dyDescent="0.2">
      <c r="G313" s="1"/>
    </row>
    <row r="314" spans="7:7" x14ac:dyDescent="0.2">
      <c r="G314" s="1"/>
    </row>
    <row r="315" spans="7:7" x14ac:dyDescent="0.2">
      <c r="G315" s="1"/>
    </row>
    <row r="316" spans="7:7" x14ac:dyDescent="0.2">
      <c r="G316" s="1"/>
    </row>
    <row r="317" spans="7:7" x14ac:dyDescent="0.2">
      <c r="G317" s="1"/>
    </row>
    <row r="318" spans="7:7" x14ac:dyDescent="0.2">
      <c r="G318" s="1"/>
    </row>
    <row r="319" spans="7:7" x14ac:dyDescent="0.2">
      <c r="G319" s="1"/>
    </row>
    <row r="320" spans="7:7" x14ac:dyDescent="0.2">
      <c r="G320" s="1"/>
    </row>
    <row r="321" spans="7:7" x14ac:dyDescent="0.2">
      <c r="G321" s="1"/>
    </row>
    <row r="322" spans="7:7" x14ac:dyDescent="0.2">
      <c r="G322" s="1"/>
    </row>
    <row r="323" spans="7:7" x14ac:dyDescent="0.2">
      <c r="G323" s="1"/>
    </row>
    <row r="324" spans="7:7" x14ac:dyDescent="0.2">
      <c r="G324" s="1"/>
    </row>
    <row r="325" spans="7:7" x14ac:dyDescent="0.2">
      <c r="G325" s="1"/>
    </row>
    <row r="326" spans="7:7" x14ac:dyDescent="0.2">
      <c r="G326" s="1"/>
    </row>
    <row r="327" spans="7:7" x14ac:dyDescent="0.2">
      <c r="G327" s="1"/>
    </row>
    <row r="328" spans="7:7" x14ac:dyDescent="0.2">
      <c r="G328" s="1"/>
    </row>
    <row r="329" spans="7:7" x14ac:dyDescent="0.2">
      <c r="G329" s="1"/>
    </row>
    <row r="330" spans="7:7" x14ac:dyDescent="0.2">
      <c r="G330" s="1"/>
    </row>
    <row r="331" spans="7:7" x14ac:dyDescent="0.2">
      <c r="G331" s="1"/>
    </row>
    <row r="332" spans="7:7" x14ac:dyDescent="0.2">
      <c r="G332" s="1"/>
    </row>
    <row r="333" spans="7:7" x14ac:dyDescent="0.2">
      <c r="G333" s="1"/>
    </row>
    <row r="334" spans="7:7" x14ac:dyDescent="0.2">
      <c r="G334" s="1"/>
    </row>
    <row r="335" spans="7:7" x14ac:dyDescent="0.2">
      <c r="G335" s="1"/>
    </row>
    <row r="336" spans="7:7" x14ac:dyDescent="0.2">
      <c r="G336" s="1"/>
    </row>
    <row r="337" spans="7:7" x14ac:dyDescent="0.2">
      <c r="G337" s="1"/>
    </row>
    <row r="338" spans="7:7" x14ac:dyDescent="0.2">
      <c r="G338" s="1"/>
    </row>
    <row r="339" spans="7:7" x14ac:dyDescent="0.2">
      <c r="G339" s="1"/>
    </row>
    <row r="340" spans="7:7" x14ac:dyDescent="0.2">
      <c r="G340" s="1"/>
    </row>
    <row r="341" spans="7:7" x14ac:dyDescent="0.2">
      <c r="G341" s="1"/>
    </row>
    <row r="342" spans="7:7" x14ac:dyDescent="0.2">
      <c r="G342" s="1"/>
    </row>
    <row r="343" spans="7:7" x14ac:dyDescent="0.2">
      <c r="G343" s="1"/>
    </row>
    <row r="344" spans="7:7" x14ac:dyDescent="0.2">
      <c r="G344" s="1"/>
    </row>
    <row r="345" spans="7:7" x14ac:dyDescent="0.2">
      <c r="G345" s="1"/>
    </row>
    <row r="346" spans="7:7" x14ac:dyDescent="0.2">
      <c r="G346" s="1"/>
    </row>
    <row r="347" spans="7:7" x14ac:dyDescent="0.2">
      <c r="G347" s="1"/>
    </row>
    <row r="348" spans="7:7" x14ac:dyDescent="0.2">
      <c r="G348" s="1"/>
    </row>
    <row r="349" spans="7:7" x14ac:dyDescent="0.2">
      <c r="G349" s="1"/>
    </row>
    <row r="350" spans="7:7" x14ac:dyDescent="0.2">
      <c r="G350" s="1"/>
    </row>
    <row r="351" spans="7:7" x14ac:dyDescent="0.2">
      <c r="G351" s="1"/>
    </row>
    <row r="352" spans="7:7" x14ac:dyDescent="0.2">
      <c r="G352" s="1"/>
    </row>
    <row r="353" spans="7:7" x14ac:dyDescent="0.2">
      <c r="G353" s="1"/>
    </row>
    <row r="354" spans="7:7" x14ac:dyDescent="0.2">
      <c r="G354" s="1"/>
    </row>
    <row r="355" spans="7:7" x14ac:dyDescent="0.2">
      <c r="G355" s="1"/>
    </row>
    <row r="356" spans="7:7" x14ac:dyDescent="0.2">
      <c r="G356" s="1"/>
    </row>
    <row r="357" spans="7:7" x14ac:dyDescent="0.2">
      <c r="G357" s="1"/>
    </row>
    <row r="358" spans="7:7" x14ac:dyDescent="0.2">
      <c r="G358" s="1"/>
    </row>
    <row r="359" spans="7:7" x14ac:dyDescent="0.2">
      <c r="G359" s="1"/>
    </row>
    <row r="360" spans="7:7" x14ac:dyDescent="0.2">
      <c r="G360" s="1"/>
    </row>
    <row r="361" spans="7:7" x14ac:dyDescent="0.2">
      <c r="G361" s="1"/>
    </row>
    <row r="362" spans="7:7" x14ac:dyDescent="0.2">
      <c r="G362" s="1"/>
    </row>
    <row r="363" spans="7:7" x14ac:dyDescent="0.2">
      <c r="G363" s="1"/>
    </row>
    <row r="364" spans="7:7" x14ac:dyDescent="0.2">
      <c r="G364" s="1"/>
    </row>
    <row r="365" spans="7:7" x14ac:dyDescent="0.2">
      <c r="G365" s="1"/>
    </row>
    <row r="366" spans="7:7" x14ac:dyDescent="0.2">
      <c r="G366" s="1"/>
    </row>
    <row r="367" spans="7:7" x14ac:dyDescent="0.2">
      <c r="G367" s="1"/>
    </row>
    <row r="368" spans="7:7" x14ac:dyDescent="0.2">
      <c r="G368" s="1"/>
    </row>
    <row r="369" spans="7:7" x14ac:dyDescent="0.2">
      <c r="G369" s="1"/>
    </row>
    <row r="370" spans="7:7" x14ac:dyDescent="0.2">
      <c r="G370" s="1"/>
    </row>
    <row r="371" spans="7:7" x14ac:dyDescent="0.2">
      <c r="G371" s="1"/>
    </row>
    <row r="372" spans="7:7" x14ac:dyDescent="0.2">
      <c r="G372" s="1"/>
    </row>
    <row r="373" spans="7:7" x14ac:dyDescent="0.2">
      <c r="G373" s="1"/>
    </row>
    <row r="374" spans="7:7" x14ac:dyDescent="0.2">
      <c r="G374" s="1"/>
    </row>
    <row r="375" spans="7:7" x14ac:dyDescent="0.2">
      <c r="G375" s="1"/>
    </row>
    <row r="376" spans="7:7" x14ac:dyDescent="0.2">
      <c r="G376" s="1"/>
    </row>
    <row r="377" spans="7:7" x14ac:dyDescent="0.2">
      <c r="G377" s="1"/>
    </row>
    <row r="378" spans="7:7" x14ac:dyDescent="0.2">
      <c r="G378" s="1"/>
    </row>
    <row r="379" spans="7:7" x14ac:dyDescent="0.2">
      <c r="G379" s="1"/>
    </row>
    <row r="380" spans="7:7" x14ac:dyDescent="0.2">
      <c r="G380" s="1"/>
    </row>
    <row r="381" spans="7:7" x14ac:dyDescent="0.2">
      <c r="G381" s="1"/>
    </row>
    <row r="382" spans="7:7" x14ac:dyDescent="0.2">
      <c r="G382" s="1"/>
    </row>
    <row r="383" spans="7:7" x14ac:dyDescent="0.2">
      <c r="G383" s="1"/>
    </row>
    <row r="384" spans="7:7" x14ac:dyDescent="0.2">
      <c r="G384" s="1"/>
    </row>
    <row r="385" spans="7:7" x14ac:dyDescent="0.2">
      <c r="G385" s="1"/>
    </row>
    <row r="386" spans="7:7" x14ac:dyDescent="0.2">
      <c r="G386" s="1"/>
    </row>
    <row r="387" spans="7:7" x14ac:dyDescent="0.2">
      <c r="G387" s="1"/>
    </row>
    <row r="388" spans="7:7" x14ac:dyDescent="0.2">
      <c r="G388" s="1"/>
    </row>
    <row r="389" spans="7:7" x14ac:dyDescent="0.2">
      <c r="G389" s="1"/>
    </row>
    <row r="390" spans="7:7" x14ac:dyDescent="0.2">
      <c r="G390" s="1"/>
    </row>
    <row r="391" spans="7:7" x14ac:dyDescent="0.2">
      <c r="G391" s="1"/>
    </row>
    <row r="392" spans="7:7" x14ac:dyDescent="0.2">
      <c r="G392" s="1"/>
    </row>
    <row r="393" spans="7:7" x14ac:dyDescent="0.2">
      <c r="G393" s="1"/>
    </row>
    <row r="394" spans="7:7" x14ac:dyDescent="0.2">
      <c r="G394" s="1"/>
    </row>
    <row r="395" spans="7:7" x14ac:dyDescent="0.2">
      <c r="G395" s="1"/>
    </row>
    <row r="396" spans="7:7" x14ac:dyDescent="0.2">
      <c r="G396" s="1"/>
    </row>
    <row r="397" spans="7:7" x14ac:dyDescent="0.2">
      <c r="G397" s="1"/>
    </row>
    <row r="398" spans="7:7" x14ac:dyDescent="0.2">
      <c r="G398" s="1"/>
    </row>
    <row r="399" spans="7:7" x14ac:dyDescent="0.2">
      <c r="G399" s="1"/>
    </row>
    <row r="400" spans="7:7" x14ac:dyDescent="0.2">
      <c r="G400" s="1"/>
    </row>
    <row r="401" spans="7:7" x14ac:dyDescent="0.2">
      <c r="G401" s="1"/>
    </row>
    <row r="402" spans="7:7" x14ac:dyDescent="0.2">
      <c r="G402" s="1"/>
    </row>
    <row r="403" spans="7:7" x14ac:dyDescent="0.2">
      <c r="G403" s="1"/>
    </row>
    <row r="404" spans="7:7" x14ac:dyDescent="0.2">
      <c r="G404" s="1"/>
    </row>
    <row r="405" spans="7:7" x14ac:dyDescent="0.2">
      <c r="G405" s="1"/>
    </row>
    <row r="406" spans="7:7" x14ac:dyDescent="0.2">
      <c r="G406" s="1"/>
    </row>
    <row r="407" spans="7:7" x14ac:dyDescent="0.2">
      <c r="G407" s="1"/>
    </row>
    <row r="408" spans="7:7" x14ac:dyDescent="0.2">
      <c r="G408" s="1"/>
    </row>
    <row r="409" spans="7:7" x14ac:dyDescent="0.2">
      <c r="G409" s="1"/>
    </row>
    <row r="410" spans="7:7" x14ac:dyDescent="0.2">
      <c r="G410" s="1"/>
    </row>
    <row r="411" spans="7:7" x14ac:dyDescent="0.2">
      <c r="G411" s="1"/>
    </row>
    <row r="412" spans="7:7" x14ac:dyDescent="0.2">
      <c r="G412" s="1"/>
    </row>
    <row r="413" spans="7:7" x14ac:dyDescent="0.2">
      <c r="G413" s="1"/>
    </row>
    <row r="414" spans="7:7" x14ac:dyDescent="0.2">
      <c r="G414" s="1"/>
    </row>
    <row r="415" spans="7:7" x14ac:dyDescent="0.2">
      <c r="G415" s="1"/>
    </row>
    <row r="416" spans="7:7" x14ac:dyDescent="0.2">
      <c r="G416" s="1"/>
    </row>
    <row r="417" spans="7:7" x14ac:dyDescent="0.2">
      <c r="G417" s="1"/>
    </row>
    <row r="418" spans="7:7" x14ac:dyDescent="0.2">
      <c r="G418" s="1"/>
    </row>
    <row r="419" spans="7:7" x14ac:dyDescent="0.2">
      <c r="G419" s="1"/>
    </row>
    <row r="420" spans="7:7" x14ac:dyDescent="0.2">
      <c r="G420" s="1"/>
    </row>
    <row r="421" spans="7:7" x14ac:dyDescent="0.2">
      <c r="G421" s="1"/>
    </row>
    <row r="422" spans="7:7" x14ac:dyDescent="0.2">
      <c r="G422" s="1"/>
    </row>
    <row r="423" spans="7:7" x14ac:dyDescent="0.2">
      <c r="G423" s="1"/>
    </row>
    <row r="424" spans="7:7" x14ac:dyDescent="0.2">
      <c r="G424" s="1"/>
    </row>
    <row r="425" spans="7:7" x14ac:dyDescent="0.2">
      <c r="G425" s="1"/>
    </row>
    <row r="426" spans="7:7" x14ac:dyDescent="0.2">
      <c r="G426" s="1"/>
    </row>
    <row r="427" spans="7:7" x14ac:dyDescent="0.2">
      <c r="G427" s="1"/>
    </row>
    <row r="428" spans="7:7" x14ac:dyDescent="0.2">
      <c r="G428" s="1"/>
    </row>
    <row r="429" spans="7:7" x14ac:dyDescent="0.2">
      <c r="G429" s="1"/>
    </row>
    <row r="430" spans="7:7" x14ac:dyDescent="0.2">
      <c r="G430" s="1"/>
    </row>
    <row r="431" spans="7:7" x14ac:dyDescent="0.2">
      <c r="G431" s="1"/>
    </row>
    <row r="432" spans="7:7" x14ac:dyDescent="0.2">
      <c r="G432" s="1"/>
    </row>
    <row r="433" spans="7:7" x14ac:dyDescent="0.2">
      <c r="G433" s="1"/>
    </row>
    <row r="434" spans="7:7" x14ac:dyDescent="0.2">
      <c r="G434" s="1"/>
    </row>
    <row r="435" spans="7:7" x14ac:dyDescent="0.2">
      <c r="G435" s="1"/>
    </row>
    <row r="436" spans="7:7" x14ac:dyDescent="0.2">
      <c r="G436" s="1"/>
    </row>
    <row r="437" spans="7:7" x14ac:dyDescent="0.2">
      <c r="G437" s="1"/>
    </row>
    <row r="438" spans="7:7" x14ac:dyDescent="0.2">
      <c r="G438" s="1"/>
    </row>
    <row r="439" spans="7:7" x14ac:dyDescent="0.2">
      <c r="G439" s="1"/>
    </row>
    <row r="440" spans="7:7" x14ac:dyDescent="0.2">
      <c r="G440" s="1"/>
    </row>
    <row r="441" spans="7:7" x14ac:dyDescent="0.2">
      <c r="G441" s="1"/>
    </row>
    <row r="442" spans="7:7" x14ac:dyDescent="0.2">
      <c r="G442" s="1"/>
    </row>
    <row r="443" spans="7:7" x14ac:dyDescent="0.2">
      <c r="G443" s="1"/>
    </row>
    <row r="444" spans="7:7" x14ac:dyDescent="0.2">
      <c r="G444" s="1"/>
    </row>
    <row r="445" spans="7:7" x14ac:dyDescent="0.2">
      <c r="G445" s="1"/>
    </row>
    <row r="446" spans="7:7" x14ac:dyDescent="0.2">
      <c r="G446" s="1"/>
    </row>
    <row r="447" spans="7:7" x14ac:dyDescent="0.2">
      <c r="G447" s="1"/>
    </row>
    <row r="448" spans="7:7" x14ac:dyDescent="0.2">
      <c r="G448" s="1"/>
    </row>
    <row r="449" spans="7:7" x14ac:dyDescent="0.2">
      <c r="G449" s="1"/>
    </row>
    <row r="450" spans="7:7" x14ac:dyDescent="0.2">
      <c r="G450" s="1"/>
    </row>
    <row r="451" spans="7:7" x14ac:dyDescent="0.2">
      <c r="G451" s="1"/>
    </row>
    <row r="452" spans="7:7" x14ac:dyDescent="0.2">
      <c r="G452" s="1"/>
    </row>
    <row r="453" spans="7:7" x14ac:dyDescent="0.2">
      <c r="G453" s="1"/>
    </row>
    <row r="454" spans="7:7" x14ac:dyDescent="0.2">
      <c r="G454" s="1"/>
    </row>
    <row r="455" spans="7:7" x14ac:dyDescent="0.2">
      <c r="G455" s="1"/>
    </row>
    <row r="456" spans="7:7" x14ac:dyDescent="0.2">
      <c r="G456" s="1"/>
    </row>
    <row r="457" spans="7:7" x14ac:dyDescent="0.2">
      <c r="G457" s="1"/>
    </row>
    <row r="458" spans="7:7" x14ac:dyDescent="0.2">
      <c r="G458" s="1"/>
    </row>
    <row r="459" spans="7:7" x14ac:dyDescent="0.2">
      <c r="G459" s="1"/>
    </row>
    <row r="460" spans="7:7" x14ac:dyDescent="0.2">
      <c r="G460" s="1"/>
    </row>
    <row r="461" spans="7:7" x14ac:dyDescent="0.2">
      <c r="G461" s="1"/>
    </row>
    <row r="462" spans="7:7" x14ac:dyDescent="0.2">
      <c r="G462" s="1"/>
    </row>
    <row r="463" spans="7:7" x14ac:dyDescent="0.2">
      <c r="G463" s="1"/>
    </row>
    <row r="464" spans="7:7" x14ac:dyDescent="0.2">
      <c r="G464" s="1"/>
    </row>
    <row r="465" spans="7:7" x14ac:dyDescent="0.2">
      <c r="G465" s="1"/>
    </row>
    <row r="466" spans="7:7" x14ac:dyDescent="0.2">
      <c r="G466" s="1"/>
    </row>
    <row r="467" spans="7:7" x14ac:dyDescent="0.2">
      <c r="G467" s="1"/>
    </row>
    <row r="468" spans="7:7" x14ac:dyDescent="0.2">
      <c r="G468" s="1"/>
    </row>
    <row r="469" spans="7:7" x14ac:dyDescent="0.2">
      <c r="G469" s="1"/>
    </row>
    <row r="470" spans="7:7" x14ac:dyDescent="0.2">
      <c r="G470" s="1"/>
    </row>
    <row r="471" spans="7:7" x14ac:dyDescent="0.2">
      <c r="G471" s="1"/>
    </row>
    <row r="472" spans="7:7" x14ac:dyDescent="0.2">
      <c r="G472" s="1"/>
    </row>
    <row r="473" spans="7:7" x14ac:dyDescent="0.2">
      <c r="G473" s="1"/>
    </row>
    <row r="474" spans="7:7" x14ac:dyDescent="0.2">
      <c r="G474" s="1"/>
    </row>
    <row r="475" spans="7:7" x14ac:dyDescent="0.2">
      <c r="G475" s="1"/>
    </row>
    <row r="476" spans="7:7" x14ac:dyDescent="0.2">
      <c r="G476" s="1"/>
    </row>
    <row r="477" spans="7:7" x14ac:dyDescent="0.2">
      <c r="G477" s="1"/>
    </row>
    <row r="478" spans="7:7" x14ac:dyDescent="0.2">
      <c r="G478" s="1"/>
    </row>
    <row r="479" spans="7:7" x14ac:dyDescent="0.2">
      <c r="G479" s="1"/>
    </row>
    <row r="480" spans="7:7" x14ac:dyDescent="0.2">
      <c r="G480" s="1"/>
    </row>
    <row r="481" spans="7:7" x14ac:dyDescent="0.2">
      <c r="G481" s="1"/>
    </row>
    <row r="482" spans="7:7" x14ac:dyDescent="0.2">
      <c r="G482" s="1"/>
    </row>
    <row r="483" spans="7:7" x14ac:dyDescent="0.2">
      <c r="G483" s="1"/>
    </row>
    <row r="484" spans="7:7" x14ac:dyDescent="0.2">
      <c r="G484" s="1"/>
    </row>
    <row r="485" spans="7:7" x14ac:dyDescent="0.2">
      <c r="G485" s="1"/>
    </row>
    <row r="486" spans="7:7" x14ac:dyDescent="0.2">
      <c r="G486" s="1"/>
    </row>
    <row r="487" spans="7:7" x14ac:dyDescent="0.2">
      <c r="G487" s="1"/>
    </row>
    <row r="488" spans="7:7" x14ac:dyDescent="0.2">
      <c r="G488" s="1"/>
    </row>
    <row r="489" spans="7:7" x14ac:dyDescent="0.2">
      <c r="G489" s="1"/>
    </row>
    <row r="490" spans="7:7" x14ac:dyDescent="0.2">
      <c r="G490" s="1"/>
    </row>
    <row r="491" spans="7:7" x14ac:dyDescent="0.2">
      <c r="G491" s="1"/>
    </row>
    <row r="492" spans="7:7" x14ac:dyDescent="0.2">
      <c r="G492" s="1"/>
    </row>
    <row r="493" spans="7:7" x14ac:dyDescent="0.2">
      <c r="G493" s="1"/>
    </row>
    <row r="494" spans="7:7" x14ac:dyDescent="0.2">
      <c r="G494" s="1"/>
    </row>
    <row r="495" spans="7:7" x14ac:dyDescent="0.2">
      <c r="G495" s="1"/>
    </row>
    <row r="496" spans="7:7" x14ac:dyDescent="0.2">
      <c r="G496" s="1"/>
    </row>
    <row r="497" spans="7:7" x14ac:dyDescent="0.2">
      <c r="G497" s="1"/>
    </row>
    <row r="498" spans="7:7" x14ac:dyDescent="0.2">
      <c r="G498" s="1"/>
    </row>
    <row r="499" spans="7:7" x14ac:dyDescent="0.2">
      <c r="G499" s="1"/>
    </row>
    <row r="500" spans="7:7" x14ac:dyDescent="0.2">
      <c r="G500" s="1"/>
    </row>
    <row r="501" spans="7:7" x14ac:dyDescent="0.2">
      <c r="G501" s="1"/>
    </row>
    <row r="502" spans="7:7" x14ac:dyDescent="0.2">
      <c r="G502" s="1"/>
    </row>
    <row r="503" spans="7:7" x14ac:dyDescent="0.2">
      <c r="G503" s="1"/>
    </row>
    <row r="504" spans="7:7" x14ac:dyDescent="0.2">
      <c r="G504" s="1"/>
    </row>
    <row r="505" spans="7:7" x14ac:dyDescent="0.2">
      <c r="G505" s="1"/>
    </row>
    <row r="506" spans="7:7" x14ac:dyDescent="0.2">
      <c r="G506" s="1"/>
    </row>
    <row r="507" spans="7:7" x14ac:dyDescent="0.2">
      <c r="G507" s="1"/>
    </row>
    <row r="508" spans="7:7" x14ac:dyDescent="0.2">
      <c r="G508" s="1"/>
    </row>
    <row r="509" spans="7:7" x14ac:dyDescent="0.2">
      <c r="G509" s="1"/>
    </row>
    <row r="510" spans="7:7" x14ac:dyDescent="0.2">
      <c r="G510" s="1"/>
    </row>
    <row r="511" spans="7:7" x14ac:dyDescent="0.2">
      <c r="G511" s="1"/>
    </row>
    <row r="512" spans="7:7" x14ac:dyDescent="0.2">
      <c r="G512" s="1"/>
    </row>
    <row r="513" spans="7:7" x14ac:dyDescent="0.2">
      <c r="G513" s="1"/>
    </row>
    <row r="514" spans="7:7" x14ac:dyDescent="0.2">
      <c r="G514" s="1"/>
    </row>
    <row r="515" spans="7:7" x14ac:dyDescent="0.2">
      <c r="G515" s="1"/>
    </row>
    <row r="516" spans="7:7" x14ac:dyDescent="0.2">
      <c r="G516" s="1"/>
    </row>
    <row r="517" spans="7:7" x14ac:dyDescent="0.2">
      <c r="G517" s="1"/>
    </row>
    <row r="518" spans="7:7" x14ac:dyDescent="0.2">
      <c r="G518" s="1"/>
    </row>
    <row r="519" spans="7:7" x14ac:dyDescent="0.2">
      <c r="G519" s="1"/>
    </row>
    <row r="520" spans="7:7" x14ac:dyDescent="0.2">
      <c r="G520" s="1"/>
    </row>
    <row r="521" spans="7:7" x14ac:dyDescent="0.2">
      <c r="G521" s="1"/>
    </row>
    <row r="522" spans="7:7" x14ac:dyDescent="0.2">
      <c r="G522" s="1"/>
    </row>
    <row r="523" spans="7:7" x14ac:dyDescent="0.2">
      <c r="G523" s="1"/>
    </row>
    <row r="524" spans="7:7" x14ac:dyDescent="0.2">
      <c r="G524" s="1"/>
    </row>
    <row r="525" spans="7:7" x14ac:dyDescent="0.2">
      <c r="G525" s="1"/>
    </row>
    <row r="526" spans="7:7" x14ac:dyDescent="0.2">
      <c r="G526" s="1"/>
    </row>
    <row r="527" spans="7:7" x14ac:dyDescent="0.2">
      <c r="G527" s="1"/>
    </row>
    <row r="528" spans="7:7" x14ac:dyDescent="0.2">
      <c r="G528" s="1"/>
    </row>
    <row r="529" spans="7:7" x14ac:dyDescent="0.2">
      <c r="G529" s="1"/>
    </row>
    <row r="530" spans="7:7" x14ac:dyDescent="0.2">
      <c r="G530" s="1"/>
    </row>
    <row r="531" spans="7:7" x14ac:dyDescent="0.2">
      <c r="G531" s="1"/>
    </row>
    <row r="532" spans="7:7" x14ac:dyDescent="0.2">
      <c r="G532" s="1"/>
    </row>
    <row r="533" spans="7:7" x14ac:dyDescent="0.2">
      <c r="G533" s="1"/>
    </row>
    <row r="534" spans="7:7" x14ac:dyDescent="0.2">
      <c r="G534" s="1"/>
    </row>
    <row r="535" spans="7:7" x14ac:dyDescent="0.2">
      <c r="G535" s="1"/>
    </row>
    <row r="536" spans="7:7" x14ac:dyDescent="0.2">
      <c r="G536" s="1"/>
    </row>
    <row r="537" spans="7:7" x14ac:dyDescent="0.2">
      <c r="G537" s="1"/>
    </row>
    <row r="538" spans="7:7" x14ac:dyDescent="0.2">
      <c r="G538" s="1"/>
    </row>
    <row r="539" spans="7:7" x14ac:dyDescent="0.2">
      <c r="G539" s="1"/>
    </row>
    <row r="540" spans="7:7" x14ac:dyDescent="0.2">
      <c r="G540" s="1"/>
    </row>
    <row r="541" spans="7:7" x14ac:dyDescent="0.2">
      <c r="G541" s="1"/>
    </row>
    <row r="542" spans="7:7" x14ac:dyDescent="0.2">
      <c r="G542" s="1"/>
    </row>
    <row r="543" spans="7:7" x14ac:dyDescent="0.2">
      <c r="G543" s="1"/>
    </row>
    <row r="544" spans="7:7" x14ac:dyDescent="0.2">
      <c r="G544" s="1"/>
    </row>
    <row r="545" spans="7:7" x14ac:dyDescent="0.2">
      <c r="G545" s="1"/>
    </row>
    <row r="546" spans="7:7" x14ac:dyDescent="0.2">
      <c r="G546" s="1"/>
    </row>
    <row r="547" spans="7:7" x14ac:dyDescent="0.2">
      <c r="G547" s="1"/>
    </row>
    <row r="548" spans="7:7" x14ac:dyDescent="0.2">
      <c r="G548" s="1"/>
    </row>
    <row r="549" spans="7:7" x14ac:dyDescent="0.2">
      <c r="G549" s="1"/>
    </row>
    <row r="550" spans="7:7" x14ac:dyDescent="0.2">
      <c r="G550" s="1"/>
    </row>
    <row r="551" spans="7:7" x14ac:dyDescent="0.2">
      <c r="G551" s="1"/>
    </row>
    <row r="552" spans="7:7" x14ac:dyDescent="0.2">
      <c r="G552" s="1"/>
    </row>
    <row r="553" spans="7:7" x14ac:dyDescent="0.2">
      <c r="G553" s="1"/>
    </row>
    <row r="554" spans="7:7" x14ac:dyDescent="0.2">
      <c r="G554" s="1"/>
    </row>
    <row r="555" spans="7:7" x14ac:dyDescent="0.2">
      <c r="G555" s="1"/>
    </row>
    <row r="556" spans="7:7" x14ac:dyDescent="0.2">
      <c r="G556" s="1"/>
    </row>
    <row r="557" spans="7:7" x14ac:dyDescent="0.2">
      <c r="G557" s="1"/>
    </row>
    <row r="558" spans="7:7" x14ac:dyDescent="0.2">
      <c r="G558" s="1"/>
    </row>
    <row r="559" spans="7:7" x14ac:dyDescent="0.2">
      <c r="G559" s="1"/>
    </row>
    <row r="560" spans="7:7" x14ac:dyDescent="0.2">
      <c r="G560" s="1"/>
    </row>
    <row r="561" spans="7:7" x14ac:dyDescent="0.2">
      <c r="G561" s="1"/>
    </row>
    <row r="562" spans="7:7" x14ac:dyDescent="0.2">
      <c r="G562" s="1"/>
    </row>
    <row r="563" spans="7:7" x14ac:dyDescent="0.2">
      <c r="G563" s="1"/>
    </row>
    <row r="564" spans="7:7" x14ac:dyDescent="0.2">
      <c r="G564" s="1"/>
    </row>
    <row r="565" spans="7:7" x14ac:dyDescent="0.2">
      <c r="G565" s="1"/>
    </row>
    <row r="566" spans="7:7" x14ac:dyDescent="0.2">
      <c r="G566" s="1"/>
    </row>
    <row r="567" spans="7:7" x14ac:dyDescent="0.2">
      <c r="G567" s="1"/>
    </row>
    <row r="568" spans="7:7" x14ac:dyDescent="0.2">
      <c r="G568" s="1"/>
    </row>
    <row r="569" spans="7:7" x14ac:dyDescent="0.2">
      <c r="G569" s="1"/>
    </row>
    <row r="570" spans="7:7" x14ac:dyDescent="0.2">
      <c r="G570" s="1"/>
    </row>
    <row r="571" spans="7:7" x14ac:dyDescent="0.2">
      <c r="G571" s="1"/>
    </row>
    <row r="572" spans="7:7" x14ac:dyDescent="0.2">
      <c r="G572" s="1"/>
    </row>
    <row r="573" spans="7:7" x14ac:dyDescent="0.2">
      <c r="G573" s="1"/>
    </row>
    <row r="574" spans="7:7" x14ac:dyDescent="0.2">
      <c r="G574" s="1"/>
    </row>
    <row r="575" spans="7:7" x14ac:dyDescent="0.2">
      <c r="G575" s="1"/>
    </row>
    <row r="576" spans="7:7" x14ac:dyDescent="0.2">
      <c r="G576" s="1"/>
    </row>
    <row r="577" spans="7:7" x14ac:dyDescent="0.2">
      <c r="G577" s="1"/>
    </row>
    <row r="578" spans="7:7" x14ac:dyDescent="0.2">
      <c r="G578" s="1"/>
    </row>
    <row r="579" spans="7:7" x14ac:dyDescent="0.2">
      <c r="G579" s="1"/>
    </row>
    <row r="580" spans="7:7" x14ac:dyDescent="0.2">
      <c r="G580" s="1"/>
    </row>
    <row r="581" spans="7:7" x14ac:dyDescent="0.2">
      <c r="G581" s="1"/>
    </row>
    <row r="582" spans="7:7" x14ac:dyDescent="0.2">
      <c r="G582" s="1"/>
    </row>
    <row r="583" spans="7:7" x14ac:dyDescent="0.2">
      <c r="G583" s="1"/>
    </row>
    <row r="584" spans="7:7" x14ac:dyDescent="0.2">
      <c r="G584" s="1"/>
    </row>
    <row r="585" spans="7:7" x14ac:dyDescent="0.2">
      <c r="G585" s="1"/>
    </row>
    <row r="586" spans="7:7" x14ac:dyDescent="0.2">
      <c r="G586" s="1"/>
    </row>
    <row r="587" spans="7:7" x14ac:dyDescent="0.2">
      <c r="G587" s="1"/>
    </row>
    <row r="588" spans="7:7" x14ac:dyDescent="0.2">
      <c r="G588" s="1"/>
    </row>
    <row r="589" spans="7:7" x14ac:dyDescent="0.2">
      <c r="G589" s="1"/>
    </row>
    <row r="590" spans="7:7" x14ac:dyDescent="0.2">
      <c r="G590" s="1"/>
    </row>
    <row r="591" spans="7:7" x14ac:dyDescent="0.2">
      <c r="G591" s="1"/>
    </row>
    <row r="592" spans="7:7" x14ac:dyDescent="0.2">
      <c r="G592" s="1"/>
    </row>
    <row r="593" spans="7:7" x14ac:dyDescent="0.2">
      <c r="G593" s="1"/>
    </row>
    <row r="594" spans="7:7" x14ac:dyDescent="0.2">
      <c r="G594" s="1"/>
    </row>
    <row r="595" spans="7:7" x14ac:dyDescent="0.2">
      <c r="G595" s="1"/>
    </row>
    <row r="596" spans="7:7" x14ac:dyDescent="0.2">
      <c r="G596" s="1"/>
    </row>
    <row r="597" spans="7:7" x14ac:dyDescent="0.2">
      <c r="G597" s="1"/>
    </row>
    <row r="598" spans="7:7" x14ac:dyDescent="0.2">
      <c r="G598" s="1"/>
    </row>
    <row r="599" spans="7:7" x14ac:dyDescent="0.2">
      <c r="G599" s="1"/>
    </row>
    <row r="600" spans="7:7" x14ac:dyDescent="0.2">
      <c r="G600" s="1"/>
    </row>
    <row r="601" spans="7:7" x14ac:dyDescent="0.2">
      <c r="G601" s="1"/>
    </row>
    <row r="602" spans="7:7" x14ac:dyDescent="0.2">
      <c r="G602" s="1"/>
    </row>
    <row r="603" spans="7:7" x14ac:dyDescent="0.2">
      <c r="G603" s="1"/>
    </row>
    <row r="604" spans="7:7" x14ac:dyDescent="0.2">
      <c r="G604" s="1"/>
    </row>
    <row r="605" spans="7:7" x14ac:dyDescent="0.2">
      <c r="G605" s="1"/>
    </row>
    <row r="606" spans="7:7" x14ac:dyDescent="0.2">
      <c r="G606" s="1"/>
    </row>
    <row r="607" spans="7:7" x14ac:dyDescent="0.2">
      <c r="G607" s="1"/>
    </row>
    <row r="608" spans="7:7" x14ac:dyDescent="0.2">
      <c r="G608" s="1"/>
    </row>
    <row r="609" spans="7:7" x14ac:dyDescent="0.2">
      <c r="G609" s="1"/>
    </row>
    <row r="610" spans="7:7" x14ac:dyDescent="0.2">
      <c r="G610" s="1"/>
    </row>
    <row r="611" spans="7:7" x14ac:dyDescent="0.2">
      <c r="G611" s="1"/>
    </row>
    <row r="612" spans="7:7" x14ac:dyDescent="0.2">
      <c r="G612" s="1"/>
    </row>
    <row r="613" spans="7:7" x14ac:dyDescent="0.2">
      <c r="G613" s="1"/>
    </row>
    <row r="614" spans="7:7" x14ac:dyDescent="0.2">
      <c r="G614" s="1"/>
    </row>
    <row r="615" spans="7:7" x14ac:dyDescent="0.2">
      <c r="G615" s="1"/>
    </row>
    <row r="616" spans="7:7" x14ac:dyDescent="0.2">
      <c r="G616" s="1"/>
    </row>
    <row r="617" spans="7:7" x14ac:dyDescent="0.2">
      <c r="G617" s="1"/>
    </row>
    <row r="618" spans="7:7" x14ac:dyDescent="0.2">
      <c r="G618" s="1"/>
    </row>
    <row r="619" spans="7:7" x14ac:dyDescent="0.2">
      <c r="G619" s="1"/>
    </row>
    <row r="620" spans="7:7" x14ac:dyDescent="0.2">
      <c r="G620" s="1"/>
    </row>
    <row r="621" spans="7:7" x14ac:dyDescent="0.2">
      <c r="G621" s="1"/>
    </row>
    <row r="622" spans="7:7" x14ac:dyDescent="0.2">
      <c r="G622" s="1"/>
    </row>
    <row r="623" spans="7:7" x14ac:dyDescent="0.2">
      <c r="G623" s="1"/>
    </row>
    <row r="624" spans="7:7" x14ac:dyDescent="0.2">
      <c r="G624" s="1"/>
    </row>
    <row r="625" spans="7:7" x14ac:dyDescent="0.2">
      <c r="G625" s="1"/>
    </row>
    <row r="626" spans="7:7" x14ac:dyDescent="0.2">
      <c r="G626" s="1"/>
    </row>
    <row r="627" spans="7:7" x14ac:dyDescent="0.2">
      <c r="G627" s="1"/>
    </row>
    <row r="628" spans="7:7" x14ac:dyDescent="0.2">
      <c r="G628" s="1"/>
    </row>
    <row r="629" spans="7:7" x14ac:dyDescent="0.2">
      <c r="G629" s="1"/>
    </row>
    <row r="630" spans="7:7" x14ac:dyDescent="0.2">
      <c r="G630" s="1"/>
    </row>
    <row r="631" spans="7:7" x14ac:dyDescent="0.2">
      <c r="G631" s="1"/>
    </row>
    <row r="632" spans="7:7" x14ac:dyDescent="0.2">
      <c r="G632" s="1"/>
    </row>
    <row r="633" spans="7:7" x14ac:dyDescent="0.2">
      <c r="G633" s="1"/>
    </row>
    <row r="634" spans="7:7" x14ac:dyDescent="0.2">
      <c r="G634" s="1"/>
    </row>
    <row r="635" spans="7:7" x14ac:dyDescent="0.2">
      <c r="G635" s="1"/>
    </row>
    <row r="636" spans="7:7" x14ac:dyDescent="0.2">
      <c r="G636" s="1"/>
    </row>
    <row r="637" spans="7:7" x14ac:dyDescent="0.2">
      <c r="G637" s="1"/>
    </row>
    <row r="638" spans="7:7" x14ac:dyDescent="0.2">
      <c r="G638" s="1"/>
    </row>
    <row r="639" spans="7:7" x14ac:dyDescent="0.2">
      <c r="G639" s="1"/>
    </row>
    <row r="640" spans="7:7" x14ac:dyDescent="0.2">
      <c r="G640" s="1"/>
    </row>
    <row r="641" spans="7:7" x14ac:dyDescent="0.2">
      <c r="G641" s="1"/>
    </row>
    <row r="642" spans="7:7" x14ac:dyDescent="0.2">
      <c r="G642" s="1"/>
    </row>
    <row r="643" spans="7:7" x14ac:dyDescent="0.2">
      <c r="G643" s="1"/>
    </row>
    <row r="644" spans="7:7" x14ac:dyDescent="0.2">
      <c r="G644" s="1"/>
    </row>
    <row r="645" spans="7:7" x14ac:dyDescent="0.2">
      <c r="G645" s="1"/>
    </row>
    <row r="646" spans="7:7" x14ac:dyDescent="0.2">
      <c r="G646" s="1"/>
    </row>
    <row r="647" spans="7:7" x14ac:dyDescent="0.2">
      <c r="G647" s="1"/>
    </row>
    <row r="648" spans="7:7" x14ac:dyDescent="0.2">
      <c r="G648" s="1"/>
    </row>
    <row r="649" spans="7:7" x14ac:dyDescent="0.2">
      <c r="G649" s="1"/>
    </row>
    <row r="650" spans="7:7" x14ac:dyDescent="0.2">
      <c r="G650" s="1"/>
    </row>
    <row r="651" spans="7:7" x14ac:dyDescent="0.2">
      <c r="G651" s="1"/>
    </row>
    <row r="652" spans="7:7" x14ac:dyDescent="0.2">
      <c r="G652" s="1"/>
    </row>
    <row r="653" spans="7:7" x14ac:dyDescent="0.2">
      <c r="G653" s="1"/>
    </row>
    <row r="654" spans="7:7" x14ac:dyDescent="0.2">
      <c r="G654" s="1"/>
    </row>
    <row r="655" spans="7:7" x14ac:dyDescent="0.2">
      <c r="G655" s="1"/>
    </row>
    <row r="656" spans="7:7" x14ac:dyDescent="0.2">
      <c r="G656" s="1"/>
    </row>
    <row r="657" spans="7:7" x14ac:dyDescent="0.2">
      <c r="G657" s="1"/>
    </row>
    <row r="658" spans="7:7" x14ac:dyDescent="0.2">
      <c r="G658" s="1"/>
    </row>
    <row r="659" spans="7:7" x14ac:dyDescent="0.2">
      <c r="G659" s="1"/>
    </row>
    <row r="660" spans="7:7" x14ac:dyDescent="0.2">
      <c r="G660" s="1"/>
    </row>
    <row r="661" spans="7:7" x14ac:dyDescent="0.2">
      <c r="G661" s="1"/>
    </row>
    <row r="662" spans="7:7" x14ac:dyDescent="0.2">
      <c r="G662" s="1"/>
    </row>
    <row r="663" spans="7:7" x14ac:dyDescent="0.2">
      <c r="G663" s="1"/>
    </row>
    <row r="664" spans="7:7" x14ac:dyDescent="0.2">
      <c r="G664" s="1"/>
    </row>
    <row r="665" spans="7:7" x14ac:dyDescent="0.2">
      <c r="G665" s="1"/>
    </row>
    <row r="666" spans="7:7" x14ac:dyDescent="0.2">
      <c r="G666" s="1"/>
    </row>
    <row r="667" spans="7:7" x14ac:dyDescent="0.2">
      <c r="G667" s="1"/>
    </row>
    <row r="668" spans="7:7" x14ac:dyDescent="0.2">
      <c r="G668" s="1"/>
    </row>
    <row r="669" spans="7:7" x14ac:dyDescent="0.2">
      <c r="G669" s="1"/>
    </row>
    <row r="670" spans="7:7" x14ac:dyDescent="0.2">
      <c r="G670" s="1"/>
    </row>
    <row r="671" spans="7:7" x14ac:dyDescent="0.2">
      <c r="G671" s="1"/>
    </row>
    <row r="672" spans="7:7" x14ac:dyDescent="0.2">
      <c r="G672" s="1"/>
    </row>
    <row r="673" spans="7:7" x14ac:dyDescent="0.2">
      <c r="G673" s="1"/>
    </row>
    <row r="674" spans="7:7" x14ac:dyDescent="0.2">
      <c r="G674" s="1"/>
    </row>
    <row r="675" spans="7:7" x14ac:dyDescent="0.2">
      <c r="G675" s="1"/>
    </row>
    <row r="676" spans="7:7" x14ac:dyDescent="0.2">
      <c r="G676" s="1"/>
    </row>
    <row r="677" spans="7:7" x14ac:dyDescent="0.2">
      <c r="G677" s="1"/>
    </row>
    <row r="678" spans="7:7" x14ac:dyDescent="0.2">
      <c r="G678" s="1"/>
    </row>
    <row r="679" spans="7:7" x14ac:dyDescent="0.2">
      <c r="G679" s="1"/>
    </row>
    <row r="680" spans="7:7" x14ac:dyDescent="0.2">
      <c r="G680" s="1"/>
    </row>
    <row r="681" spans="7:7" x14ac:dyDescent="0.2">
      <c r="G681" s="1"/>
    </row>
    <row r="682" spans="7:7" x14ac:dyDescent="0.2">
      <c r="G682" s="1"/>
    </row>
    <row r="683" spans="7:7" x14ac:dyDescent="0.2">
      <c r="G683" s="1"/>
    </row>
    <row r="684" spans="7:7" x14ac:dyDescent="0.2">
      <c r="G684" s="1"/>
    </row>
    <row r="685" spans="7:7" x14ac:dyDescent="0.2">
      <c r="G685" s="1"/>
    </row>
    <row r="686" spans="7:7" x14ac:dyDescent="0.2">
      <c r="G686" s="1"/>
    </row>
    <row r="687" spans="7:7" x14ac:dyDescent="0.2">
      <c r="G687" s="1"/>
    </row>
    <row r="688" spans="7:7" x14ac:dyDescent="0.2">
      <c r="G688" s="1"/>
    </row>
    <row r="689" spans="7:7" x14ac:dyDescent="0.2">
      <c r="G689" s="1"/>
    </row>
    <row r="690" spans="7:7" x14ac:dyDescent="0.2">
      <c r="G690" s="1"/>
    </row>
    <row r="691" spans="7:7" x14ac:dyDescent="0.2">
      <c r="G691" s="1"/>
    </row>
    <row r="692" spans="7:7" x14ac:dyDescent="0.2">
      <c r="G692" s="1"/>
    </row>
    <row r="693" spans="7:7" x14ac:dyDescent="0.2">
      <c r="G693" s="1"/>
    </row>
    <row r="694" spans="7:7" x14ac:dyDescent="0.2">
      <c r="G694" s="1"/>
    </row>
    <row r="695" spans="7:7" x14ac:dyDescent="0.2">
      <c r="G695" s="1"/>
    </row>
    <row r="696" spans="7:7" x14ac:dyDescent="0.2">
      <c r="G696" s="1"/>
    </row>
    <row r="697" spans="7:7" x14ac:dyDescent="0.2">
      <c r="G697" s="1"/>
    </row>
    <row r="698" spans="7:7" x14ac:dyDescent="0.2">
      <c r="G698" s="1"/>
    </row>
    <row r="699" spans="7:7" x14ac:dyDescent="0.2">
      <c r="G699" s="1"/>
    </row>
    <row r="700" spans="7:7" x14ac:dyDescent="0.2">
      <c r="G700" s="1"/>
    </row>
    <row r="701" spans="7:7" x14ac:dyDescent="0.2">
      <c r="G701" s="1"/>
    </row>
    <row r="702" spans="7:7" x14ac:dyDescent="0.2">
      <c r="G702" s="1"/>
    </row>
    <row r="703" spans="7:7" x14ac:dyDescent="0.2">
      <c r="G703" s="1"/>
    </row>
    <row r="704" spans="7:7" x14ac:dyDescent="0.2">
      <c r="G704" s="1"/>
    </row>
    <row r="705" spans="7:7" x14ac:dyDescent="0.2">
      <c r="G705" s="1"/>
    </row>
    <row r="706" spans="7:7" x14ac:dyDescent="0.2">
      <c r="G706" s="1"/>
    </row>
    <row r="707" spans="7:7" x14ac:dyDescent="0.2">
      <c r="G707" s="1"/>
    </row>
    <row r="708" spans="7:7" x14ac:dyDescent="0.2">
      <c r="G708" s="1"/>
    </row>
    <row r="709" spans="7:7" x14ac:dyDescent="0.2">
      <c r="G709" s="1"/>
    </row>
    <row r="710" spans="7:7" x14ac:dyDescent="0.2">
      <c r="G710" s="1"/>
    </row>
    <row r="711" spans="7:7" x14ac:dyDescent="0.2">
      <c r="G711" s="1"/>
    </row>
    <row r="712" spans="7:7" x14ac:dyDescent="0.2">
      <c r="G712" s="1"/>
    </row>
    <row r="713" spans="7:7" x14ac:dyDescent="0.2">
      <c r="G713" s="1"/>
    </row>
    <row r="714" spans="7:7" x14ac:dyDescent="0.2">
      <c r="G714" s="1"/>
    </row>
    <row r="715" spans="7:7" x14ac:dyDescent="0.2">
      <c r="G715" s="1"/>
    </row>
    <row r="716" spans="7:7" x14ac:dyDescent="0.2">
      <c r="G716" s="1"/>
    </row>
    <row r="717" spans="7:7" x14ac:dyDescent="0.2">
      <c r="G717" s="1"/>
    </row>
    <row r="718" spans="7:7" x14ac:dyDescent="0.2">
      <c r="G718" s="1"/>
    </row>
    <row r="719" spans="7:7" x14ac:dyDescent="0.2">
      <c r="G719" s="1"/>
    </row>
    <row r="720" spans="7:7" x14ac:dyDescent="0.2">
      <c r="G720" s="1"/>
    </row>
    <row r="721" spans="7:7" x14ac:dyDescent="0.2">
      <c r="G721" s="1"/>
    </row>
    <row r="722" spans="7:7" x14ac:dyDescent="0.2">
      <c r="G722" s="1"/>
    </row>
    <row r="723" spans="7:7" x14ac:dyDescent="0.2">
      <c r="G723" s="1"/>
    </row>
    <row r="724" spans="7:7" x14ac:dyDescent="0.2">
      <c r="G724" s="1"/>
    </row>
    <row r="725" spans="7:7" x14ac:dyDescent="0.2">
      <c r="G725" s="1"/>
    </row>
    <row r="726" spans="7:7" x14ac:dyDescent="0.2">
      <c r="G726" s="1"/>
    </row>
    <row r="727" spans="7:7" x14ac:dyDescent="0.2">
      <c r="G727" s="1"/>
    </row>
    <row r="728" spans="7:7" x14ac:dyDescent="0.2">
      <c r="G728" s="1"/>
    </row>
    <row r="729" spans="7:7" x14ac:dyDescent="0.2">
      <c r="G729" s="1"/>
    </row>
    <row r="730" spans="7:7" x14ac:dyDescent="0.2">
      <c r="G730" s="1"/>
    </row>
    <row r="731" spans="7:7" x14ac:dyDescent="0.2">
      <c r="G731" s="1"/>
    </row>
    <row r="732" spans="7:7" x14ac:dyDescent="0.2">
      <c r="G732" s="1"/>
    </row>
    <row r="733" spans="7:7" x14ac:dyDescent="0.2">
      <c r="G733" s="1"/>
    </row>
    <row r="734" spans="7:7" x14ac:dyDescent="0.2">
      <c r="G734" s="1"/>
    </row>
    <row r="735" spans="7:7" x14ac:dyDescent="0.2">
      <c r="G735" s="1"/>
    </row>
    <row r="736" spans="7:7" x14ac:dyDescent="0.2">
      <c r="G736" s="1"/>
    </row>
    <row r="737" spans="7:7" x14ac:dyDescent="0.2">
      <c r="G737" s="1"/>
    </row>
    <row r="738" spans="7:7" x14ac:dyDescent="0.2">
      <c r="G738" s="1"/>
    </row>
    <row r="739" spans="7:7" x14ac:dyDescent="0.2">
      <c r="G739" s="1"/>
    </row>
    <row r="740" spans="7:7" x14ac:dyDescent="0.2">
      <c r="G740" s="1"/>
    </row>
    <row r="741" spans="7:7" x14ac:dyDescent="0.2">
      <c r="G741" s="1"/>
    </row>
    <row r="742" spans="7:7" x14ac:dyDescent="0.2">
      <c r="G742" s="1"/>
    </row>
    <row r="743" spans="7:7" x14ac:dyDescent="0.2">
      <c r="G743" s="1"/>
    </row>
    <row r="744" spans="7:7" x14ac:dyDescent="0.2">
      <c r="G744" s="1"/>
    </row>
    <row r="745" spans="7:7" x14ac:dyDescent="0.2">
      <c r="G745" s="1"/>
    </row>
    <row r="746" spans="7:7" x14ac:dyDescent="0.2">
      <c r="G746" s="1"/>
    </row>
    <row r="747" spans="7:7" x14ac:dyDescent="0.2">
      <c r="G747" s="1"/>
    </row>
    <row r="748" spans="7:7" x14ac:dyDescent="0.2">
      <c r="G748" s="1"/>
    </row>
    <row r="749" spans="7:7" x14ac:dyDescent="0.2">
      <c r="G749" s="1"/>
    </row>
    <row r="750" spans="7:7" x14ac:dyDescent="0.2">
      <c r="G750" s="1"/>
    </row>
    <row r="751" spans="7:7" x14ac:dyDescent="0.2">
      <c r="G751" s="1"/>
    </row>
    <row r="752" spans="7:7" x14ac:dyDescent="0.2">
      <c r="G752" s="1"/>
    </row>
    <row r="753" spans="7:7" x14ac:dyDescent="0.2">
      <c r="G753" s="1"/>
    </row>
    <row r="754" spans="7:7" x14ac:dyDescent="0.2">
      <c r="G754" s="1"/>
    </row>
    <row r="755" spans="7:7" x14ac:dyDescent="0.2">
      <c r="G755" s="1"/>
    </row>
    <row r="756" spans="7:7" x14ac:dyDescent="0.2">
      <c r="G756" s="1"/>
    </row>
    <row r="757" spans="7:7" x14ac:dyDescent="0.2">
      <c r="G757" s="1"/>
    </row>
    <row r="758" spans="7:7" x14ac:dyDescent="0.2">
      <c r="G758" s="1"/>
    </row>
    <row r="759" spans="7:7" x14ac:dyDescent="0.2">
      <c r="G759" s="1"/>
    </row>
    <row r="760" spans="7:7" x14ac:dyDescent="0.2">
      <c r="G760" s="1"/>
    </row>
    <row r="761" spans="7:7" x14ac:dyDescent="0.2">
      <c r="G761" s="1"/>
    </row>
    <row r="762" spans="7:7" x14ac:dyDescent="0.2">
      <c r="G762" s="1"/>
    </row>
    <row r="763" spans="7:7" x14ac:dyDescent="0.2">
      <c r="G763" s="1"/>
    </row>
    <row r="764" spans="7:7" x14ac:dyDescent="0.2">
      <c r="G764" s="1"/>
    </row>
    <row r="765" spans="7:7" x14ac:dyDescent="0.2">
      <c r="G765" s="1"/>
    </row>
    <row r="766" spans="7:7" x14ac:dyDescent="0.2">
      <c r="G766" s="1"/>
    </row>
    <row r="767" spans="7:7" x14ac:dyDescent="0.2">
      <c r="G767" s="1"/>
    </row>
    <row r="768" spans="7:7" x14ac:dyDescent="0.2">
      <c r="G768" s="1"/>
    </row>
    <row r="769" spans="7:7" x14ac:dyDescent="0.2">
      <c r="G769" s="1"/>
    </row>
    <row r="770" spans="7:7" x14ac:dyDescent="0.2">
      <c r="G770" s="1"/>
    </row>
    <row r="771" spans="7:7" x14ac:dyDescent="0.2">
      <c r="G771" s="1"/>
    </row>
    <row r="772" spans="7:7" x14ac:dyDescent="0.2">
      <c r="G772" s="1"/>
    </row>
    <row r="773" spans="7:7" x14ac:dyDescent="0.2">
      <c r="G773" s="1"/>
    </row>
    <row r="774" spans="7:7" x14ac:dyDescent="0.2">
      <c r="G774" s="1"/>
    </row>
    <row r="775" spans="7:7" x14ac:dyDescent="0.2">
      <c r="G775" s="1"/>
    </row>
    <row r="776" spans="7:7" x14ac:dyDescent="0.2">
      <c r="G776" s="1"/>
    </row>
    <row r="777" spans="7:7" x14ac:dyDescent="0.2">
      <c r="G777" s="1"/>
    </row>
    <row r="778" spans="7:7" x14ac:dyDescent="0.2">
      <c r="G778" s="1"/>
    </row>
    <row r="779" spans="7:7" x14ac:dyDescent="0.2">
      <c r="G779" s="1"/>
    </row>
    <row r="780" spans="7:7" x14ac:dyDescent="0.2">
      <c r="G780" s="1"/>
    </row>
    <row r="781" spans="7:7" x14ac:dyDescent="0.2">
      <c r="G781" s="1"/>
    </row>
    <row r="782" spans="7:7" x14ac:dyDescent="0.2">
      <c r="G782" s="1"/>
    </row>
    <row r="783" spans="7:7" x14ac:dyDescent="0.2">
      <c r="G783" s="1"/>
    </row>
    <row r="784" spans="7:7" x14ac:dyDescent="0.2">
      <c r="G784" s="1"/>
    </row>
    <row r="785" spans="7:7" x14ac:dyDescent="0.2">
      <c r="G785" s="1"/>
    </row>
    <row r="786" spans="7:7" x14ac:dyDescent="0.2">
      <c r="G786" s="1"/>
    </row>
    <row r="787" spans="7:7" x14ac:dyDescent="0.2">
      <c r="G787" s="1"/>
    </row>
    <row r="788" spans="7:7" x14ac:dyDescent="0.2">
      <c r="G788" s="1"/>
    </row>
    <row r="789" spans="7:7" x14ac:dyDescent="0.2">
      <c r="G789" s="1"/>
    </row>
    <row r="790" spans="7:7" x14ac:dyDescent="0.2">
      <c r="G790" s="1"/>
    </row>
    <row r="791" spans="7:7" x14ac:dyDescent="0.2">
      <c r="G791" s="1"/>
    </row>
    <row r="792" spans="7:7" x14ac:dyDescent="0.2">
      <c r="G792" s="1"/>
    </row>
    <row r="793" spans="7:7" x14ac:dyDescent="0.2">
      <c r="G793" s="1"/>
    </row>
    <row r="794" spans="7:7" x14ac:dyDescent="0.2">
      <c r="G794" s="1"/>
    </row>
    <row r="795" spans="7:7" x14ac:dyDescent="0.2">
      <c r="G795" s="1"/>
    </row>
    <row r="796" spans="7:7" x14ac:dyDescent="0.2">
      <c r="G796" s="1"/>
    </row>
    <row r="797" spans="7:7" x14ac:dyDescent="0.2">
      <c r="G797" s="1"/>
    </row>
    <row r="798" spans="7:7" x14ac:dyDescent="0.2">
      <c r="G798" s="1"/>
    </row>
    <row r="799" spans="7:7" x14ac:dyDescent="0.2">
      <c r="G799" s="1"/>
    </row>
    <row r="800" spans="7:7" x14ac:dyDescent="0.2">
      <c r="G800" s="1"/>
    </row>
    <row r="801" spans="7:7" x14ac:dyDescent="0.2">
      <c r="G801" s="1"/>
    </row>
    <row r="802" spans="7:7" x14ac:dyDescent="0.2">
      <c r="G802" s="1"/>
    </row>
    <row r="803" spans="7:7" x14ac:dyDescent="0.2">
      <c r="G803" s="1"/>
    </row>
    <row r="804" spans="7:7" x14ac:dyDescent="0.2">
      <c r="G804" s="1"/>
    </row>
    <row r="805" spans="7:7" x14ac:dyDescent="0.2">
      <c r="G805" s="1"/>
    </row>
    <row r="806" spans="7:7" x14ac:dyDescent="0.2">
      <c r="G806" s="1"/>
    </row>
    <row r="807" spans="7:7" x14ac:dyDescent="0.2">
      <c r="G807" s="1"/>
    </row>
    <row r="808" spans="7:7" x14ac:dyDescent="0.2">
      <c r="G808" s="1"/>
    </row>
    <row r="809" spans="7:7" x14ac:dyDescent="0.2">
      <c r="G809" s="1"/>
    </row>
    <row r="810" spans="7:7" x14ac:dyDescent="0.2">
      <c r="G810" s="1"/>
    </row>
    <row r="811" spans="7:7" x14ac:dyDescent="0.2">
      <c r="G811" s="1"/>
    </row>
    <row r="812" spans="7:7" x14ac:dyDescent="0.2">
      <c r="G812" s="1"/>
    </row>
    <row r="813" spans="7:7" x14ac:dyDescent="0.2">
      <c r="G813" s="1"/>
    </row>
    <row r="814" spans="7:7" x14ac:dyDescent="0.2">
      <c r="G814" s="1"/>
    </row>
    <row r="815" spans="7:7" x14ac:dyDescent="0.2">
      <c r="G815" s="1"/>
    </row>
    <row r="816" spans="7:7" x14ac:dyDescent="0.2">
      <c r="G816" s="1"/>
    </row>
    <row r="817" spans="7:7" x14ac:dyDescent="0.2">
      <c r="G817" s="1"/>
    </row>
    <row r="818" spans="7:7" x14ac:dyDescent="0.2">
      <c r="G818" s="1"/>
    </row>
    <row r="819" spans="7:7" x14ac:dyDescent="0.2">
      <c r="G819" s="1"/>
    </row>
    <row r="820" spans="7:7" x14ac:dyDescent="0.2">
      <c r="G820" s="1"/>
    </row>
    <row r="821" spans="7:7" x14ac:dyDescent="0.2">
      <c r="G821" s="1"/>
    </row>
    <row r="822" spans="7:7" x14ac:dyDescent="0.2">
      <c r="G822" s="1"/>
    </row>
    <row r="823" spans="7:7" x14ac:dyDescent="0.2">
      <c r="G823" s="1"/>
    </row>
    <row r="824" spans="7:7" x14ac:dyDescent="0.2">
      <c r="G824" s="1"/>
    </row>
    <row r="825" spans="7:7" x14ac:dyDescent="0.2">
      <c r="G825" s="1"/>
    </row>
    <row r="826" spans="7:7" x14ac:dyDescent="0.2">
      <c r="G826" s="1"/>
    </row>
    <row r="827" spans="7:7" x14ac:dyDescent="0.2">
      <c r="G827" s="1"/>
    </row>
    <row r="828" spans="7:7" x14ac:dyDescent="0.2">
      <c r="G828" s="1"/>
    </row>
    <row r="829" spans="7:7" x14ac:dyDescent="0.2">
      <c r="G829" s="1"/>
    </row>
    <row r="830" spans="7:7" x14ac:dyDescent="0.2">
      <c r="G830" s="1"/>
    </row>
    <row r="831" spans="7:7" x14ac:dyDescent="0.2">
      <c r="G831" s="1"/>
    </row>
    <row r="832" spans="7:7" x14ac:dyDescent="0.2">
      <c r="G832" s="1"/>
    </row>
    <row r="833" spans="7:7" x14ac:dyDescent="0.2">
      <c r="G833" s="1"/>
    </row>
    <row r="834" spans="7:7" x14ac:dyDescent="0.2">
      <c r="G834" s="1"/>
    </row>
    <row r="835" spans="7:7" x14ac:dyDescent="0.2">
      <c r="G835" s="1"/>
    </row>
    <row r="836" spans="7:7" x14ac:dyDescent="0.2">
      <c r="G836" s="1"/>
    </row>
    <row r="837" spans="7:7" x14ac:dyDescent="0.2">
      <c r="G837" s="1"/>
    </row>
    <row r="838" spans="7:7" x14ac:dyDescent="0.2">
      <c r="G838" s="1"/>
    </row>
    <row r="839" spans="7:7" x14ac:dyDescent="0.2">
      <c r="G839" s="1"/>
    </row>
    <row r="840" spans="7:7" x14ac:dyDescent="0.2">
      <c r="G840" s="1"/>
    </row>
    <row r="841" spans="7:7" x14ac:dyDescent="0.2">
      <c r="G841" s="1"/>
    </row>
    <row r="842" spans="7:7" x14ac:dyDescent="0.2">
      <c r="G842" s="1"/>
    </row>
    <row r="843" spans="7:7" x14ac:dyDescent="0.2">
      <c r="G843" s="1"/>
    </row>
    <row r="844" spans="7:7" x14ac:dyDescent="0.2">
      <c r="G844" s="1"/>
    </row>
    <row r="845" spans="7:7" x14ac:dyDescent="0.2">
      <c r="G845" s="1"/>
    </row>
    <row r="846" spans="7:7" x14ac:dyDescent="0.2">
      <c r="G846" s="1"/>
    </row>
    <row r="847" spans="7:7" x14ac:dyDescent="0.2">
      <c r="G847" s="1"/>
    </row>
    <row r="848" spans="7:7" x14ac:dyDescent="0.2">
      <c r="G848" s="1"/>
    </row>
    <row r="849" spans="7:7" x14ac:dyDescent="0.2">
      <c r="G849" s="1"/>
    </row>
    <row r="850" spans="7:7" x14ac:dyDescent="0.2">
      <c r="G850" s="1"/>
    </row>
    <row r="851" spans="7:7" x14ac:dyDescent="0.2">
      <c r="G851" s="1"/>
    </row>
    <row r="852" spans="7:7" x14ac:dyDescent="0.2">
      <c r="G852" s="1"/>
    </row>
    <row r="853" spans="7:7" x14ac:dyDescent="0.2">
      <c r="G853" s="1"/>
    </row>
    <row r="854" spans="7:7" x14ac:dyDescent="0.2">
      <c r="G854" s="1"/>
    </row>
    <row r="855" spans="7:7" x14ac:dyDescent="0.2">
      <c r="G855" s="1"/>
    </row>
    <row r="856" spans="7:7" x14ac:dyDescent="0.2">
      <c r="G856" s="1"/>
    </row>
    <row r="857" spans="7:7" x14ac:dyDescent="0.2">
      <c r="G857" s="1"/>
    </row>
    <row r="858" spans="7:7" x14ac:dyDescent="0.2">
      <c r="G858" s="1"/>
    </row>
    <row r="859" spans="7:7" x14ac:dyDescent="0.2">
      <c r="G859" s="1"/>
    </row>
    <row r="860" spans="7:7" x14ac:dyDescent="0.2">
      <c r="G860" s="1"/>
    </row>
    <row r="861" spans="7:7" x14ac:dyDescent="0.2">
      <c r="G861" s="1"/>
    </row>
    <row r="862" spans="7:7" x14ac:dyDescent="0.2">
      <c r="G862" s="1"/>
    </row>
    <row r="863" spans="7:7" x14ac:dyDescent="0.2">
      <c r="G863" s="1"/>
    </row>
    <row r="864" spans="7:7" x14ac:dyDescent="0.2">
      <c r="G864" s="1"/>
    </row>
    <row r="865" spans="7:7" x14ac:dyDescent="0.2">
      <c r="G865" s="1"/>
    </row>
    <row r="866" spans="7:7" x14ac:dyDescent="0.2">
      <c r="G866" s="1"/>
    </row>
    <row r="867" spans="7:7" x14ac:dyDescent="0.2">
      <c r="G867" s="1"/>
    </row>
    <row r="868" spans="7:7" x14ac:dyDescent="0.2">
      <c r="G868" s="1"/>
    </row>
    <row r="869" spans="7:7" x14ac:dyDescent="0.2">
      <c r="G869" s="1"/>
    </row>
    <row r="870" spans="7:7" x14ac:dyDescent="0.2">
      <c r="G870" s="1"/>
    </row>
    <row r="871" spans="7:7" x14ac:dyDescent="0.2">
      <c r="G871" s="1"/>
    </row>
    <row r="872" spans="7:7" x14ac:dyDescent="0.2">
      <c r="G872" s="1"/>
    </row>
    <row r="873" spans="7:7" x14ac:dyDescent="0.2">
      <c r="G873" s="1"/>
    </row>
    <row r="874" spans="7:7" x14ac:dyDescent="0.2">
      <c r="G874" s="1"/>
    </row>
    <row r="875" spans="7:7" x14ac:dyDescent="0.2">
      <c r="G875" s="1"/>
    </row>
    <row r="876" spans="7:7" x14ac:dyDescent="0.2">
      <c r="G876" s="1"/>
    </row>
    <row r="877" spans="7:7" x14ac:dyDescent="0.2">
      <c r="G877" s="1"/>
    </row>
    <row r="878" spans="7:7" x14ac:dyDescent="0.2">
      <c r="G878" s="1"/>
    </row>
    <row r="879" spans="7:7" x14ac:dyDescent="0.2">
      <c r="G879" s="1"/>
    </row>
    <row r="880" spans="7:7" x14ac:dyDescent="0.2">
      <c r="G880" s="1"/>
    </row>
    <row r="881" spans="7:7" x14ac:dyDescent="0.2">
      <c r="G881" s="1"/>
    </row>
    <row r="882" spans="7:7" x14ac:dyDescent="0.2">
      <c r="G882" s="1"/>
    </row>
    <row r="883" spans="7:7" x14ac:dyDescent="0.2">
      <c r="G883" s="1"/>
    </row>
    <row r="884" spans="7:7" x14ac:dyDescent="0.2">
      <c r="G884" s="1"/>
    </row>
    <row r="885" spans="7:7" x14ac:dyDescent="0.2">
      <c r="G885" s="1"/>
    </row>
    <row r="886" spans="7:7" x14ac:dyDescent="0.2">
      <c r="G886" s="1"/>
    </row>
    <row r="887" spans="7:7" x14ac:dyDescent="0.2">
      <c r="G887" s="1"/>
    </row>
    <row r="888" spans="7:7" x14ac:dyDescent="0.2">
      <c r="G888" s="1"/>
    </row>
    <row r="889" spans="7:7" x14ac:dyDescent="0.2">
      <c r="G889" s="1"/>
    </row>
    <row r="890" spans="7:7" x14ac:dyDescent="0.2">
      <c r="G890" s="1"/>
    </row>
    <row r="891" spans="7:7" x14ac:dyDescent="0.2">
      <c r="G891" s="1"/>
    </row>
    <row r="892" spans="7:7" x14ac:dyDescent="0.2">
      <c r="G892" s="1"/>
    </row>
    <row r="893" spans="7:7" x14ac:dyDescent="0.2">
      <c r="G893" s="1"/>
    </row>
    <row r="894" spans="7:7" x14ac:dyDescent="0.2">
      <c r="G894" s="1"/>
    </row>
    <row r="895" spans="7:7" x14ac:dyDescent="0.2">
      <c r="G895" s="1"/>
    </row>
    <row r="896" spans="7:7" x14ac:dyDescent="0.2">
      <c r="G896" s="1"/>
    </row>
    <row r="897" spans="7:7" x14ac:dyDescent="0.2">
      <c r="G897" s="1"/>
    </row>
    <row r="898" spans="7:7" x14ac:dyDescent="0.2">
      <c r="G898" s="1"/>
    </row>
    <row r="899" spans="7:7" x14ac:dyDescent="0.2">
      <c r="G899" s="1"/>
    </row>
    <row r="900" spans="7:7" x14ac:dyDescent="0.2">
      <c r="G900" s="1"/>
    </row>
    <row r="901" spans="7:7" x14ac:dyDescent="0.2">
      <c r="G901" s="1"/>
    </row>
    <row r="902" spans="7:7" x14ac:dyDescent="0.2">
      <c r="G902" s="1"/>
    </row>
    <row r="903" spans="7:7" x14ac:dyDescent="0.2">
      <c r="G903" s="1"/>
    </row>
    <row r="904" spans="7:7" x14ac:dyDescent="0.2">
      <c r="G904" s="1"/>
    </row>
    <row r="905" spans="7:7" x14ac:dyDescent="0.2">
      <c r="G905" s="1"/>
    </row>
    <row r="906" spans="7:7" x14ac:dyDescent="0.2">
      <c r="G906" s="1"/>
    </row>
    <row r="907" spans="7:7" x14ac:dyDescent="0.2">
      <c r="G907" s="1"/>
    </row>
    <row r="908" spans="7:7" x14ac:dyDescent="0.2">
      <c r="G908" s="1"/>
    </row>
    <row r="909" spans="7:7" x14ac:dyDescent="0.2">
      <c r="G909" s="1"/>
    </row>
    <row r="910" spans="7:7" x14ac:dyDescent="0.2">
      <c r="G910" s="1"/>
    </row>
    <row r="911" spans="7:7" x14ac:dyDescent="0.2">
      <c r="G911" s="1"/>
    </row>
    <row r="912" spans="7:7" x14ac:dyDescent="0.2">
      <c r="G912" s="1"/>
    </row>
    <row r="913" spans="7:7" x14ac:dyDescent="0.2">
      <c r="G913" s="1"/>
    </row>
    <row r="914" spans="7:7" x14ac:dyDescent="0.2">
      <c r="G914" s="1"/>
    </row>
    <row r="915" spans="7:7" x14ac:dyDescent="0.2">
      <c r="G915" s="1"/>
    </row>
    <row r="916" spans="7:7" x14ac:dyDescent="0.2">
      <c r="G916" s="1"/>
    </row>
    <row r="917" spans="7:7" x14ac:dyDescent="0.2">
      <c r="G917" s="1"/>
    </row>
    <row r="918" spans="7:7" x14ac:dyDescent="0.2">
      <c r="G918" s="1"/>
    </row>
    <row r="919" spans="7:7" x14ac:dyDescent="0.2">
      <c r="G919" s="1"/>
    </row>
    <row r="920" spans="7:7" x14ac:dyDescent="0.2">
      <c r="G920" s="1"/>
    </row>
    <row r="921" spans="7:7" x14ac:dyDescent="0.2">
      <c r="G921" s="1"/>
    </row>
    <row r="922" spans="7:7" x14ac:dyDescent="0.2">
      <c r="G922" s="1"/>
    </row>
    <row r="923" spans="7:7" x14ac:dyDescent="0.2">
      <c r="G923" s="1"/>
    </row>
    <row r="924" spans="7:7" x14ac:dyDescent="0.2">
      <c r="G924" s="1"/>
    </row>
    <row r="925" spans="7:7" x14ac:dyDescent="0.2">
      <c r="G925" s="1"/>
    </row>
    <row r="926" spans="7:7" x14ac:dyDescent="0.2">
      <c r="G926" s="1"/>
    </row>
    <row r="927" spans="7:7" x14ac:dyDescent="0.2">
      <c r="G927" s="1"/>
    </row>
    <row r="928" spans="7:7" x14ac:dyDescent="0.2">
      <c r="G928" s="1"/>
    </row>
    <row r="929" spans="7:7" x14ac:dyDescent="0.2">
      <c r="G929" s="1"/>
    </row>
    <row r="930" spans="7:7" x14ac:dyDescent="0.2">
      <c r="G930" s="1"/>
    </row>
    <row r="931" spans="7:7" x14ac:dyDescent="0.2">
      <c r="G931" s="1"/>
    </row>
    <row r="932" spans="7:7" x14ac:dyDescent="0.2">
      <c r="G932" s="1"/>
    </row>
    <row r="933" spans="7:7" x14ac:dyDescent="0.2">
      <c r="G933" s="1"/>
    </row>
    <row r="934" spans="7:7" x14ac:dyDescent="0.2">
      <c r="G934" s="1"/>
    </row>
    <row r="935" spans="7:7" x14ac:dyDescent="0.2">
      <c r="G935" s="1"/>
    </row>
    <row r="936" spans="7:7" x14ac:dyDescent="0.2">
      <c r="G936" s="1"/>
    </row>
    <row r="937" spans="7:7" x14ac:dyDescent="0.2">
      <c r="G937" s="1"/>
    </row>
    <row r="938" spans="7:7" x14ac:dyDescent="0.2">
      <c r="G938" s="1"/>
    </row>
    <row r="939" spans="7:7" x14ac:dyDescent="0.2">
      <c r="G939" s="1"/>
    </row>
    <row r="940" spans="7:7" x14ac:dyDescent="0.2">
      <c r="G940" s="1"/>
    </row>
    <row r="941" spans="7:7" x14ac:dyDescent="0.2">
      <c r="G941" s="1"/>
    </row>
    <row r="942" spans="7:7" x14ac:dyDescent="0.2">
      <c r="G942" s="1"/>
    </row>
    <row r="943" spans="7:7" x14ac:dyDescent="0.2">
      <c r="G943" s="1"/>
    </row>
    <row r="944" spans="7:7" x14ac:dyDescent="0.2">
      <c r="G944" s="1"/>
    </row>
    <row r="945" spans="7:7" x14ac:dyDescent="0.2">
      <c r="G945" s="1"/>
    </row>
    <row r="946" spans="7:7" x14ac:dyDescent="0.2">
      <c r="G946" s="1"/>
    </row>
    <row r="947" spans="7:7" x14ac:dyDescent="0.2">
      <c r="G947" s="1"/>
    </row>
    <row r="948" spans="7:7" x14ac:dyDescent="0.2">
      <c r="G948" s="1"/>
    </row>
    <row r="949" spans="7:7" x14ac:dyDescent="0.2">
      <c r="G949" s="1"/>
    </row>
    <row r="950" spans="7:7" x14ac:dyDescent="0.2">
      <c r="G950" s="1"/>
    </row>
    <row r="951" spans="7:7" x14ac:dyDescent="0.2">
      <c r="G951" s="1"/>
    </row>
    <row r="952" spans="7:7" x14ac:dyDescent="0.2">
      <c r="G952" s="1"/>
    </row>
    <row r="953" spans="7:7" x14ac:dyDescent="0.2">
      <c r="G953" s="1"/>
    </row>
    <row r="954" spans="7:7" x14ac:dyDescent="0.2">
      <c r="G954" s="1"/>
    </row>
    <row r="955" spans="7:7" x14ac:dyDescent="0.2">
      <c r="G955" s="1"/>
    </row>
    <row r="956" spans="7:7" x14ac:dyDescent="0.2">
      <c r="G956" s="1"/>
    </row>
    <row r="957" spans="7:7" x14ac:dyDescent="0.2">
      <c r="G957" s="1"/>
    </row>
    <row r="958" spans="7:7" x14ac:dyDescent="0.2">
      <c r="G958" s="1"/>
    </row>
    <row r="959" spans="7:7" x14ac:dyDescent="0.2">
      <c r="G959" s="1"/>
    </row>
    <row r="960" spans="7:7" x14ac:dyDescent="0.2">
      <c r="G960" s="1"/>
    </row>
    <row r="961" spans="7:7" x14ac:dyDescent="0.2">
      <c r="G961" s="1"/>
    </row>
    <row r="962" spans="7:7" x14ac:dyDescent="0.2">
      <c r="G962" s="1"/>
    </row>
    <row r="963" spans="7:7" x14ac:dyDescent="0.2">
      <c r="G963" s="1"/>
    </row>
    <row r="964" spans="7:7" x14ac:dyDescent="0.2">
      <c r="G964" s="1"/>
    </row>
    <row r="965" spans="7:7" x14ac:dyDescent="0.2">
      <c r="G965" s="1"/>
    </row>
    <row r="966" spans="7:7" x14ac:dyDescent="0.2">
      <c r="G966" s="1"/>
    </row>
    <row r="967" spans="7:7" x14ac:dyDescent="0.2">
      <c r="G967" s="1"/>
    </row>
    <row r="968" spans="7:7" x14ac:dyDescent="0.2">
      <c r="G968" s="1"/>
    </row>
    <row r="969" spans="7:7" x14ac:dyDescent="0.2">
      <c r="G969" s="1"/>
    </row>
    <row r="970" spans="7:7" x14ac:dyDescent="0.2">
      <c r="G970" s="1"/>
    </row>
    <row r="971" spans="7:7" x14ac:dyDescent="0.2">
      <c r="G971" s="1"/>
    </row>
    <row r="972" spans="7:7" x14ac:dyDescent="0.2">
      <c r="G972" s="1"/>
    </row>
    <row r="973" spans="7:7" x14ac:dyDescent="0.2">
      <c r="G973" s="1"/>
    </row>
    <row r="974" spans="7:7" x14ac:dyDescent="0.2">
      <c r="G974" s="1"/>
    </row>
    <row r="975" spans="7:7" x14ac:dyDescent="0.2">
      <c r="G975" s="1"/>
    </row>
    <row r="976" spans="7:7" x14ac:dyDescent="0.2">
      <c r="G976" s="1"/>
    </row>
    <row r="977" spans="7:7" x14ac:dyDescent="0.2">
      <c r="G977" s="1"/>
    </row>
    <row r="978" spans="7:7" x14ac:dyDescent="0.2">
      <c r="G978" s="1"/>
    </row>
    <row r="979" spans="7:7" x14ac:dyDescent="0.2">
      <c r="G979" s="1"/>
    </row>
    <row r="980" spans="7:7" x14ac:dyDescent="0.2">
      <c r="G980" s="1"/>
    </row>
    <row r="981" spans="7:7" x14ac:dyDescent="0.2">
      <c r="G981" s="1"/>
    </row>
    <row r="982" spans="7:7" x14ac:dyDescent="0.2">
      <c r="G982" s="1"/>
    </row>
    <row r="983" spans="7:7" x14ac:dyDescent="0.2">
      <c r="G983" s="1"/>
    </row>
    <row r="984" spans="7:7" x14ac:dyDescent="0.2">
      <c r="G984" s="1"/>
    </row>
    <row r="985" spans="7:7" x14ac:dyDescent="0.2">
      <c r="G985" s="1"/>
    </row>
    <row r="986" spans="7:7" x14ac:dyDescent="0.2">
      <c r="G986" s="1"/>
    </row>
    <row r="987" spans="7:7" x14ac:dyDescent="0.2">
      <c r="G987" s="1"/>
    </row>
    <row r="988" spans="7:7" x14ac:dyDescent="0.2">
      <c r="G988" s="1"/>
    </row>
    <row r="989" spans="7:7" x14ac:dyDescent="0.2">
      <c r="G989" s="1"/>
    </row>
    <row r="990" spans="7:7" x14ac:dyDescent="0.2">
      <c r="G990" s="1"/>
    </row>
    <row r="991" spans="7:7" x14ac:dyDescent="0.2">
      <c r="G991" s="1"/>
    </row>
    <row r="992" spans="7:7" x14ac:dyDescent="0.2">
      <c r="G992" s="1"/>
    </row>
    <row r="993" spans="7:7" x14ac:dyDescent="0.2">
      <c r="G993" s="1"/>
    </row>
    <row r="994" spans="7:7" x14ac:dyDescent="0.2">
      <c r="G994" s="1"/>
    </row>
    <row r="995" spans="7:7" x14ac:dyDescent="0.2">
      <c r="G995" s="1"/>
    </row>
    <row r="996" spans="7:7" x14ac:dyDescent="0.2">
      <c r="G996" s="1"/>
    </row>
    <row r="997" spans="7:7" x14ac:dyDescent="0.2">
      <c r="G997" s="1"/>
    </row>
    <row r="998" spans="7:7" x14ac:dyDescent="0.2">
      <c r="G998" s="1"/>
    </row>
    <row r="999" spans="7:7" x14ac:dyDescent="0.2">
      <c r="G999" s="1"/>
    </row>
    <row r="1000" spans="7:7" x14ac:dyDescent="0.2">
      <c r="G1000" s="1"/>
    </row>
    <row r="1001" spans="7:7" x14ac:dyDescent="0.2">
      <c r="G1001" s="1"/>
    </row>
    <row r="1002" spans="7:7" x14ac:dyDescent="0.2">
      <c r="G1002" s="1"/>
    </row>
    <row r="1003" spans="7:7" x14ac:dyDescent="0.2">
      <c r="G1003" s="1"/>
    </row>
    <row r="1004" spans="7:7" x14ac:dyDescent="0.2">
      <c r="G1004" s="1"/>
    </row>
    <row r="1005" spans="7:7" x14ac:dyDescent="0.2">
      <c r="G1005" s="1"/>
    </row>
    <row r="1006" spans="7:7" x14ac:dyDescent="0.2">
      <c r="G1006" s="1"/>
    </row>
    <row r="1007" spans="7:7" x14ac:dyDescent="0.2">
      <c r="G1007" s="1"/>
    </row>
    <row r="1008" spans="7:7" x14ac:dyDescent="0.2">
      <c r="G1008" s="1"/>
    </row>
    <row r="1009" spans="7:7" x14ac:dyDescent="0.2">
      <c r="G1009" s="1"/>
    </row>
    <row r="1010" spans="7:7" x14ac:dyDescent="0.2">
      <c r="G1010" s="1"/>
    </row>
    <row r="1011" spans="7:7" x14ac:dyDescent="0.2">
      <c r="G1011" s="1"/>
    </row>
    <row r="1012" spans="7:7" x14ac:dyDescent="0.2">
      <c r="G1012" s="1"/>
    </row>
    <row r="1013" spans="7:7" x14ac:dyDescent="0.2">
      <c r="G1013" s="1"/>
    </row>
    <row r="1014" spans="7:7" x14ac:dyDescent="0.2">
      <c r="G1014" s="1"/>
    </row>
    <row r="1015" spans="7:7" x14ac:dyDescent="0.2">
      <c r="G1015" s="1"/>
    </row>
    <row r="1016" spans="7:7" x14ac:dyDescent="0.2">
      <c r="G1016" s="1"/>
    </row>
    <row r="1017" spans="7:7" x14ac:dyDescent="0.2">
      <c r="G1017" s="1"/>
    </row>
    <row r="1018" spans="7:7" x14ac:dyDescent="0.2">
      <c r="G1018" s="1"/>
    </row>
    <row r="1019" spans="7:7" x14ac:dyDescent="0.2">
      <c r="G1019" s="1"/>
    </row>
    <row r="1020" spans="7:7" x14ac:dyDescent="0.2">
      <c r="G1020" s="1"/>
    </row>
    <row r="1021" spans="7:7" x14ac:dyDescent="0.2">
      <c r="G1021" s="1"/>
    </row>
    <row r="1022" spans="7:7" x14ac:dyDescent="0.2">
      <c r="G1022" s="1"/>
    </row>
    <row r="1023" spans="7:7" x14ac:dyDescent="0.2">
      <c r="G1023" s="1"/>
    </row>
    <row r="1024" spans="7:7" x14ac:dyDescent="0.2">
      <c r="G1024" s="1"/>
    </row>
    <row r="1025" spans="7:7" x14ac:dyDescent="0.2">
      <c r="G1025" s="1"/>
    </row>
    <row r="1026" spans="7:7" x14ac:dyDescent="0.2">
      <c r="G1026" s="1"/>
    </row>
    <row r="1027" spans="7:7" x14ac:dyDescent="0.2">
      <c r="G1027" s="1"/>
    </row>
    <row r="1028" spans="7:7" x14ac:dyDescent="0.2">
      <c r="G1028" s="1"/>
    </row>
    <row r="1029" spans="7:7" x14ac:dyDescent="0.2">
      <c r="G1029" s="1"/>
    </row>
    <row r="1030" spans="7:7" x14ac:dyDescent="0.2">
      <c r="G1030" s="1"/>
    </row>
    <row r="1031" spans="7:7" x14ac:dyDescent="0.2">
      <c r="G1031" s="1"/>
    </row>
    <row r="1032" spans="7:7" x14ac:dyDescent="0.2">
      <c r="G1032" s="1"/>
    </row>
    <row r="1033" spans="7:7" x14ac:dyDescent="0.2">
      <c r="G1033" s="1"/>
    </row>
    <row r="1034" spans="7:7" x14ac:dyDescent="0.2">
      <c r="G1034" s="1"/>
    </row>
    <row r="1035" spans="7:7" x14ac:dyDescent="0.2">
      <c r="G1035" s="1"/>
    </row>
    <row r="1036" spans="7:7" x14ac:dyDescent="0.2">
      <c r="G1036" s="1"/>
    </row>
    <row r="1037" spans="7:7" x14ac:dyDescent="0.2">
      <c r="G1037" s="1"/>
    </row>
    <row r="1038" spans="7:7" x14ac:dyDescent="0.2">
      <c r="G1038" s="1"/>
    </row>
    <row r="1039" spans="7:7" x14ac:dyDescent="0.2">
      <c r="G1039" s="1"/>
    </row>
    <row r="1040" spans="7:7" x14ac:dyDescent="0.2">
      <c r="G1040" s="1"/>
    </row>
    <row r="1041" spans="7:7" x14ac:dyDescent="0.2">
      <c r="G1041" s="1"/>
    </row>
    <row r="1042" spans="7:7" x14ac:dyDescent="0.2">
      <c r="G1042" s="1"/>
    </row>
    <row r="1043" spans="7:7" x14ac:dyDescent="0.2">
      <c r="G1043" s="1"/>
    </row>
    <row r="1044" spans="7:7" x14ac:dyDescent="0.2">
      <c r="G1044" s="1"/>
    </row>
    <row r="1045" spans="7:7" x14ac:dyDescent="0.2">
      <c r="G1045" s="1"/>
    </row>
    <row r="1046" spans="7:7" x14ac:dyDescent="0.2">
      <c r="G1046" s="1"/>
    </row>
    <row r="1047" spans="7:7" x14ac:dyDescent="0.2">
      <c r="G1047" s="1"/>
    </row>
    <row r="1048" spans="7:7" x14ac:dyDescent="0.2">
      <c r="G1048" s="1"/>
    </row>
    <row r="1049" spans="7:7" x14ac:dyDescent="0.2">
      <c r="G1049" s="1"/>
    </row>
    <row r="1050" spans="7:7" x14ac:dyDescent="0.2">
      <c r="G1050" s="1"/>
    </row>
    <row r="1051" spans="7:7" x14ac:dyDescent="0.2">
      <c r="G1051" s="1"/>
    </row>
    <row r="1052" spans="7:7" x14ac:dyDescent="0.2">
      <c r="G1052" s="1"/>
    </row>
    <row r="1053" spans="7:7" x14ac:dyDescent="0.2">
      <c r="G1053" s="1"/>
    </row>
    <row r="1054" spans="7:7" x14ac:dyDescent="0.2">
      <c r="G1054" s="1"/>
    </row>
    <row r="1055" spans="7:7" x14ac:dyDescent="0.2">
      <c r="G1055" s="1"/>
    </row>
    <row r="1056" spans="7:7" x14ac:dyDescent="0.2">
      <c r="G1056" s="1"/>
    </row>
    <row r="1057" spans="7:7" x14ac:dyDescent="0.2">
      <c r="G1057" s="1"/>
    </row>
    <row r="1058" spans="7:7" x14ac:dyDescent="0.2">
      <c r="G1058" s="1"/>
    </row>
    <row r="1059" spans="7:7" x14ac:dyDescent="0.2">
      <c r="G1059" s="1"/>
    </row>
    <row r="1060" spans="7:7" x14ac:dyDescent="0.2">
      <c r="G1060" s="1"/>
    </row>
    <row r="1061" spans="7:7" x14ac:dyDescent="0.2">
      <c r="G1061" s="1"/>
    </row>
    <row r="1062" spans="7:7" x14ac:dyDescent="0.2">
      <c r="G1062" s="1"/>
    </row>
    <row r="1063" spans="7:7" x14ac:dyDescent="0.2">
      <c r="G1063" s="1"/>
    </row>
    <row r="1064" spans="7:7" x14ac:dyDescent="0.2">
      <c r="G1064" s="1"/>
    </row>
    <row r="1065" spans="7:7" x14ac:dyDescent="0.2">
      <c r="G1065" s="1"/>
    </row>
    <row r="1066" spans="7:7" x14ac:dyDescent="0.2">
      <c r="G1066" s="1"/>
    </row>
    <row r="1067" spans="7:7" x14ac:dyDescent="0.2">
      <c r="G1067" s="1"/>
    </row>
    <row r="1068" spans="7:7" x14ac:dyDescent="0.2">
      <c r="G1068" s="1"/>
    </row>
    <row r="1069" spans="7:7" x14ac:dyDescent="0.2">
      <c r="G1069" s="1"/>
    </row>
    <row r="1070" spans="7:7" x14ac:dyDescent="0.2">
      <c r="G1070" s="1"/>
    </row>
    <row r="1071" spans="7:7" x14ac:dyDescent="0.2">
      <c r="G1071" s="1"/>
    </row>
    <row r="1072" spans="7:7" x14ac:dyDescent="0.2">
      <c r="G1072" s="1"/>
    </row>
    <row r="1073" spans="7:7" x14ac:dyDescent="0.2">
      <c r="G1073" s="1"/>
    </row>
    <row r="1074" spans="7:7" x14ac:dyDescent="0.2">
      <c r="G1074" s="1"/>
    </row>
    <row r="1075" spans="7:7" x14ac:dyDescent="0.2">
      <c r="G1075" s="1"/>
    </row>
    <row r="1076" spans="7:7" x14ac:dyDescent="0.2">
      <c r="G1076" s="1"/>
    </row>
    <row r="1077" spans="7:7" x14ac:dyDescent="0.2">
      <c r="G1077" s="1"/>
    </row>
    <row r="1078" spans="7:7" x14ac:dyDescent="0.2">
      <c r="G1078" s="1"/>
    </row>
    <row r="1079" spans="7:7" x14ac:dyDescent="0.2">
      <c r="G1079" s="1"/>
    </row>
    <row r="1080" spans="7:7" x14ac:dyDescent="0.2">
      <c r="G1080" s="1"/>
    </row>
    <row r="1081" spans="7:7" x14ac:dyDescent="0.2">
      <c r="G1081" s="1"/>
    </row>
    <row r="1082" spans="7:7" x14ac:dyDescent="0.2">
      <c r="G1082" s="1"/>
    </row>
    <row r="1083" spans="7:7" x14ac:dyDescent="0.2">
      <c r="G1083" s="1"/>
    </row>
    <row r="1084" spans="7:7" x14ac:dyDescent="0.2">
      <c r="G1084" s="1"/>
    </row>
    <row r="1085" spans="7:7" x14ac:dyDescent="0.2">
      <c r="G1085" s="1"/>
    </row>
    <row r="1086" spans="7:7" x14ac:dyDescent="0.2">
      <c r="G1086" s="1"/>
    </row>
    <row r="1087" spans="7:7" x14ac:dyDescent="0.2">
      <c r="G1087" s="1"/>
    </row>
    <row r="1088" spans="7:7" x14ac:dyDescent="0.2">
      <c r="G1088" s="1"/>
    </row>
    <row r="1089" spans="7:7" x14ac:dyDescent="0.2">
      <c r="G1089" s="1"/>
    </row>
    <row r="1090" spans="7:7" x14ac:dyDescent="0.2">
      <c r="G1090" s="1"/>
    </row>
    <row r="1091" spans="7:7" x14ac:dyDescent="0.2">
      <c r="G1091" s="1"/>
    </row>
    <row r="1092" spans="7:7" x14ac:dyDescent="0.2">
      <c r="G1092" s="1"/>
    </row>
    <row r="1093" spans="7:7" x14ac:dyDescent="0.2">
      <c r="G1093" s="1"/>
    </row>
    <row r="1094" spans="7:7" x14ac:dyDescent="0.2">
      <c r="G1094" s="1"/>
    </row>
    <row r="1095" spans="7:7" x14ac:dyDescent="0.2">
      <c r="G1095" s="1"/>
    </row>
    <row r="1096" spans="7:7" x14ac:dyDescent="0.2">
      <c r="G1096" s="1"/>
    </row>
    <row r="1097" spans="7:7" x14ac:dyDescent="0.2">
      <c r="G1097" s="1"/>
    </row>
    <row r="1098" spans="7:7" x14ac:dyDescent="0.2">
      <c r="G1098" s="1"/>
    </row>
    <row r="1099" spans="7:7" x14ac:dyDescent="0.2">
      <c r="G1099" s="1"/>
    </row>
    <row r="1100" spans="7:7" x14ac:dyDescent="0.2">
      <c r="G1100" s="1"/>
    </row>
    <row r="1101" spans="7:7" x14ac:dyDescent="0.2">
      <c r="G1101" s="1"/>
    </row>
    <row r="1102" spans="7:7" x14ac:dyDescent="0.2">
      <c r="G1102" s="1"/>
    </row>
    <row r="1103" spans="7:7" x14ac:dyDescent="0.2">
      <c r="G1103" s="1"/>
    </row>
    <row r="1104" spans="7:7" x14ac:dyDescent="0.2">
      <c r="G1104" s="1"/>
    </row>
    <row r="1105" spans="7:7" x14ac:dyDescent="0.2">
      <c r="G1105" s="1"/>
    </row>
    <row r="1106" spans="7:7" x14ac:dyDescent="0.2">
      <c r="G1106" s="1"/>
    </row>
    <row r="1107" spans="7:7" x14ac:dyDescent="0.2">
      <c r="G1107" s="1"/>
    </row>
    <row r="1108" spans="7:7" x14ac:dyDescent="0.2">
      <c r="G1108" s="1"/>
    </row>
    <row r="1109" spans="7:7" x14ac:dyDescent="0.2">
      <c r="G1109" s="1"/>
    </row>
    <row r="1110" spans="7:7" x14ac:dyDescent="0.2">
      <c r="G1110" s="1"/>
    </row>
    <row r="1111" spans="7:7" x14ac:dyDescent="0.2">
      <c r="G1111" s="1"/>
    </row>
    <row r="1112" spans="7:7" x14ac:dyDescent="0.2">
      <c r="G1112" s="1"/>
    </row>
    <row r="1113" spans="7:7" x14ac:dyDescent="0.2">
      <c r="G1113" s="1"/>
    </row>
    <row r="1114" spans="7:7" x14ac:dyDescent="0.2">
      <c r="G1114" s="1"/>
    </row>
    <row r="1115" spans="7:7" x14ac:dyDescent="0.2">
      <c r="G1115" s="1"/>
    </row>
    <row r="1116" spans="7:7" x14ac:dyDescent="0.2">
      <c r="G1116" s="1"/>
    </row>
    <row r="1117" spans="7:7" x14ac:dyDescent="0.2">
      <c r="G1117" s="1"/>
    </row>
    <row r="1118" spans="7:7" x14ac:dyDescent="0.2">
      <c r="G1118" s="1"/>
    </row>
    <row r="1119" spans="7:7" x14ac:dyDescent="0.2">
      <c r="G1119" s="1"/>
    </row>
    <row r="1120" spans="7:7" x14ac:dyDescent="0.2">
      <c r="G1120" s="1"/>
    </row>
    <row r="1121" spans="7:7" x14ac:dyDescent="0.2">
      <c r="G1121" s="1"/>
    </row>
    <row r="1122" spans="7:7" x14ac:dyDescent="0.2">
      <c r="G1122" s="1"/>
    </row>
    <row r="1123" spans="7:7" x14ac:dyDescent="0.2">
      <c r="G1123" s="1"/>
    </row>
    <row r="1124" spans="7:7" x14ac:dyDescent="0.2">
      <c r="G1124" s="1"/>
    </row>
    <row r="1125" spans="7:7" x14ac:dyDescent="0.2">
      <c r="G1125" s="1"/>
    </row>
    <row r="1126" spans="7:7" x14ac:dyDescent="0.2">
      <c r="G1126" s="1"/>
    </row>
    <row r="1127" spans="7:7" x14ac:dyDescent="0.2">
      <c r="G1127" s="1"/>
    </row>
    <row r="1128" spans="7:7" x14ac:dyDescent="0.2">
      <c r="G1128" s="1"/>
    </row>
    <row r="1129" spans="7:7" x14ac:dyDescent="0.2">
      <c r="G1129" s="1"/>
    </row>
    <row r="1130" spans="7:7" x14ac:dyDescent="0.2">
      <c r="G1130" s="1"/>
    </row>
    <row r="1131" spans="7:7" x14ac:dyDescent="0.2">
      <c r="G1131" s="1"/>
    </row>
    <row r="1132" spans="7:7" x14ac:dyDescent="0.2">
      <c r="G1132" s="1"/>
    </row>
    <row r="1133" spans="7:7" x14ac:dyDescent="0.2">
      <c r="G1133" s="1"/>
    </row>
    <row r="1134" spans="7:7" x14ac:dyDescent="0.2">
      <c r="G1134" s="1"/>
    </row>
    <row r="1135" spans="7:7" x14ac:dyDescent="0.2">
      <c r="G1135" s="1"/>
    </row>
    <row r="1136" spans="7:7" x14ac:dyDescent="0.2">
      <c r="G1136" s="1"/>
    </row>
    <row r="1137" spans="7:7" x14ac:dyDescent="0.2">
      <c r="G1137" s="1"/>
    </row>
    <row r="1138" spans="7:7" x14ac:dyDescent="0.2">
      <c r="G1138" s="1"/>
    </row>
    <row r="1139" spans="7:7" x14ac:dyDescent="0.2">
      <c r="G1139" s="1"/>
    </row>
    <row r="1140" spans="7:7" x14ac:dyDescent="0.2">
      <c r="G1140" s="1"/>
    </row>
    <row r="1141" spans="7:7" x14ac:dyDescent="0.2">
      <c r="G1141" s="1"/>
    </row>
    <row r="1142" spans="7:7" x14ac:dyDescent="0.2">
      <c r="G1142" s="1"/>
    </row>
    <row r="1143" spans="7:7" x14ac:dyDescent="0.2">
      <c r="G1143" s="1"/>
    </row>
    <row r="1144" spans="7:7" x14ac:dyDescent="0.2">
      <c r="G1144" s="1"/>
    </row>
    <row r="1145" spans="7:7" x14ac:dyDescent="0.2">
      <c r="G1145" s="1"/>
    </row>
    <row r="1146" spans="7:7" x14ac:dyDescent="0.2">
      <c r="G1146" s="1"/>
    </row>
    <row r="1147" spans="7:7" x14ac:dyDescent="0.2">
      <c r="G1147" s="1"/>
    </row>
    <row r="1148" spans="7:7" x14ac:dyDescent="0.2">
      <c r="G1148" s="1"/>
    </row>
    <row r="1149" spans="7:7" x14ac:dyDescent="0.2">
      <c r="G1149" s="1"/>
    </row>
    <row r="1150" spans="7:7" x14ac:dyDescent="0.2">
      <c r="G1150" s="1"/>
    </row>
    <row r="1151" spans="7:7" x14ac:dyDescent="0.2">
      <c r="G1151" s="1"/>
    </row>
    <row r="1152" spans="7:7" x14ac:dyDescent="0.2">
      <c r="G1152" s="1"/>
    </row>
    <row r="1153" spans="7:7" x14ac:dyDescent="0.2">
      <c r="G1153" s="1"/>
    </row>
    <row r="1154" spans="7:7" x14ac:dyDescent="0.2">
      <c r="G1154" s="1"/>
    </row>
    <row r="1155" spans="7:7" x14ac:dyDescent="0.2">
      <c r="G1155" s="1"/>
    </row>
    <row r="1156" spans="7:7" x14ac:dyDescent="0.2">
      <c r="G1156" s="1"/>
    </row>
    <row r="1157" spans="7:7" x14ac:dyDescent="0.2">
      <c r="G1157" s="1"/>
    </row>
    <row r="1158" spans="7:7" x14ac:dyDescent="0.2">
      <c r="G1158" s="1"/>
    </row>
    <row r="1159" spans="7:7" x14ac:dyDescent="0.2">
      <c r="G1159" s="1"/>
    </row>
    <row r="1160" spans="7:7" x14ac:dyDescent="0.2">
      <c r="G1160" s="1"/>
    </row>
    <row r="1161" spans="7:7" x14ac:dyDescent="0.2">
      <c r="G1161" s="1"/>
    </row>
    <row r="1162" spans="7:7" x14ac:dyDescent="0.2">
      <c r="G1162" s="1"/>
    </row>
    <row r="1163" spans="7:7" x14ac:dyDescent="0.2">
      <c r="G1163" s="1"/>
    </row>
    <row r="1164" spans="7:7" x14ac:dyDescent="0.2">
      <c r="G1164" s="1"/>
    </row>
    <row r="1165" spans="7:7" x14ac:dyDescent="0.2">
      <c r="G1165" s="1"/>
    </row>
    <row r="1166" spans="7:7" x14ac:dyDescent="0.2">
      <c r="G1166" s="1"/>
    </row>
    <row r="1167" spans="7:7" x14ac:dyDescent="0.2">
      <c r="G1167" s="1"/>
    </row>
    <row r="1168" spans="7:7" x14ac:dyDescent="0.2">
      <c r="G1168" s="1"/>
    </row>
    <row r="1169" spans="7:7" x14ac:dyDescent="0.2">
      <c r="G1169" s="1"/>
    </row>
    <row r="1170" spans="7:7" x14ac:dyDescent="0.2">
      <c r="G1170" s="1"/>
    </row>
    <row r="1171" spans="7:7" x14ac:dyDescent="0.2">
      <c r="G1171" s="1"/>
    </row>
    <row r="1172" spans="7:7" x14ac:dyDescent="0.2">
      <c r="G1172" s="1"/>
    </row>
    <row r="1173" spans="7:7" x14ac:dyDescent="0.2">
      <c r="G1173" s="1"/>
    </row>
    <row r="1174" spans="7:7" x14ac:dyDescent="0.2">
      <c r="G1174" s="1"/>
    </row>
    <row r="1175" spans="7:7" x14ac:dyDescent="0.2">
      <c r="G1175" s="1"/>
    </row>
    <row r="1176" spans="7:7" x14ac:dyDescent="0.2">
      <c r="G1176" s="1"/>
    </row>
    <row r="1177" spans="7:7" x14ac:dyDescent="0.2">
      <c r="G1177" s="1"/>
    </row>
    <row r="1178" spans="7:7" x14ac:dyDescent="0.2">
      <c r="G1178" s="1"/>
    </row>
    <row r="1179" spans="7:7" x14ac:dyDescent="0.2">
      <c r="G1179" s="1"/>
    </row>
    <row r="1180" spans="7:7" x14ac:dyDescent="0.2">
      <c r="G1180" s="1"/>
    </row>
    <row r="1181" spans="7:7" x14ac:dyDescent="0.2">
      <c r="G1181" s="1"/>
    </row>
    <row r="1182" spans="7:7" x14ac:dyDescent="0.2">
      <c r="G1182" s="1"/>
    </row>
    <row r="1183" spans="7:7" x14ac:dyDescent="0.2">
      <c r="G1183" s="1"/>
    </row>
    <row r="1184" spans="7:7" x14ac:dyDescent="0.2">
      <c r="G1184" s="1"/>
    </row>
    <row r="1185" spans="7:7" x14ac:dyDescent="0.2">
      <c r="G1185" s="1"/>
    </row>
    <row r="1186" spans="7:7" x14ac:dyDescent="0.2">
      <c r="G1186" s="1"/>
    </row>
    <row r="1187" spans="7:7" x14ac:dyDescent="0.2">
      <c r="G1187" s="1"/>
    </row>
    <row r="1188" spans="7:7" x14ac:dyDescent="0.2">
      <c r="G1188" s="1"/>
    </row>
    <row r="1189" spans="7:7" x14ac:dyDescent="0.2">
      <c r="G1189" s="1"/>
    </row>
    <row r="1190" spans="7:7" x14ac:dyDescent="0.2">
      <c r="G1190" s="1"/>
    </row>
    <row r="1191" spans="7:7" x14ac:dyDescent="0.2">
      <c r="G1191" s="1"/>
    </row>
    <row r="1192" spans="7:7" x14ac:dyDescent="0.2">
      <c r="G1192" s="1"/>
    </row>
    <row r="1193" spans="7:7" x14ac:dyDescent="0.2">
      <c r="G1193" s="1"/>
    </row>
    <row r="1194" spans="7:7" x14ac:dyDescent="0.2">
      <c r="G1194" s="1"/>
    </row>
    <row r="1195" spans="7:7" x14ac:dyDescent="0.2">
      <c r="G1195" s="1"/>
    </row>
    <row r="1196" spans="7:7" x14ac:dyDescent="0.2">
      <c r="G1196" s="1"/>
    </row>
    <row r="1197" spans="7:7" x14ac:dyDescent="0.2">
      <c r="G1197" s="1"/>
    </row>
    <row r="1198" spans="7:7" x14ac:dyDescent="0.2">
      <c r="G1198" s="1"/>
    </row>
    <row r="1199" spans="7:7" x14ac:dyDescent="0.2">
      <c r="G1199" s="1"/>
    </row>
    <row r="1200" spans="7:7" x14ac:dyDescent="0.2">
      <c r="G1200" s="1"/>
    </row>
    <row r="1201" spans="7:7" x14ac:dyDescent="0.2">
      <c r="G1201" s="1"/>
    </row>
    <row r="1202" spans="7:7" x14ac:dyDescent="0.2">
      <c r="G1202" s="1"/>
    </row>
    <row r="1203" spans="7:7" x14ac:dyDescent="0.2">
      <c r="G1203" s="1"/>
    </row>
    <row r="1204" spans="7:7" x14ac:dyDescent="0.2">
      <c r="G1204" s="1"/>
    </row>
    <row r="1205" spans="7:7" x14ac:dyDescent="0.2">
      <c r="G1205" s="1"/>
    </row>
    <row r="1206" spans="7:7" x14ac:dyDescent="0.2">
      <c r="G1206" s="1"/>
    </row>
    <row r="1207" spans="7:7" x14ac:dyDescent="0.2">
      <c r="G1207" s="1"/>
    </row>
    <row r="1208" spans="7:7" x14ac:dyDescent="0.2">
      <c r="G1208" s="1"/>
    </row>
    <row r="1209" spans="7:7" x14ac:dyDescent="0.2">
      <c r="G1209" s="1"/>
    </row>
    <row r="1210" spans="7:7" x14ac:dyDescent="0.2">
      <c r="G1210" s="1"/>
    </row>
    <row r="1211" spans="7:7" x14ac:dyDescent="0.2">
      <c r="G1211" s="1"/>
    </row>
    <row r="1212" spans="7:7" x14ac:dyDescent="0.2">
      <c r="G1212" s="1"/>
    </row>
    <row r="1213" spans="7:7" x14ac:dyDescent="0.2">
      <c r="G1213" s="1"/>
    </row>
    <row r="1214" spans="7:7" x14ac:dyDescent="0.2">
      <c r="G1214" s="1"/>
    </row>
    <row r="1215" spans="7:7" x14ac:dyDescent="0.2">
      <c r="G1215" s="1"/>
    </row>
    <row r="1216" spans="7:7" x14ac:dyDescent="0.2">
      <c r="G1216" s="1"/>
    </row>
    <row r="1217" spans="7:7" x14ac:dyDescent="0.2">
      <c r="G1217" s="1"/>
    </row>
    <row r="1218" spans="7:7" x14ac:dyDescent="0.2">
      <c r="G1218" s="1"/>
    </row>
    <row r="1219" spans="7:7" x14ac:dyDescent="0.2">
      <c r="G1219" s="1"/>
    </row>
    <row r="1220" spans="7:7" x14ac:dyDescent="0.2">
      <c r="G1220" s="1"/>
    </row>
    <row r="1221" spans="7:7" x14ac:dyDescent="0.2">
      <c r="G1221" s="1"/>
    </row>
    <row r="1222" spans="7:7" x14ac:dyDescent="0.2">
      <c r="G1222" s="1"/>
    </row>
    <row r="1223" spans="7:7" x14ac:dyDescent="0.2">
      <c r="G1223" s="1"/>
    </row>
    <row r="1224" spans="7:7" x14ac:dyDescent="0.2">
      <c r="G1224" s="1"/>
    </row>
    <row r="1225" spans="7:7" x14ac:dyDescent="0.2">
      <c r="G1225" s="1"/>
    </row>
    <row r="1226" spans="7:7" x14ac:dyDescent="0.2">
      <c r="G1226" s="1"/>
    </row>
    <row r="1227" spans="7:7" x14ac:dyDescent="0.2">
      <c r="G1227" s="1"/>
    </row>
    <row r="1228" spans="7:7" x14ac:dyDescent="0.2">
      <c r="G1228" s="1"/>
    </row>
    <row r="1229" spans="7:7" x14ac:dyDescent="0.2">
      <c r="G1229" s="1"/>
    </row>
    <row r="1230" spans="7:7" x14ac:dyDescent="0.2">
      <c r="G1230" s="1"/>
    </row>
    <row r="1231" spans="7:7" x14ac:dyDescent="0.2">
      <c r="G1231" s="1"/>
    </row>
    <row r="1232" spans="7:7" x14ac:dyDescent="0.2">
      <c r="G1232" s="1"/>
    </row>
    <row r="1233" spans="7:7" x14ac:dyDescent="0.2">
      <c r="G1233" s="1"/>
    </row>
    <row r="1234" spans="7:7" x14ac:dyDescent="0.2">
      <c r="G1234" s="1"/>
    </row>
    <row r="1235" spans="7:7" x14ac:dyDescent="0.2">
      <c r="G1235" s="1"/>
    </row>
    <row r="1236" spans="7:7" x14ac:dyDescent="0.2">
      <c r="G1236" s="1"/>
    </row>
    <row r="1237" spans="7:7" x14ac:dyDescent="0.2">
      <c r="G1237" s="1"/>
    </row>
    <row r="1238" spans="7:7" x14ac:dyDescent="0.2">
      <c r="G1238" s="1"/>
    </row>
    <row r="1239" spans="7:7" x14ac:dyDescent="0.2">
      <c r="G1239" s="1"/>
    </row>
    <row r="1240" spans="7:7" x14ac:dyDescent="0.2">
      <c r="G1240" s="1"/>
    </row>
    <row r="1241" spans="7:7" x14ac:dyDescent="0.2">
      <c r="G1241" s="1"/>
    </row>
    <row r="1242" spans="7:7" x14ac:dyDescent="0.2">
      <c r="G1242" s="1"/>
    </row>
    <row r="1243" spans="7:7" x14ac:dyDescent="0.2">
      <c r="G1243" s="1"/>
    </row>
    <row r="1244" spans="7:7" x14ac:dyDescent="0.2">
      <c r="G1244" s="1"/>
    </row>
    <row r="1245" spans="7:7" x14ac:dyDescent="0.2">
      <c r="G1245" s="1"/>
    </row>
    <row r="1246" spans="7:7" x14ac:dyDescent="0.2">
      <c r="G1246" s="1"/>
    </row>
    <row r="1247" spans="7:7" x14ac:dyDescent="0.2">
      <c r="G1247" s="1"/>
    </row>
    <row r="1248" spans="7:7" x14ac:dyDescent="0.2">
      <c r="G1248" s="1"/>
    </row>
    <row r="1249" spans="7:7" x14ac:dyDescent="0.2">
      <c r="G1249" s="1"/>
    </row>
    <row r="1250" spans="7:7" x14ac:dyDescent="0.2">
      <c r="G1250" s="1"/>
    </row>
    <row r="1251" spans="7:7" x14ac:dyDescent="0.2">
      <c r="G1251" s="1"/>
    </row>
    <row r="1252" spans="7:7" x14ac:dyDescent="0.2">
      <c r="G1252" s="1"/>
    </row>
    <row r="1253" spans="7:7" x14ac:dyDescent="0.2">
      <c r="G1253" s="1"/>
    </row>
    <row r="1254" spans="7:7" x14ac:dyDescent="0.2">
      <c r="G1254" s="1"/>
    </row>
    <row r="1255" spans="7:7" x14ac:dyDescent="0.2">
      <c r="G1255" s="1"/>
    </row>
    <row r="1256" spans="7:7" x14ac:dyDescent="0.2">
      <c r="G1256" s="1"/>
    </row>
    <row r="1257" spans="7:7" x14ac:dyDescent="0.2">
      <c r="G1257" s="1"/>
    </row>
    <row r="1258" spans="7:7" x14ac:dyDescent="0.2">
      <c r="G1258" s="1"/>
    </row>
    <row r="1259" spans="7:7" x14ac:dyDescent="0.2">
      <c r="G1259" s="1"/>
    </row>
    <row r="1260" spans="7:7" x14ac:dyDescent="0.2">
      <c r="G1260" s="1"/>
    </row>
    <row r="1261" spans="7:7" x14ac:dyDescent="0.2">
      <c r="G1261" s="1"/>
    </row>
    <row r="1262" spans="7:7" x14ac:dyDescent="0.2">
      <c r="G1262" s="1"/>
    </row>
    <row r="1263" spans="7:7" x14ac:dyDescent="0.2">
      <c r="G1263" s="1"/>
    </row>
    <row r="1264" spans="7:7" x14ac:dyDescent="0.2">
      <c r="G1264" s="1"/>
    </row>
    <row r="1265" spans="7:7" x14ac:dyDescent="0.2">
      <c r="G1265" s="1"/>
    </row>
    <row r="1266" spans="7:7" x14ac:dyDescent="0.2">
      <c r="G1266" s="1"/>
    </row>
    <row r="1267" spans="7:7" x14ac:dyDescent="0.2">
      <c r="G1267" s="1"/>
    </row>
    <row r="1268" spans="7:7" x14ac:dyDescent="0.2">
      <c r="G1268" s="1"/>
    </row>
    <row r="1269" spans="7:7" x14ac:dyDescent="0.2">
      <c r="G1269" s="1"/>
    </row>
    <row r="1270" spans="7:7" x14ac:dyDescent="0.2">
      <c r="G1270" s="1"/>
    </row>
    <row r="1271" spans="7:7" x14ac:dyDescent="0.2">
      <c r="G1271" s="1"/>
    </row>
    <row r="1272" spans="7:7" x14ac:dyDescent="0.2">
      <c r="G1272" s="1"/>
    </row>
    <row r="1273" spans="7:7" x14ac:dyDescent="0.2">
      <c r="G1273" s="1"/>
    </row>
    <row r="1274" spans="7:7" x14ac:dyDescent="0.2">
      <c r="G1274" s="1"/>
    </row>
    <row r="1275" spans="7:7" x14ac:dyDescent="0.2">
      <c r="G1275" s="1"/>
    </row>
    <row r="1276" spans="7:7" x14ac:dyDescent="0.2">
      <c r="G1276" s="1"/>
    </row>
    <row r="1277" spans="7:7" x14ac:dyDescent="0.2">
      <c r="G1277" s="1"/>
    </row>
    <row r="1278" spans="7:7" x14ac:dyDescent="0.2">
      <c r="G1278" s="1"/>
    </row>
    <row r="1279" spans="7:7" x14ac:dyDescent="0.2">
      <c r="G1279" s="1"/>
    </row>
    <row r="1280" spans="7:7" x14ac:dyDescent="0.2">
      <c r="G1280" s="1"/>
    </row>
    <row r="1281" spans="7:7" x14ac:dyDescent="0.2">
      <c r="G1281" s="1"/>
    </row>
    <row r="1282" spans="7:7" x14ac:dyDescent="0.2">
      <c r="G1282" s="1"/>
    </row>
    <row r="1283" spans="7:7" x14ac:dyDescent="0.2">
      <c r="G1283" s="1"/>
    </row>
    <row r="1284" spans="7:7" x14ac:dyDescent="0.2">
      <c r="G1284" s="1"/>
    </row>
    <row r="1285" spans="7:7" x14ac:dyDescent="0.2">
      <c r="G1285" s="1"/>
    </row>
    <row r="1286" spans="7:7" x14ac:dyDescent="0.2">
      <c r="G1286" s="1"/>
    </row>
    <row r="1287" spans="7:7" x14ac:dyDescent="0.2">
      <c r="G1287" s="1"/>
    </row>
    <row r="1288" spans="7:7" x14ac:dyDescent="0.2">
      <c r="G1288" s="1"/>
    </row>
    <row r="1289" spans="7:7" x14ac:dyDescent="0.2">
      <c r="G1289" s="1"/>
    </row>
    <row r="1290" spans="7:7" x14ac:dyDescent="0.2">
      <c r="G1290" s="1"/>
    </row>
    <row r="1291" spans="7:7" x14ac:dyDescent="0.2">
      <c r="G1291" s="1"/>
    </row>
    <row r="1292" spans="7:7" x14ac:dyDescent="0.2">
      <c r="G1292" s="1"/>
    </row>
    <row r="1293" spans="7:7" x14ac:dyDescent="0.2">
      <c r="G1293" s="1"/>
    </row>
    <row r="1294" spans="7:7" x14ac:dyDescent="0.2">
      <c r="G1294" s="1"/>
    </row>
    <row r="1295" spans="7:7" x14ac:dyDescent="0.2">
      <c r="G1295" s="1"/>
    </row>
    <row r="1296" spans="7:7" x14ac:dyDescent="0.2">
      <c r="G1296" s="1"/>
    </row>
    <row r="1297" spans="7:7" x14ac:dyDescent="0.2">
      <c r="G1297" s="1"/>
    </row>
    <row r="1298" spans="7:7" x14ac:dyDescent="0.2">
      <c r="G1298" s="1"/>
    </row>
    <row r="1299" spans="7:7" x14ac:dyDescent="0.2">
      <c r="G1299" s="1"/>
    </row>
    <row r="1300" spans="7:7" x14ac:dyDescent="0.2">
      <c r="G1300" s="1"/>
    </row>
    <row r="1301" spans="7:7" x14ac:dyDescent="0.2">
      <c r="G1301" s="1"/>
    </row>
    <row r="1302" spans="7:7" x14ac:dyDescent="0.2">
      <c r="G1302" s="1"/>
    </row>
    <row r="1303" spans="7:7" x14ac:dyDescent="0.2">
      <c r="G1303" s="1"/>
    </row>
    <row r="1304" spans="7:7" x14ac:dyDescent="0.2">
      <c r="G1304" s="1"/>
    </row>
    <row r="1305" spans="7:7" x14ac:dyDescent="0.2">
      <c r="G1305" s="1"/>
    </row>
    <row r="1306" spans="7:7" x14ac:dyDescent="0.2">
      <c r="G1306" s="1"/>
    </row>
    <row r="1307" spans="7:7" x14ac:dyDescent="0.2">
      <c r="G1307" s="1"/>
    </row>
    <row r="1308" spans="7:7" x14ac:dyDescent="0.2">
      <c r="G1308" s="1"/>
    </row>
    <row r="1309" spans="7:7" x14ac:dyDescent="0.2">
      <c r="G1309" s="1"/>
    </row>
    <row r="1310" spans="7:7" x14ac:dyDescent="0.2">
      <c r="G1310" s="1"/>
    </row>
    <row r="1311" spans="7:7" x14ac:dyDescent="0.2">
      <c r="G1311" s="1"/>
    </row>
    <row r="1312" spans="7:7" x14ac:dyDescent="0.2">
      <c r="G1312" s="1"/>
    </row>
    <row r="1313" spans="7:7" x14ac:dyDescent="0.2">
      <c r="G1313" s="1"/>
    </row>
    <row r="1314" spans="7:7" x14ac:dyDescent="0.2">
      <c r="G1314" s="1"/>
    </row>
    <row r="1315" spans="7:7" x14ac:dyDescent="0.2">
      <c r="G1315" s="1"/>
    </row>
    <row r="1316" spans="7:7" x14ac:dyDescent="0.2">
      <c r="G1316" s="1"/>
    </row>
    <row r="1317" spans="7:7" x14ac:dyDescent="0.2">
      <c r="G1317" s="1"/>
    </row>
    <row r="1318" spans="7:7" x14ac:dyDescent="0.2">
      <c r="G1318" s="1"/>
    </row>
    <row r="1319" spans="7:7" x14ac:dyDescent="0.2">
      <c r="G1319" s="1"/>
    </row>
    <row r="1320" spans="7:7" x14ac:dyDescent="0.2">
      <c r="G1320" s="1"/>
    </row>
    <row r="1321" spans="7:7" x14ac:dyDescent="0.2">
      <c r="G1321" s="1"/>
    </row>
    <row r="1322" spans="7:7" x14ac:dyDescent="0.2">
      <c r="G1322" s="1"/>
    </row>
    <row r="1323" spans="7:7" x14ac:dyDescent="0.2">
      <c r="G1323" s="1"/>
    </row>
    <row r="1324" spans="7:7" x14ac:dyDescent="0.2">
      <c r="G1324" s="1"/>
    </row>
    <row r="1325" spans="7:7" x14ac:dyDescent="0.2">
      <c r="G1325" s="1"/>
    </row>
    <row r="1326" spans="7:7" x14ac:dyDescent="0.2">
      <c r="G1326" s="1"/>
    </row>
    <row r="1327" spans="7:7" x14ac:dyDescent="0.2">
      <c r="G1327" s="1"/>
    </row>
    <row r="1328" spans="7:7" x14ac:dyDescent="0.2">
      <c r="G1328" s="1"/>
    </row>
    <row r="1329" spans="7:7" x14ac:dyDescent="0.2">
      <c r="G1329" s="1"/>
    </row>
    <row r="1330" spans="7:7" x14ac:dyDescent="0.2">
      <c r="G1330" s="1"/>
    </row>
    <row r="1331" spans="7:7" x14ac:dyDescent="0.2">
      <c r="G1331" s="1"/>
    </row>
    <row r="1332" spans="7:7" x14ac:dyDescent="0.2">
      <c r="G1332" s="1"/>
    </row>
    <row r="1333" spans="7:7" x14ac:dyDescent="0.2">
      <c r="G1333" s="1"/>
    </row>
    <row r="1334" spans="7:7" x14ac:dyDescent="0.2">
      <c r="G1334" s="1"/>
    </row>
    <row r="1335" spans="7:7" x14ac:dyDescent="0.2">
      <c r="G1335" s="1"/>
    </row>
    <row r="1336" spans="7:7" x14ac:dyDescent="0.2">
      <c r="G1336" s="1"/>
    </row>
    <row r="1337" spans="7:7" x14ac:dyDescent="0.2">
      <c r="G1337" s="1"/>
    </row>
    <row r="1338" spans="7:7" x14ac:dyDescent="0.2">
      <c r="G1338" s="1"/>
    </row>
    <row r="1339" spans="7:7" x14ac:dyDescent="0.2">
      <c r="G1339" s="1"/>
    </row>
    <row r="1340" spans="7:7" x14ac:dyDescent="0.2">
      <c r="G1340" s="1"/>
    </row>
    <row r="1341" spans="7:7" x14ac:dyDescent="0.2">
      <c r="G1341" s="1"/>
    </row>
    <row r="1342" spans="7:7" x14ac:dyDescent="0.2">
      <c r="G1342" s="1"/>
    </row>
    <row r="1343" spans="7:7" x14ac:dyDescent="0.2">
      <c r="G1343" s="1"/>
    </row>
    <row r="1344" spans="7:7" x14ac:dyDescent="0.2">
      <c r="G1344" s="1"/>
    </row>
    <row r="1345" spans="7:7" x14ac:dyDescent="0.2">
      <c r="G1345" s="1"/>
    </row>
    <row r="1346" spans="7:7" x14ac:dyDescent="0.2">
      <c r="G1346" s="1"/>
    </row>
    <row r="1347" spans="7:7" x14ac:dyDescent="0.2">
      <c r="G1347" s="1"/>
    </row>
    <row r="1348" spans="7:7" x14ac:dyDescent="0.2">
      <c r="G1348" s="1"/>
    </row>
    <row r="1349" spans="7:7" x14ac:dyDescent="0.2">
      <c r="G1349" s="1"/>
    </row>
    <row r="1350" spans="7:7" x14ac:dyDescent="0.2">
      <c r="G1350" s="1"/>
    </row>
    <row r="1351" spans="7:7" x14ac:dyDescent="0.2">
      <c r="G1351" s="1"/>
    </row>
    <row r="1352" spans="7:7" x14ac:dyDescent="0.2">
      <c r="G1352" s="1"/>
    </row>
    <row r="1353" spans="7:7" x14ac:dyDescent="0.2">
      <c r="G1353" s="1"/>
    </row>
    <row r="1354" spans="7:7" x14ac:dyDescent="0.2">
      <c r="G1354" s="1"/>
    </row>
    <row r="1355" spans="7:7" x14ac:dyDescent="0.2">
      <c r="G1355" s="1"/>
    </row>
    <row r="1356" spans="7:7" x14ac:dyDescent="0.2">
      <c r="G1356" s="1"/>
    </row>
    <row r="1357" spans="7:7" x14ac:dyDescent="0.2">
      <c r="G1357" s="1"/>
    </row>
    <row r="1358" spans="7:7" x14ac:dyDescent="0.2">
      <c r="G1358" s="1"/>
    </row>
    <row r="1359" spans="7:7" x14ac:dyDescent="0.2">
      <c r="G1359" s="1"/>
    </row>
    <row r="1360" spans="7:7" x14ac:dyDescent="0.2">
      <c r="G1360" s="1"/>
    </row>
    <row r="1361" spans="7:7" x14ac:dyDescent="0.2">
      <c r="G1361" s="1"/>
    </row>
    <row r="1362" spans="7:7" x14ac:dyDescent="0.2">
      <c r="G1362" s="1"/>
    </row>
    <row r="1363" spans="7:7" x14ac:dyDescent="0.2">
      <c r="G1363" s="1"/>
    </row>
    <row r="1364" spans="7:7" x14ac:dyDescent="0.2">
      <c r="G1364" s="1"/>
    </row>
    <row r="1365" spans="7:7" x14ac:dyDescent="0.2">
      <c r="G1365" s="1"/>
    </row>
    <row r="1366" spans="7:7" x14ac:dyDescent="0.2">
      <c r="G1366" s="1"/>
    </row>
    <row r="1367" spans="7:7" x14ac:dyDescent="0.2">
      <c r="G1367" s="1"/>
    </row>
    <row r="1368" spans="7:7" x14ac:dyDescent="0.2">
      <c r="G1368" s="1"/>
    </row>
    <row r="1369" spans="7:7" x14ac:dyDescent="0.2">
      <c r="G1369" s="1"/>
    </row>
    <row r="1370" spans="7:7" x14ac:dyDescent="0.2">
      <c r="G1370" s="1"/>
    </row>
    <row r="1371" spans="7:7" x14ac:dyDescent="0.2">
      <c r="G1371" s="1"/>
    </row>
    <row r="1372" spans="7:7" x14ac:dyDescent="0.2">
      <c r="G1372" s="1"/>
    </row>
    <row r="1373" spans="7:7" x14ac:dyDescent="0.2">
      <c r="G1373" s="1"/>
    </row>
    <row r="1374" spans="7:7" x14ac:dyDescent="0.2">
      <c r="G1374" s="1"/>
    </row>
    <row r="1375" spans="7:7" x14ac:dyDescent="0.2">
      <c r="G1375" s="1"/>
    </row>
    <row r="1376" spans="7:7" x14ac:dyDescent="0.2">
      <c r="G1376" s="1"/>
    </row>
    <row r="1377" spans="7:7" x14ac:dyDescent="0.2">
      <c r="G1377" s="1"/>
    </row>
    <row r="1378" spans="7:7" x14ac:dyDescent="0.2">
      <c r="G1378" s="1"/>
    </row>
    <row r="1379" spans="7:7" x14ac:dyDescent="0.2">
      <c r="G1379" s="1"/>
    </row>
    <row r="1380" spans="7:7" x14ac:dyDescent="0.2">
      <c r="G1380" s="1"/>
    </row>
    <row r="1381" spans="7:7" x14ac:dyDescent="0.2">
      <c r="G1381" s="1"/>
    </row>
    <row r="1382" spans="7:7" x14ac:dyDescent="0.2">
      <c r="G1382" s="1"/>
    </row>
    <row r="1383" spans="7:7" x14ac:dyDescent="0.2">
      <c r="G1383" s="1"/>
    </row>
    <row r="1384" spans="7:7" x14ac:dyDescent="0.2">
      <c r="G1384" s="1"/>
    </row>
    <row r="1385" spans="7:7" x14ac:dyDescent="0.2">
      <c r="G1385" s="1"/>
    </row>
    <row r="1386" spans="7:7" x14ac:dyDescent="0.2">
      <c r="G1386" s="1"/>
    </row>
    <row r="1387" spans="7:7" x14ac:dyDescent="0.2">
      <c r="G1387" s="1"/>
    </row>
    <row r="1388" spans="7:7" x14ac:dyDescent="0.2">
      <c r="G1388" s="1"/>
    </row>
    <row r="1389" spans="7:7" x14ac:dyDescent="0.2">
      <c r="G1389" s="1"/>
    </row>
    <row r="1390" spans="7:7" x14ac:dyDescent="0.2">
      <c r="G1390" s="1"/>
    </row>
    <row r="1391" spans="7:7" x14ac:dyDescent="0.2">
      <c r="G1391" s="1"/>
    </row>
    <row r="1392" spans="7:7" x14ac:dyDescent="0.2">
      <c r="G1392" s="1"/>
    </row>
    <row r="1393" spans="7:7" x14ac:dyDescent="0.2">
      <c r="G1393" s="1"/>
    </row>
    <row r="1394" spans="7:7" x14ac:dyDescent="0.2">
      <c r="G1394" s="1"/>
    </row>
    <row r="1395" spans="7:7" x14ac:dyDescent="0.2">
      <c r="G1395" s="1"/>
    </row>
    <row r="1396" spans="7:7" x14ac:dyDescent="0.2">
      <c r="G1396" s="1"/>
    </row>
    <row r="1397" spans="7:7" x14ac:dyDescent="0.2">
      <c r="G1397" s="1"/>
    </row>
    <row r="1398" spans="7:7" x14ac:dyDescent="0.2">
      <c r="G1398" s="1"/>
    </row>
    <row r="1399" spans="7:7" x14ac:dyDescent="0.2">
      <c r="G1399" s="1"/>
    </row>
    <row r="1400" spans="7:7" x14ac:dyDescent="0.2">
      <c r="G1400" s="1"/>
    </row>
    <row r="1401" spans="7:7" x14ac:dyDescent="0.2">
      <c r="G1401" s="1"/>
    </row>
    <row r="1402" spans="7:7" x14ac:dyDescent="0.2">
      <c r="G1402" s="1"/>
    </row>
    <row r="1403" spans="7:7" x14ac:dyDescent="0.2">
      <c r="G1403" s="1"/>
    </row>
    <row r="1404" spans="7:7" x14ac:dyDescent="0.2">
      <c r="G1404" s="1"/>
    </row>
    <row r="1405" spans="7:7" x14ac:dyDescent="0.2">
      <c r="G1405" s="1"/>
    </row>
    <row r="1406" spans="7:7" x14ac:dyDescent="0.2">
      <c r="G1406" s="1"/>
    </row>
    <row r="1407" spans="7:7" x14ac:dyDescent="0.2">
      <c r="G1407" s="1"/>
    </row>
    <row r="1408" spans="7:7" x14ac:dyDescent="0.2">
      <c r="G1408" s="1"/>
    </row>
    <row r="1409" spans="7:7" x14ac:dyDescent="0.2">
      <c r="G1409" s="1"/>
    </row>
    <row r="1410" spans="7:7" x14ac:dyDescent="0.2">
      <c r="G1410" s="1"/>
    </row>
    <row r="1411" spans="7:7" x14ac:dyDescent="0.2">
      <c r="G1411" s="1"/>
    </row>
    <row r="1412" spans="7:7" x14ac:dyDescent="0.2">
      <c r="G1412" s="1"/>
    </row>
    <row r="1413" spans="7:7" x14ac:dyDescent="0.2">
      <c r="G1413" s="1"/>
    </row>
    <row r="1414" spans="7:7" x14ac:dyDescent="0.2">
      <c r="G1414" s="1"/>
    </row>
    <row r="1415" spans="7:7" x14ac:dyDescent="0.2">
      <c r="G1415" s="1"/>
    </row>
    <row r="1416" spans="7:7" x14ac:dyDescent="0.2">
      <c r="G1416" s="1"/>
    </row>
    <row r="1417" spans="7:7" x14ac:dyDescent="0.2">
      <c r="G1417" s="1"/>
    </row>
    <row r="1418" spans="7:7" x14ac:dyDescent="0.2">
      <c r="G1418" s="1"/>
    </row>
    <row r="1419" spans="7:7" x14ac:dyDescent="0.2">
      <c r="G1419" s="1"/>
    </row>
    <row r="1420" spans="7:7" x14ac:dyDescent="0.2">
      <c r="G1420" s="1"/>
    </row>
    <row r="1421" spans="7:7" x14ac:dyDescent="0.2">
      <c r="G1421" s="1"/>
    </row>
    <row r="1422" spans="7:7" x14ac:dyDescent="0.2">
      <c r="G1422" s="1"/>
    </row>
    <row r="1423" spans="7:7" x14ac:dyDescent="0.2">
      <c r="G1423" s="1"/>
    </row>
    <row r="1424" spans="7:7" x14ac:dyDescent="0.2">
      <c r="G1424" s="1"/>
    </row>
    <row r="1425" spans="7:7" x14ac:dyDescent="0.2">
      <c r="G1425" s="1"/>
    </row>
    <row r="1426" spans="7:7" x14ac:dyDescent="0.2">
      <c r="G1426" s="1"/>
    </row>
    <row r="1427" spans="7:7" x14ac:dyDescent="0.2">
      <c r="G1427" s="1"/>
    </row>
    <row r="1428" spans="7:7" x14ac:dyDescent="0.2">
      <c r="G1428" s="1"/>
    </row>
    <row r="1429" spans="7:7" x14ac:dyDescent="0.2">
      <c r="G1429" s="1"/>
    </row>
    <row r="1430" spans="7:7" x14ac:dyDescent="0.2">
      <c r="G1430" s="1"/>
    </row>
    <row r="1431" spans="7:7" x14ac:dyDescent="0.2">
      <c r="G1431" s="1"/>
    </row>
    <row r="1432" spans="7:7" x14ac:dyDescent="0.2">
      <c r="G1432" s="1"/>
    </row>
    <row r="1433" spans="7:7" x14ac:dyDescent="0.2">
      <c r="G1433" s="1"/>
    </row>
    <row r="1434" spans="7:7" x14ac:dyDescent="0.2">
      <c r="G1434" s="1"/>
    </row>
    <row r="1435" spans="7:7" x14ac:dyDescent="0.2">
      <c r="G1435" s="1"/>
    </row>
    <row r="1436" spans="7:7" x14ac:dyDescent="0.2">
      <c r="G1436" s="1"/>
    </row>
    <row r="1437" spans="7:7" x14ac:dyDescent="0.2">
      <c r="G1437" s="1"/>
    </row>
    <row r="1438" spans="7:7" x14ac:dyDescent="0.2">
      <c r="G1438" s="1"/>
    </row>
    <row r="1439" spans="7:7" x14ac:dyDescent="0.2">
      <c r="G1439" s="1"/>
    </row>
    <row r="1440" spans="7:7" x14ac:dyDescent="0.2">
      <c r="G1440" s="1"/>
    </row>
    <row r="1441" spans="7:7" x14ac:dyDescent="0.2">
      <c r="G1441" s="1"/>
    </row>
    <row r="1442" spans="7:7" x14ac:dyDescent="0.2">
      <c r="G1442" s="1"/>
    </row>
    <row r="1443" spans="7:7" x14ac:dyDescent="0.2">
      <c r="G1443" s="1"/>
    </row>
    <row r="1444" spans="7:7" x14ac:dyDescent="0.2">
      <c r="G1444" s="1"/>
    </row>
    <row r="1445" spans="7:7" x14ac:dyDescent="0.2">
      <c r="G1445" s="1"/>
    </row>
    <row r="1446" spans="7:7" x14ac:dyDescent="0.2">
      <c r="G1446" s="1"/>
    </row>
    <row r="1447" spans="7:7" x14ac:dyDescent="0.2">
      <c r="G1447" s="1"/>
    </row>
    <row r="1448" spans="7:7" x14ac:dyDescent="0.2">
      <c r="G1448" s="1"/>
    </row>
    <row r="1449" spans="7:7" x14ac:dyDescent="0.2">
      <c r="G1449" s="1"/>
    </row>
    <row r="1450" spans="7:7" x14ac:dyDescent="0.2">
      <c r="G1450" s="1"/>
    </row>
    <row r="1451" spans="7:7" x14ac:dyDescent="0.2">
      <c r="G1451" s="1"/>
    </row>
    <row r="1452" spans="7:7" x14ac:dyDescent="0.2">
      <c r="G1452" s="1"/>
    </row>
    <row r="1453" spans="7:7" x14ac:dyDescent="0.2">
      <c r="G1453" s="1"/>
    </row>
    <row r="1454" spans="7:7" x14ac:dyDescent="0.2">
      <c r="G1454" s="1"/>
    </row>
    <row r="1455" spans="7:7" x14ac:dyDescent="0.2">
      <c r="G1455" s="1"/>
    </row>
    <row r="1456" spans="7:7" x14ac:dyDescent="0.2">
      <c r="G1456" s="1"/>
    </row>
    <row r="1457" spans="7:7" x14ac:dyDescent="0.2">
      <c r="G1457" s="1"/>
    </row>
    <row r="1458" spans="7:7" x14ac:dyDescent="0.2">
      <c r="G1458" s="1"/>
    </row>
    <row r="1459" spans="7:7" x14ac:dyDescent="0.2">
      <c r="G1459" s="1"/>
    </row>
    <row r="1460" spans="7:7" x14ac:dyDescent="0.2">
      <c r="G1460" s="1"/>
    </row>
    <row r="1461" spans="7:7" x14ac:dyDescent="0.2">
      <c r="G1461" s="1"/>
    </row>
    <row r="1462" spans="7:7" x14ac:dyDescent="0.2">
      <c r="G1462" s="1"/>
    </row>
    <row r="1463" spans="7:7" x14ac:dyDescent="0.2">
      <c r="G1463" s="1"/>
    </row>
    <row r="1464" spans="7:7" x14ac:dyDescent="0.2">
      <c r="G1464" s="1"/>
    </row>
    <row r="1465" spans="7:7" x14ac:dyDescent="0.2">
      <c r="G1465" s="1"/>
    </row>
    <row r="1466" spans="7:7" x14ac:dyDescent="0.2">
      <c r="G1466" s="1"/>
    </row>
    <row r="1467" spans="7:7" x14ac:dyDescent="0.2">
      <c r="G1467" s="1"/>
    </row>
    <row r="1468" spans="7:7" x14ac:dyDescent="0.2">
      <c r="G1468" s="1"/>
    </row>
    <row r="1469" spans="7:7" x14ac:dyDescent="0.2">
      <c r="G1469" s="1"/>
    </row>
    <row r="1470" spans="7:7" x14ac:dyDescent="0.2">
      <c r="G1470" s="1"/>
    </row>
    <row r="1471" spans="7:7" x14ac:dyDescent="0.2">
      <c r="G1471" s="1"/>
    </row>
    <row r="1472" spans="7:7" x14ac:dyDescent="0.2">
      <c r="G1472" s="1"/>
    </row>
    <row r="1473" spans="7:7" x14ac:dyDescent="0.2">
      <c r="G1473" s="1"/>
    </row>
    <row r="1474" spans="7:7" x14ac:dyDescent="0.2">
      <c r="G1474" s="1"/>
    </row>
    <row r="1475" spans="7:7" x14ac:dyDescent="0.2">
      <c r="G1475" s="1"/>
    </row>
    <row r="1476" spans="7:7" x14ac:dyDescent="0.2">
      <c r="G1476" s="1"/>
    </row>
    <row r="1477" spans="7:7" x14ac:dyDescent="0.2">
      <c r="G1477" s="1"/>
    </row>
    <row r="1478" spans="7:7" x14ac:dyDescent="0.2">
      <c r="G1478" s="1"/>
    </row>
    <row r="1479" spans="7:7" x14ac:dyDescent="0.2">
      <c r="G1479" s="1"/>
    </row>
    <row r="1480" spans="7:7" x14ac:dyDescent="0.2">
      <c r="G1480" s="1"/>
    </row>
    <row r="1481" spans="7:7" x14ac:dyDescent="0.2">
      <c r="G1481" s="1"/>
    </row>
    <row r="1482" spans="7:7" x14ac:dyDescent="0.2">
      <c r="G1482" s="1"/>
    </row>
    <row r="1483" spans="7:7" x14ac:dyDescent="0.2">
      <c r="G1483" s="1"/>
    </row>
    <row r="1484" spans="7:7" x14ac:dyDescent="0.2">
      <c r="G1484" s="1"/>
    </row>
    <row r="1485" spans="7:7" x14ac:dyDescent="0.2">
      <c r="G1485" s="1"/>
    </row>
    <row r="1486" spans="7:7" x14ac:dyDescent="0.2">
      <c r="G1486" s="1"/>
    </row>
    <row r="1487" spans="7:7" x14ac:dyDescent="0.2">
      <c r="G1487" s="1"/>
    </row>
    <row r="1488" spans="7:7" x14ac:dyDescent="0.2">
      <c r="G1488" s="1"/>
    </row>
    <row r="1489" spans="7:7" x14ac:dyDescent="0.2">
      <c r="G1489" s="1"/>
    </row>
    <row r="1490" spans="7:7" x14ac:dyDescent="0.2">
      <c r="G1490" s="1"/>
    </row>
    <row r="1491" spans="7:7" x14ac:dyDescent="0.2">
      <c r="G1491" s="1"/>
    </row>
    <row r="1492" spans="7:7" x14ac:dyDescent="0.2">
      <c r="G1492" s="1"/>
    </row>
    <row r="1493" spans="7:7" x14ac:dyDescent="0.2">
      <c r="G1493" s="1"/>
    </row>
    <row r="1494" spans="7:7" x14ac:dyDescent="0.2">
      <c r="G1494" s="1"/>
    </row>
    <row r="1495" spans="7:7" x14ac:dyDescent="0.2">
      <c r="G1495" s="1"/>
    </row>
    <row r="1496" spans="7:7" x14ac:dyDescent="0.2">
      <c r="G1496" s="1"/>
    </row>
    <row r="1497" spans="7:7" x14ac:dyDescent="0.2">
      <c r="G1497" s="1"/>
    </row>
    <row r="1498" spans="7:7" x14ac:dyDescent="0.2">
      <c r="G1498" s="1"/>
    </row>
    <row r="1499" spans="7:7" x14ac:dyDescent="0.2">
      <c r="G1499" s="1"/>
    </row>
    <row r="1500" spans="7:7" x14ac:dyDescent="0.2">
      <c r="G1500" s="1"/>
    </row>
    <row r="1501" spans="7:7" x14ac:dyDescent="0.2">
      <c r="G1501" s="1"/>
    </row>
    <row r="1502" spans="7:7" x14ac:dyDescent="0.2">
      <c r="G1502" s="1"/>
    </row>
    <row r="1503" spans="7:7" x14ac:dyDescent="0.2">
      <c r="G1503" s="1"/>
    </row>
    <row r="1504" spans="7:7" x14ac:dyDescent="0.2">
      <c r="G1504" s="1"/>
    </row>
    <row r="1505" spans="7:7" x14ac:dyDescent="0.2">
      <c r="G1505" s="1"/>
    </row>
    <row r="1506" spans="7:7" x14ac:dyDescent="0.2">
      <c r="G1506" s="1"/>
    </row>
    <row r="1507" spans="7:7" x14ac:dyDescent="0.2">
      <c r="G1507" s="1"/>
    </row>
    <row r="1508" spans="7:7" x14ac:dyDescent="0.2">
      <c r="G1508" s="1"/>
    </row>
    <row r="1509" spans="7:7" x14ac:dyDescent="0.2">
      <c r="G1509" s="1"/>
    </row>
    <row r="1510" spans="7:7" x14ac:dyDescent="0.2">
      <c r="G1510" s="1"/>
    </row>
    <row r="1511" spans="7:7" x14ac:dyDescent="0.2">
      <c r="G1511" s="1"/>
    </row>
    <row r="1512" spans="7:7" x14ac:dyDescent="0.2">
      <c r="G1512" s="1"/>
    </row>
    <row r="1513" spans="7:7" x14ac:dyDescent="0.2">
      <c r="G1513" s="1"/>
    </row>
    <row r="1514" spans="7:7" x14ac:dyDescent="0.2">
      <c r="G1514" s="1"/>
    </row>
    <row r="1515" spans="7:7" x14ac:dyDescent="0.2">
      <c r="G1515" s="1"/>
    </row>
    <row r="1516" spans="7:7" x14ac:dyDescent="0.2">
      <c r="G1516" s="1"/>
    </row>
    <row r="1517" spans="7:7" x14ac:dyDescent="0.2">
      <c r="G1517" s="1"/>
    </row>
    <row r="1518" spans="7:7" x14ac:dyDescent="0.2">
      <c r="G1518" s="1"/>
    </row>
    <row r="1519" spans="7:7" x14ac:dyDescent="0.2">
      <c r="G1519" s="1"/>
    </row>
    <row r="1520" spans="7:7" x14ac:dyDescent="0.2">
      <c r="G1520" s="1"/>
    </row>
    <row r="1521" spans="7:7" x14ac:dyDescent="0.2">
      <c r="G1521" s="1"/>
    </row>
    <row r="1522" spans="7:7" x14ac:dyDescent="0.2">
      <c r="G1522" s="1"/>
    </row>
    <row r="1523" spans="7:7" x14ac:dyDescent="0.2">
      <c r="G1523" s="1"/>
    </row>
    <row r="1524" spans="7:7" x14ac:dyDescent="0.2">
      <c r="G1524" s="1"/>
    </row>
    <row r="1525" spans="7:7" x14ac:dyDescent="0.2">
      <c r="G1525" s="1"/>
    </row>
    <row r="1526" spans="7:7" x14ac:dyDescent="0.2">
      <c r="G1526" s="1"/>
    </row>
    <row r="1527" spans="7:7" x14ac:dyDescent="0.2">
      <c r="G1527" s="1"/>
    </row>
    <row r="1528" spans="7:7" x14ac:dyDescent="0.2">
      <c r="G1528" s="1"/>
    </row>
    <row r="1529" spans="7:7" x14ac:dyDescent="0.2">
      <c r="G1529" s="1"/>
    </row>
    <row r="1530" spans="7:7" x14ac:dyDescent="0.2">
      <c r="G1530" s="1"/>
    </row>
    <row r="1531" spans="7:7" x14ac:dyDescent="0.2">
      <c r="G1531" s="1"/>
    </row>
    <row r="1532" spans="7:7" x14ac:dyDescent="0.2">
      <c r="G1532" s="1"/>
    </row>
    <row r="1533" spans="7:7" x14ac:dyDescent="0.2">
      <c r="G1533" s="1"/>
    </row>
    <row r="1534" spans="7:7" x14ac:dyDescent="0.2">
      <c r="G1534" s="1"/>
    </row>
    <row r="1535" spans="7:7" x14ac:dyDescent="0.2">
      <c r="G1535" s="1"/>
    </row>
    <row r="1536" spans="7:7" x14ac:dyDescent="0.2">
      <c r="G1536" s="1"/>
    </row>
    <row r="1537" spans="7:7" x14ac:dyDescent="0.2">
      <c r="G1537" s="1"/>
    </row>
    <row r="1538" spans="7:7" x14ac:dyDescent="0.2">
      <c r="G1538" s="1"/>
    </row>
    <row r="1539" spans="7:7" x14ac:dyDescent="0.2">
      <c r="G1539" s="1"/>
    </row>
    <row r="1540" spans="7:7" x14ac:dyDescent="0.2">
      <c r="G1540" s="1"/>
    </row>
    <row r="1541" spans="7:7" x14ac:dyDescent="0.2">
      <c r="G1541" s="1"/>
    </row>
    <row r="1542" spans="7:7" x14ac:dyDescent="0.2">
      <c r="G1542" s="1"/>
    </row>
    <row r="1543" spans="7:7" x14ac:dyDescent="0.2">
      <c r="G1543" s="1"/>
    </row>
    <row r="1544" spans="7:7" x14ac:dyDescent="0.2">
      <c r="G1544" s="1"/>
    </row>
    <row r="1545" spans="7:7" x14ac:dyDescent="0.2">
      <c r="G1545" s="1"/>
    </row>
    <row r="1546" spans="7:7" x14ac:dyDescent="0.2">
      <c r="G1546" s="1"/>
    </row>
    <row r="1547" spans="7:7" x14ac:dyDescent="0.2">
      <c r="G1547" s="1"/>
    </row>
    <row r="1548" spans="7:7" x14ac:dyDescent="0.2">
      <c r="G1548" s="1"/>
    </row>
    <row r="1549" spans="7:7" x14ac:dyDescent="0.2">
      <c r="G1549" s="1"/>
    </row>
    <row r="1550" spans="7:7" x14ac:dyDescent="0.2">
      <c r="G1550" s="1"/>
    </row>
    <row r="1551" spans="7:7" x14ac:dyDescent="0.2">
      <c r="G1551" s="1"/>
    </row>
    <row r="1552" spans="7:7" x14ac:dyDescent="0.2">
      <c r="G1552" s="1"/>
    </row>
    <row r="1553" spans="7:7" x14ac:dyDescent="0.2">
      <c r="G1553" s="1"/>
    </row>
    <row r="1554" spans="7:7" x14ac:dyDescent="0.2">
      <c r="G1554" s="1"/>
    </row>
    <row r="1555" spans="7:7" x14ac:dyDescent="0.2">
      <c r="G1555" s="1"/>
    </row>
    <row r="1556" spans="7:7" x14ac:dyDescent="0.2">
      <c r="G1556" s="1"/>
    </row>
    <row r="1557" spans="7:7" x14ac:dyDescent="0.2">
      <c r="G1557" s="1"/>
    </row>
    <row r="1558" spans="7:7" x14ac:dyDescent="0.2">
      <c r="G1558" s="1"/>
    </row>
    <row r="1559" spans="7:7" x14ac:dyDescent="0.2">
      <c r="G1559" s="1"/>
    </row>
    <row r="1560" spans="7:7" x14ac:dyDescent="0.2">
      <c r="G1560" s="1"/>
    </row>
    <row r="1561" spans="7:7" x14ac:dyDescent="0.2">
      <c r="G1561" s="1"/>
    </row>
    <row r="1562" spans="7:7" x14ac:dyDescent="0.2">
      <c r="G1562" s="1"/>
    </row>
    <row r="1563" spans="7:7" x14ac:dyDescent="0.2">
      <c r="G1563" s="1"/>
    </row>
    <row r="1564" spans="7:7" x14ac:dyDescent="0.2">
      <c r="G1564" s="1"/>
    </row>
    <row r="1565" spans="7:7" x14ac:dyDescent="0.2">
      <c r="G1565" s="1"/>
    </row>
    <row r="1566" spans="7:7" x14ac:dyDescent="0.2">
      <c r="G1566" s="1"/>
    </row>
    <row r="1567" spans="7:7" x14ac:dyDescent="0.2">
      <c r="G1567" s="1"/>
    </row>
    <row r="1568" spans="7:7" x14ac:dyDescent="0.2">
      <c r="G1568" s="1"/>
    </row>
    <row r="1569" spans="7:7" x14ac:dyDescent="0.2">
      <c r="G1569" s="1"/>
    </row>
    <row r="1570" spans="7:7" x14ac:dyDescent="0.2">
      <c r="G1570" s="1"/>
    </row>
    <row r="1571" spans="7:7" x14ac:dyDescent="0.2">
      <c r="G1571" s="1"/>
    </row>
    <row r="1572" spans="7:7" x14ac:dyDescent="0.2">
      <c r="G1572" s="1"/>
    </row>
    <row r="1573" spans="7:7" x14ac:dyDescent="0.2">
      <c r="G1573" s="1"/>
    </row>
    <row r="1574" spans="7:7" x14ac:dyDescent="0.2">
      <c r="G1574" s="1"/>
    </row>
    <row r="1575" spans="7:7" x14ac:dyDescent="0.2">
      <c r="G1575" s="1"/>
    </row>
    <row r="1576" spans="7:7" x14ac:dyDescent="0.2">
      <c r="G1576" s="1"/>
    </row>
    <row r="1577" spans="7:7" x14ac:dyDescent="0.2">
      <c r="G1577" s="1"/>
    </row>
    <row r="1578" spans="7:7" x14ac:dyDescent="0.2">
      <c r="G1578" s="1"/>
    </row>
    <row r="1579" spans="7:7" x14ac:dyDescent="0.2">
      <c r="G1579" s="1"/>
    </row>
    <row r="1580" spans="7:7" x14ac:dyDescent="0.2">
      <c r="G1580" s="1"/>
    </row>
    <row r="1581" spans="7:7" x14ac:dyDescent="0.2">
      <c r="G1581" s="1"/>
    </row>
    <row r="1582" spans="7:7" x14ac:dyDescent="0.2">
      <c r="G1582" s="1"/>
    </row>
    <row r="1583" spans="7:7" x14ac:dyDescent="0.2">
      <c r="G1583" s="1"/>
    </row>
    <row r="1584" spans="7:7" x14ac:dyDescent="0.2">
      <c r="G1584" s="1"/>
    </row>
    <row r="1585" spans="7:7" x14ac:dyDescent="0.2">
      <c r="G1585" s="1"/>
    </row>
    <row r="1586" spans="7:7" x14ac:dyDescent="0.2">
      <c r="G1586" s="1"/>
    </row>
    <row r="1587" spans="7:7" x14ac:dyDescent="0.2">
      <c r="G1587" s="1"/>
    </row>
    <row r="1588" spans="7:7" x14ac:dyDescent="0.2">
      <c r="G1588" s="1"/>
    </row>
    <row r="1589" spans="7:7" x14ac:dyDescent="0.2">
      <c r="G1589" s="1"/>
    </row>
    <row r="1590" spans="7:7" x14ac:dyDescent="0.2">
      <c r="G1590" s="1"/>
    </row>
    <row r="1591" spans="7:7" x14ac:dyDescent="0.2">
      <c r="G1591" s="1"/>
    </row>
    <row r="1592" spans="7:7" x14ac:dyDescent="0.2">
      <c r="G1592" s="1"/>
    </row>
    <row r="1593" spans="7:7" x14ac:dyDescent="0.2">
      <c r="G1593" s="1"/>
    </row>
    <row r="1594" spans="7:7" x14ac:dyDescent="0.2">
      <c r="G1594" s="1"/>
    </row>
    <row r="1595" spans="7:7" x14ac:dyDescent="0.2">
      <c r="G1595" s="1"/>
    </row>
    <row r="1596" spans="7:7" x14ac:dyDescent="0.2">
      <c r="G1596" s="1"/>
    </row>
    <row r="1597" spans="7:7" x14ac:dyDescent="0.2">
      <c r="G1597" s="1"/>
    </row>
    <row r="1598" spans="7:7" x14ac:dyDescent="0.2">
      <c r="G1598" s="1"/>
    </row>
    <row r="1599" spans="7:7" x14ac:dyDescent="0.2">
      <c r="G1599" s="1"/>
    </row>
    <row r="1600" spans="7:7" x14ac:dyDescent="0.2">
      <c r="G1600" s="1"/>
    </row>
    <row r="1601" spans="7:7" x14ac:dyDescent="0.2">
      <c r="G1601" s="1"/>
    </row>
    <row r="1602" spans="7:7" x14ac:dyDescent="0.2">
      <c r="G1602" s="1"/>
    </row>
    <row r="1603" spans="7:7" x14ac:dyDescent="0.2">
      <c r="G1603" s="1"/>
    </row>
    <row r="1604" spans="7:7" x14ac:dyDescent="0.2">
      <c r="G1604" s="1"/>
    </row>
    <row r="1605" spans="7:7" x14ac:dyDescent="0.2">
      <c r="G1605" s="1"/>
    </row>
    <row r="1606" spans="7:7" x14ac:dyDescent="0.2">
      <c r="G1606" s="1"/>
    </row>
    <row r="1607" spans="7:7" x14ac:dyDescent="0.2">
      <c r="G1607" s="1"/>
    </row>
    <row r="1608" spans="7:7" x14ac:dyDescent="0.2">
      <c r="G1608" s="1"/>
    </row>
    <row r="1609" spans="7:7" x14ac:dyDescent="0.2">
      <c r="G1609" s="1"/>
    </row>
    <row r="1610" spans="7:7" x14ac:dyDescent="0.2">
      <c r="G1610" s="1"/>
    </row>
    <row r="1611" spans="7:7" x14ac:dyDescent="0.2">
      <c r="G1611" s="1"/>
    </row>
    <row r="1612" spans="7:7" x14ac:dyDescent="0.2">
      <c r="G1612" s="1"/>
    </row>
    <row r="1613" spans="7:7" x14ac:dyDescent="0.2">
      <c r="G1613" s="1"/>
    </row>
    <row r="1614" spans="7:7" x14ac:dyDescent="0.2">
      <c r="G1614" s="1"/>
    </row>
    <row r="1615" spans="7:7" x14ac:dyDescent="0.2">
      <c r="G1615" s="1"/>
    </row>
    <row r="1616" spans="7:7" x14ac:dyDescent="0.2">
      <c r="G1616" s="1"/>
    </row>
    <row r="1617" spans="7:7" x14ac:dyDescent="0.2">
      <c r="G1617" s="1"/>
    </row>
    <row r="1618" spans="7:7" x14ac:dyDescent="0.2">
      <c r="G1618" s="1"/>
    </row>
    <row r="1619" spans="7:7" x14ac:dyDescent="0.2">
      <c r="G1619" s="1"/>
    </row>
    <row r="1620" spans="7:7" x14ac:dyDescent="0.2">
      <c r="G1620" s="1"/>
    </row>
    <row r="1621" spans="7:7" x14ac:dyDescent="0.2">
      <c r="G1621" s="1"/>
    </row>
    <row r="1622" spans="7:7" x14ac:dyDescent="0.2">
      <c r="G1622" s="1"/>
    </row>
    <row r="1623" spans="7:7" x14ac:dyDescent="0.2">
      <c r="G1623" s="1"/>
    </row>
    <row r="1624" spans="7:7" x14ac:dyDescent="0.2">
      <c r="G1624" s="1"/>
    </row>
    <row r="1625" spans="7:7" x14ac:dyDescent="0.2">
      <c r="G1625" s="1"/>
    </row>
    <row r="1626" spans="7:7" x14ac:dyDescent="0.2">
      <c r="G1626" s="1"/>
    </row>
    <row r="1627" spans="7:7" x14ac:dyDescent="0.2">
      <c r="G1627" s="1"/>
    </row>
    <row r="1628" spans="7:7" x14ac:dyDescent="0.2">
      <c r="G1628" s="1"/>
    </row>
    <row r="1629" spans="7:7" x14ac:dyDescent="0.2">
      <c r="G1629" s="1"/>
    </row>
    <row r="1630" spans="7:7" x14ac:dyDescent="0.2">
      <c r="G1630" s="1"/>
    </row>
    <row r="1631" spans="7:7" x14ac:dyDescent="0.2">
      <c r="G1631" s="1"/>
    </row>
    <row r="1632" spans="7:7" x14ac:dyDescent="0.2">
      <c r="G1632" s="1"/>
    </row>
    <row r="1633" spans="7:7" x14ac:dyDescent="0.2">
      <c r="G1633" s="1"/>
    </row>
    <row r="1634" spans="7:7" x14ac:dyDescent="0.2">
      <c r="G1634" s="1"/>
    </row>
    <row r="1635" spans="7:7" x14ac:dyDescent="0.2">
      <c r="G1635" s="1"/>
    </row>
    <row r="1636" spans="7:7" x14ac:dyDescent="0.2">
      <c r="G1636" s="1"/>
    </row>
    <row r="1637" spans="7:7" x14ac:dyDescent="0.2">
      <c r="G1637" s="1"/>
    </row>
    <row r="1638" spans="7:7" x14ac:dyDescent="0.2">
      <c r="G1638" s="1"/>
    </row>
    <row r="1639" spans="7:7" x14ac:dyDescent="0.2">
      <c r="G1639" s="1"/>
    </row>
    <row r="1640" spans="7:7" x14ac:dyDescent="0.2">
      <c r="G1640" s="1"/>
    </row>
    <row r="1641" spans="7:7" x14ac:dyDescent="0.2">
      <c r="G1641" s="1"/>
    </row>
    <row r="1642" spans="7:7" x14ac:dyDescent="0.2">
      <c r="G1642" s="1"/>
    </row>
    <row r="1643" spans="7:7" x14ac:dyDescent="0.2">
      <c r="G1643" s="1"/>
    </row>
    <row r="1644" spans="7:7" x14ac:dyDescent="0.2">
      <c r="G1644" s="1"/>
    </row>
    <row r="1645" spans="7:7" x14ac:dyDescent="0.2">
      <c r="G1645" s="1"/>
    </row>
    <row r="1646" spans="7:7" x14ac:dyDescent="0.2">
      <c r="G1646" s="1"/>
    </row>
    <row r="1647" spans="7:7" x14ac:dyDescent="0.2">
      <c r="G1647" s="1"/>
    </row>
    <row r="1648" spans="7:7" x14ac:dyDescent="0.2">
      <c r="G1648" s="1"/>
    </row>
    <row r="1649" spans="7:7" x14ac:dyDescent="0.2">
      <c r="G1649" s="1"/>
    </row>
    <row r="1650" spans="7:7" x14ac:dyDescent="0.2">
      <c r="G1650" s="1"/>
    </row>
    <row r="1651" spans="7:7" x14ac:dyDescent="0.2">
      <c r="G1651" s="1"/>
    </row>
    <row r="1652" spans="7:7" x14ac:dyDescent="0.2">
      <c r="G1652" s="1"/>
    </row>
    <row r="1653" spans="7:7" x14ac:dyDescent="0.2">
      <c r="G1653" s="1"/>
    </row>
    <row r="1654" spans="7:7" x14ac:dyDescent="0.2">
      <c r="G1654" s="1"/>
    </row>
    <row r="1655" spans="7:7" x14ac:dyDescent="0.2">
      <c r="G1655" s="1"/>
    </row>
    <row r="1656" spans="7:7" x14ac:dyDescent="0.2">
      <c r="G1656" s="1"/>
    </row>
    <row r="1657" spans="7:7" x14ac:dyDescent="0.2">
      <c r="G1657" s="1"/>
    </row>
    <row r="1658" spans="7:7" x14ac:dyDescent="0.2">
      <c r="G1658" s="1"/>
    </row>
    <row r="1659" spans="7:7" x14ac:dyDescent="0.2">
      <c r="G1659" s="1"/>
    </row>
    <row r="1660" spans="7:7" x14ac:dyDescent="0.2">
      <c r="G1660" s="1"/>
    </row>
    <row r="1661" spans="7:7" x14ac:dyDescent="0.2">
      <c r="G1661" s="1"/>
    </row>
    <row r="1662" spans="7:7" x14ac:dyDescent="0.2">
      <c r="G1662" s="1"/>
    </row>
    <row r="1663" spans="7:7" x14ac:dyDescent="0.2">
      <c r="G1663" s="1"/>
    </row>
    <row r="1664" spans="7:7" x14ac:dyDescent="0.2">
      <c r="G1664" s="1"/>
    </row>
    <row r="1665" spans="7:7" x14ac:dyDescent="0.2">
      <c r="G1665" s="1"/>
    </row>
    <row r="1666" spans="7:7" x14ac:dyDescent="0.2">
      <c r="G1666" s="1"/>
    </row>
    <row r="1667" spans="7:7" x14ac:dyDescent="0.2">
      <c r="G1667" s="1"/>
    </row>
    <row r="1668" spans="7:7" x14ac:dyDescent="0.2">
      <c r="G1668" s="1"/>
    </row>
    <row r="1669" spans="7:7" x14ac:dyDescent="0.2">
      <c r="G1669" s="1"/>
    </row>
    <row r="1670" spans="7:7" x14ac:dyDescent="0.2">
      <c r="G1670" s="1"/>
    </row>
    <row r="1671" spans="7:7" x14ac:dyDescent="0.2">
      <c r="G1671" s="1"/>
    </row>
    <row r="1672" spans="7:7" x14ac:dyDescent="0.2">
      <c r="G1672" s="1"/>
    </row>
    <row r="1673" spans="7:7" x14ac:dyDescent="0.2">
      <c r="G1673" s="1"/>
    </row>
    <row r="1674" spans="7:7" x14ac:dyDescent="0.2">
      <c r="G1674" s="1"/>
    </row>
    <row r="1675" spans="7:7" x14ac:dyDescent="0.2">
      <c r="G1675" s="1"/>
    </row>
    <row r="1676" spans="7:7" x14ac:dyDescent="0.2">
      <c r="G1676" s="1"/>
    </row>
    <row r="1677" spans="7:7" x14ac:dyDescent="0.2">
      <c r="G1677" s="1"/>
    </row>
    <row r="1678" spans="7:7" x14ac:dyDescent="0.2">
      <c r="G1678" s="1"/>
    </row>
    <row r="1679" spans="7:7" x14ac:dyDescent="0.2">
      <c r="G1679" s="1"/>
    </row>
    <row r="1680" spans="7:7" x14ac:dyDescent="0.2">
      <c r="G1680" s="1"/>
    </row>
    <row r="1681" spans="7:7" x14ac:dyDescent="0.2">
      <c r="G1681" s="1"/>
    </row>
    <row r="1682" spans="7:7" x14ac:dyDescent="0.2">
      <c r="G1682" s="1"/>
    </row>
    <row r="1683" spans="7:7" x14ac:dyDescent="0.2">
      <c r="G1683" s="1"/>
    </row>
    <row r="1684" spans="7:7" x14ac:dyDescent="0.2">
      <c r="G1684" s="1"/>
    </row>
    <row r="1685" spans="7:7" x14ac:dyDescent="0.2">
      <c r="G1685" s="1"/>
    </row>
    <row r="1686" spans="7:7" x14ac:dyDescent="0.2">
      <c r="G1686" s="1"/>
    </row>
    <row r="1687" spans="7:7" x14ac:dyDescent="0.2">
      <c r="G1687" s="1"/>
    </row>
    <row r="1688" spans="7:7" x14ac:dyDescent="0.2">
      <c r="G1688" s="1"/>
    </row>
    <row r="1689" spans="7:7" x14ac:dyDescent="0.2">
      <c r="G1689" s="1"/>
    </row>
    <row r="1690" spans="7:7" x14ac:dyDescent="0.2">
      <c r="G1690" s="1"/>
    </row>
    <row r="1691" spans="7:7" x14ac:dyDescent="0.2">
      <c r="G1691" s="1"/>
    </row>
    <row r="1692" spans="7:7" x14ac:dyDescent="0.2">
      <c r="G1692" s="1"/>
    </row>
    <row r="1693" spans="7:7" x14ac:dyDescent="0.2">
      <c r="G1693" s="1"/>
    </row>
    <row r="1694" spans="7:7" x14ac:dyDescent="0.2">
      <c r="G1694" s="1"/>
    </row>
    <row r="1695" spans="7:7" x14ac:dyDescent="0.2">
      <c r="G1695" s="1"/>
    </row>
    <row r="1696" spans="7:7" x14ac:dyDescent="0.2">
      <c r="G1696" s="1"/>
    </row>
    <row r="1697" spans="7:7" x14ac:dyDescent="0.2">
      <c r="G1697" s="1"/>
    </row>
    <row r="1698" spans="7:7" x14ac:dyDescent="0.2">
      <c r="G1698" s="1"/>
    </row>
    <row r="1699" spans="7:7" x14ac:dyDescent="0.2">
      <c r="G1699" s="1"/>
    </row>
    <row r="1700" spans="7:7" x14ac:dyDescent="0.2">
      <c r="G1700" s="1"/>
    </row>
    <row r="1701" spans="7:7" x14ac:dyDescent="0.2">
      <c r="G1701" s="1"/>
    </row>
    <row r="1702" spans="7:7" x14ac:dyDescent="0.2">
      <c r="G1702" s="1"/>
    </row>
    <row r="1703" spans="7:7" x14ac:dyDescent="0.2">
      <c r="G1703" s="1"/>
    </row>
    <row r="1704" spans="7:7" x14ac:dyDescent="0.2">
      <c r="G1704" s="1"/>
    </row>
    <row r="1705" spans="7:7" x14ac:dyDescent="0.2">
      <c r="G1705" s="1"/>
    </row>
    <row r="1706" spans="7:7" x14ac:dyDescent="0.2">
      <c r="G1706" s="1"/>
    </row>
    <row r="1707" spans="7:7" x14ac:dyDescent="0.2">
      <c r="G1707" s="1"/>
    </row>
    <row r="1708" spans="7:7" x14ac:dyDescent="0.2">
      <c r="G1708" s="1"/>
    </row>
    <row r="1709" spans="7:7" x14ac:dyDescent="0.2">
      <c r="G1709" s="1"/>
    </row>
    <row r="1710" spans="7:7" x14ac:dyDescent="0.2">
      <c r="G1710" s="1"/>
    </row>
    <row r="1711" spans="7:7" x14ac:dyDescent="0.2">
      <c r="G1711" s="1"/>
    </row>
    <row r="1712" spans="7:7" x14ac:dyDescent="0.2">
      <c r="G1712" s="1"/>
    </row>
    <row r="1713" spans="7:7" x14ac:dyDescent="0.2">
      <c r="G1713" s="1"/>
    </row>
    <row r="1714" spans="7:7" x14ac:dyDescent="0.2">
      <c r="G1714" s="1"/>
    </row>
    <row r="1715" spans="7:7" x14ac:dyDescent="0.2">
      <c r="G1715" s="1"/>
    </row>
    <row r="1716" spans="7:7" x14ac:dyDescent="0.2">
      <c r="G1716" s="1"/>
    </row>
    <row r="1717" spans="7:7" x14ac:dyDescent="0.2">
      <c r="G1717" s="1"/>
    </row>
    <row r="1718" spans="7:7" x14ac:dyDescent="0.2">
      <c r="G1718" s="1"/>
    </row>
    <row r="1719" spans="7:7" x14ac:dyDescent="0.2">
      <c r="G1719" s="1"/>
    </row>
    <row r="1720" spans="7:7" x14ac:dyDescent="0.2">
      <c r="G1720" s="1"/>
    </row>
    <row r="1721" spans="7:7" x14ac:dyDescent="0.2">
      <c r="G1721" s="1"/>
    </row>
    <row r="1722" spans="7:7" x14ac:dyDescent="0.2">
      <c r="G1722" s="1"/>
    </row>
    <row r="1723" spans="7:7" x14ac:dyDescent="0.2">
      <c r="G1723" s="1"/>
    </row>
    <row r="1724" spans="7:7" x14ac:dyDescent="0.2">
      <c r="G1724" s="1"/>
    </row>
    <row r="1725" spans="7:7" x14ac:dyDescent="0.2">
      <c r="G1725" s="1"/>
    </row>
    <row r="1726" spans="7:7" x14ac:dyDescent="0.2">
      <c r="G1726" s="1"/>
    </row>
    <row r="1727" spans="7:7" x14ac:dyDescent="0.2">
      <c r="G1727" s="1"/>
    </row>
    <row r="1728" spans="7:7" x14ac:dyDescent="0.2">
      <c r="G1728" s="1"/>
    </row>
    <row r="1729" spans="7:7" x14ac:dyDescent="0.2">
      <c r="G1729" s="1"/>
    </row>
    <row r="1730" spans="7:7" x14ac:dyDescent="0.2">
      <c r="G1730" s="1"/>
    </row>
    <row r="1731" spans="7:7" x14ac:dyDescent="0.2">
      <c r="G1731" s="1"/>
    </row>
    <row r="1732" spans="7:7" x14ac:dyDescent="0.2">
      <c r="G1732" s="1"/>
    </row>
    <row r="1733" spans="7:7" x14ac:dyDescent="0.2">
      <c r="G1733" s="1"/>
    </row>
    <row r="1734" spans="7:7" x14ac:dyDescent="0.2">
      <c r="G1734" s="1"/>
    </row>
    <row r="1735" spans="7:7" x14ac:dyDescent="0.2">
      <c r="G1735" s="1"/>
    </row>
    <row r="1736" spans="7:7" x14ac:dyDescent="0.2">
      <c r="G1736" s="1"/>
    </row>
    <row r="1737" spans="7:7" x14ac:dyDescent="0.2">
      <c r="G1737" s="1"/>
    </row>
    <row r="1738" spans="7:7" x14ac:dyDescent="0.2">
      <c r="G1738" s="1"/>
    </row>
    <row r="1739" spans="7:7" x14ac:dyDescent="0.2">
      <c r="G1739" s="1"/>
    </row>
    <row r="1740" spans="7:7" x14ac:dyDescent="0.2">
      <c r="G1740" s="1"/>
    </row>
    <row r="1741" spans="7:7" x14ac:dyDescent="0.2">
      <c r="G1741" s="1"/>
    </row>
    <row r="1742" spans="7:7" x14ac:dyDescent="0.2">
      <c r="G1742" s="1"/>
    </row>
    <row r="1743" spans="7:7" x14ac:dyDescent="0.2">
      <c r="G1743" s="1"/>
    </row>
    <row r="1744" spans="7:7" x14ac:dyDescent="0.2">
      <c r="G1744" s="1"/>
    </row>
    <row r="1745" spans="7:7" x14ac:dyDescent="0.2">
      <c r="G1745" s="1"/>
    </row>
    <row r="1746" spans="7:7" x14ac:dyDescent="0.2">
      <c r="G1746" s="1"/>
    </row>
    <row r="1747" spans="7:7" x14ac:dyDescent="0.2">
      <c r="G1747" s="1"/>
    </row>
    <row r="1748" spans="7:7" x14ac:dyDescent="0.2">
      <c r="G1748" s="1"/>
    </row>
    <row r="1749" spans="7:7" x14ac:dyDescent="0.2">
      <c r="G1749" s="1"/>
    </row>
    <row r="1750" spans="7:7" x14ac:dyDescent="0.2">
      <c r="G1750" s="1"/>
    </row>
    <row r="1751" spans="7:7" x14ac:dyDescent="0.2">
      <c r="G1751" s="1"/>
    </row>
    <row r="1752" spans="7:7" x14ac:dyDescent="0.2">
      <c r="G1752" s="1"/>
    </row>
    <row r="1753" spans="7:7" x14ac:dyDescent="0.2">
      <c r="G1753" s="1"/>
    </row>
    <row r="1754" spans="7:7" x14ac:dyDescent="0.2">
      <c r="G1754" s="1"/>
    </row>
    <row r="1755" spans="7:7" x14ac:dyDescent="0.2">
      <c r="G1755" s="1"/>
    </row>
    <row r="1756" spans="7:7" x14ac:dyDescent="0.2">
      <c r="G1756" s="1"/>
    </row>
    <row r="1757" spans="7:7" x14ac:dyDescent="0.2">
      <c r="G1757" s="1"/>
    </row>
    <row r="1758" spans="7:7" x14ac:dyDescent="0.2">
      <c r="G1758" s="1"/>
    </row>
    <row r="1759" spans="7:7" x14ac:dyDescent="0.2">
      <c r="G1759" s="1"/>
    </row>
    <row r="1760" spans="7:7" x14ac:dyDescent="0.2">
      <c r="G1760" s="1"/>
    </row>
    <row r="1761" spans="7:7" x14ac:dyDescent="0.2">
      <c r="G1761" s="1"/>
    </row>
    <row r="1762" spans="7:7" x14ac:dyDescent="0.2">
      <c r="G1762" s="1"/>
    </row>
    <row r="1763" spans="7:7" x14ac:dyDescent="0.2">
      <c r="G1763" s="1"/>
    </row>
    <row r="1764" spans="7:7" x14ac:dyDescent="0.2">
      <c r="G1764" s="1"/>
    </row>
    <row r="1765" spans="7:7" x14ac:dyDescent="0.2">
      <c r="G1765" s="1"/>
    </row>
    <row r="1766" spans="7:7" x14ac:dyDescent="0.2">
      <c r="G1766" s="1"/>
    </row>
    <row r="1767" spans="7:7" x14ac:dyDescent="0.2">
      <c r="G1767" s="1"/>
    </row>
    <row r="1768" spans="7:7" x14ac:dyDescent="0.2">
      <c r="G1768" s="1"/>
    </row>
    <row r="1769" spans="7:7" x14ac:dyDescent="0.2">
      <c r="G1769" s="1"/>
    </row>
    <row r="1770" spans="7:7" x14ac:dyDescent="0.2">
      <c r="G1770" s="1"/>
    </row>
    <row r="1771" spans="7:7" x14ac:dyDescent="0.2">
      <c r="G1771" s="1"/>
    </row>
    <row r="1772" spans="7:7" x14ac:dyDescent="0.2">
      <c r="G1772" s="1"/>
    </row>
    <row r="1773" spans="7:7" x14ac:dyDescent="0.2">
      <c r="G1773" s="1"/>
    </row>
    <row r="1774" spans="7:7" x14ac:dyDescent="0.2">
      <c r="G1774" s="1"/>
    </row>
    <row r="1775" spans="7:7" x14ac:dyDescent="0.2">
      <c r="G1775" s="1"/>
    </row>
    <row r="1776" spans="7:7" x14ac:dyDescent="0.2">
      <c r="G1776" s="1"/>
    </row>
    <row r="1777" spans="7:7" x14ac:dyDescent="0.2">
      <c r="G1777" s="1"/>
    </row>
    <row r="1778" spans="7:7" x14ac:dyDescent="0.2">
      <c r="G1778" s="1"/>
    </row>
    <row r="1779" spans="7:7" x14ac:dyDescent="0.2">
      <c r="G1779" s="1"/>
    </row>
    <row r="1780" spans="7:7" x14ac:dyDescent="0.2">
      <c r="G1780" s="1"/>
    </row>
    <row r="1781" spans="7:7" x14ac:dyDescent="0.2">
      <c r="G1781" s="1"/>
    </row>
    <row r="1782" spans="7:7" x14ac:dyDescent="0.2">
      <c r="G1782" s="1"/>
    </row>
    <row r="1783" spans="7:7" x14ac:dyDescent="0.2">
      <c r="G1783" s="1"/>
    </row>
    <row r="1784" spans="7:7" x14ac:dyDescent="0.2">
      <c r="G1784" s="1"/>
    </row>
    <row r="1785" spans="7:7" x14ac:dyDescent="0.2">
      <c r="G1785" s="1"/>
    </row>
    <row r="1786" spans="7:7" x14ac:dyDescent="0.2">
      <c r="G1786" s="1"/>
    </row>
    <row r="1787" spans="7:7" x14ac:dyDescent="0.2">
      <c r="G1787" s="1"/>
    </row>
    <row r="1788" spans="7:7" x14ac:dyDescent="0.2">
      <c r="G1788" s="1"/>
    </row>
    <row r="1789" spans="7:7" x14ac:dyDescent="0.2">
      <c r="G1789" s="1"/>
    </row>
    <row r="1790" spans="7:7" x14ac:dyDescent="0.2">
      <c r="G1790" s="1"/>
    </row>
    <row r="1791" spans="7:7" x14ac:dyDescent="0.2">
      <c r="G1791" s="1"/>
    </row>
    <row r="1792" spans="7:7" x14ac:dyDescent="0.2">
      <c r="G1792" s="1"/>
    </row>
    <row r="1793" spans="7:7" x14ac:dyDescent="0.2">
      <c r="G1793" s="1"/>
    </row>
    <row r="1794" spans="7:7" x14ac:dyDescent="0.2">
      <c r="G1794" s="1"/>
    </row>
    <row r="1795" spans="7:7" x14ac:dyDescent="0.2">
      <c r="G1795" s="1"/>
    </row>
    <row r="1796" spans="7:7" x14ac:dyDescent="0.2">
      <c r="G1796" s="1"/>
    </row>
    <row r="1797" spans="7:7" x14ac:dyDescent="0.2">
      <c r="G1797" s="1"/>
    </row>
    <row r="1798" spans="7:7" x14ac:dyDescent="0.2">
      <c r="G1798" s="1"/>
    </row>
    <row r="1799" spans="7:7" x14ac:dyDescent="0.2">
      <c r="G1799" s="1"/>
    </row>
    <row r="1800" spans="7:7" x14ac:dyDescent="0.2">
      <c r="G1800" s="1"/>
    </row>
    <row r="1801" spans="7:7" x14ac:dyDescent="0.2">
      <c r="G1801" s="1"/>
    </row>
    <row r="1802" spans="7:7" x14ac:dyDescent="0.2">
      <c r="G1802" s="1"/>
    </row>
    <row r="1803" spans="7:7" x14ac:dyDescent="0.2">
      <c r="G1803" s="1"/>
    </row>
    <row r="1804" spans="7:7" x14ac:dyDescent="0.2">
      <c r="G1804" s="1"/>
    </row>
    <row r="1805" spans="7:7" x14ac:dyDescent="0.2">
      <c r="G1805" s="1"/>
    </row>
    <row r="1806" spans="7:7" x14ac:dyDescent="0.2">
      <c r="G1806" s="1"/>
    </row>
    <row r="1807" spans="7:7" x14ac:dyDescent="0.2">
      <c r="G1807" s="1"/>
    </row>
    <row r="1808" spans="7:7" x14ac:dyDescent="0.2">
      <c r="G1808" s="1"/>
    </row>
    <row r="1809" spans="7:7" x14ac:dyDescent="0.2">
      <c r="G1809" s="1"/>
    </row>
    <row r="1810" spans="7:7" x14ac:dyDescent="0.2">
      <c r="G1810" s="1"/>
    </row>
    <row r="1811" spans="7:7" x14ac:dyDescent="0.2">
      <c r="G1811" s="1"/>
    </row>
    <row r="1812" spans="7:7" x14ac:dyDescent="0.2">
      <c r="G1812" s="1"/>
    </row>
    <row r="1813" spans="7:7" x14ac:dyDescent="0.2">
      <c r="G1813" s="1"/>
    </row>
    <row r="1814" spans="7:7" x14ac:dyDescent="0.2">
      <c r="G1814" s="1"/>
    </row>
    <row r="1815" spans="7:7" x14ac:dyDescent="0.2">
      <c r="G1815" s="1"/>
    </row>
    <row r="1816" spans="7:7" x14ac:dyDescent="0.2">
      <c r="G1816" s="1"/>
    </row>
    <row r="1817" spans="7:7" x14ac:dyDescent="0.2">
      <c r="G1817" s="1"/>
    </row>
    <row r="1818" spans="7:7" x14ac:dyDescent="0.2">
      <c r="G1818" s="1"/>
    </row>
    <row r="1819" spans="7:7" x14ac:dyDescent="0.2">
      <c r="G1819" s="1"/>
    </row>
    <row r="1820" spans="7:7" x14ac:dyDescent="0.2">
      <c r="G1820" s="1"/>
    </row>
    <row r="1821" spans="7:7" x14ac:dyDescent="0.2">
      <c r="G1821" s="1"/>
    </row>
    <row r="1822" spans="7:7" x14ac:dyDescent="0.2">
      <c r="G1822" s="1"/>
    </row>
    <row r="1823" spans="7:7" x14ac:dyDescent="0.2">
      <c r="G1823" s="1"/>
    </row>
    <row r="1824" spans="7:7" x14ac:dyDescent="0.2">
      <c r="G1824" s="1"/>
    </row>
    <row r="1825" spans="7:7" x14ac:dyDescent="0.2">
      <c r="G1825" s="1"/>
    </row>
    <row r="1826" spans="7:7" x14ac:dyDescent="0.2">
      <c r="G1826" s="1"/>
    </row>
    <row r="1827" spans="7:7" x14ac:dyDescent="0.2">
      <c r="G1827" s="1"/>
    </row>
    <row r="1828" spans="7:7" x14ac:dyDescent="0.2">
      <c r="G1828" s="1"/>
    </row>
    <row r="1829" spans="7:7" x14ac:dyDescent="0.2">
      <c r="G1829" s="1"/>
    </row>
    <row r="1830" spans="7:7" x14ac:dyDescent="0.2">
      <c r="G1830" s="1"/>
    </row>
    <row r="1831" spans="7:7" x14ac:dyDescent="0.2">
      <c r="G1831" s="1"/>
    </row>
    <row r="1832" spans="7:7" x14ac:dyDescent="0.2">
      <c r="G1832" s="1"/>
    </row>
    <row r="1833" spans="7:7" x14ac:dyDescent="0.2">
      <c r="G1833" s="1"/>
    </row>
    <row r="1834" spans="7:7" x14ac:dyDescent="0.2">
      <c r="G1834" s="1"/>
    </row>
    <row r="1835" spans="7:7" x14ac:dyDescent="0.2">
      <c r="G1835" s="1"/>
    </row>
    <row r="1836" spans="7:7" x14ac:dyDescent="0.2">
      <c r="G1836" s="1"/>
    </row>
    <row r="1837" spans="7:7" x14ac:dyDescent="0.2">
      <c r="G1837" s="1"/>
    </row>
    <row r="1838" spans="7:7" x14ac:dyDescent="0.2">
      <c r="G1838" s="1"/>
    </row>
    <row r="1839" spans="7:7" x14ac:dyDescent="0.2">
      <c r="G1839" s="1"/>
    </row>
    <row r="1840" spans="7:7" x14ac:dyDescent="0.2">
      <c r="G1840" s="1"/>
    </row>
    <row r="1841" spans="7:7" x14ac:dyDescent="0.2">
      <c r="G1841" s="1"/>
    </row>
    <row r="1842" spans="7:7" x14ac:dyDescent="0.2">
      <c r="G1842" s="1"/>
    </row>
    <row r="1843" spans="7:7" x14ac:dyDescent="0.2">
      <c r="G1843" s="1"/>
    </row>
    <row r="1844" spans="7:7" x14ac:dyDescent="0.2">
      <c r="G1844" s="1"/>
    </row>
    <row r="1845" spans="7:7" x14ac:dyDescent="0.2">
      <c r="G1845" s="1"/>
    </row>
    <row r="1846" spans="7:7" x14ac:dyDescent="0.2">
      <c r="G1846" s="1"/>
    </row>
    <row r="1847" spans="7:7" x14ac:dyDescent="0.2">
      <c r="G1847" s="1"/>
    </row>
    <row r="1848" spans="7:7" x14ac:dyDescent="0.2">
      <c r="G1848" s="1"/>
    </row>
    <row r="1849" spans="7:7" x14ac:dyDescent="0.2">
      <c r="G1849" s="1"/>
    </row>
    <row r="1850" spans="7:7" x14ac:dyDescent="0.2">
      <c r="G1850" s="1"/>
    </row>
    <row r="1851" spans="7:7" x14ac:dyDescent="0.2">
      <c r="G1851" s="1"/>
    </row>
    <row r="1852" spans="7:7" x14ac:dyDescent="0.2">
      <c r="G1852" s="1"/>
    </row>
    <row r="1853" spans="7:7" x14ac:dyDescent="0.2">
      <c r="G1853" s="1"/>
    </row>
    <row r="1854" spans="7:7" x14ac:dyDescent="0.2">
      <c r="G1854" s="1"/>
    </row>
    <row r="1855" spans="7:7" x14ac:dyDescent="0.2">
      <c r="G1855" s="1"/>
    </row>
    <row r="1856" spans="7:7" x14ac:dyDescent="0.2">
      <c r="G1856" s="1"/>
    </row>
    <row r="1857" spans="7:7" x14ac:dyDescent="0.2">
      <c r="G1857" s="1"/>
    </row>
    <row r="1858" spans="7:7" x14ac:dyDescent="0.2">
      <c r="G1858" s="1"/>
    </row>
    <row r="1859" spans="7:7" x14ac:dyDescent="0.2">
      <c r="G1859" s="1"/>
    </row>
    <row r="1860" spans="7:7" x14ac:dyDescent="0.2">
      <c r="G1860" s="1"/>
    </row>
    <row r="1861" spans="7:7" x14ac:dyDescent="0.2">
      <c r="G1861" s="1"/>
    </row>
    <row r="1862" spans="7:7" x14ac:dyDescent="0.2">
      <c r="G1862" s="1"/>
    </row>
    <row r="1863" spans="7:7" x14ac:dyDescent="0.2">
      <c r="G1863" s="1"/>
    </row>
    <row r="1864" spans="7:7" x14ac:dyDescent="0.2">
      <c r="G1864" s="1"/>
    </row>
    <row r="1865" spans="7:7" x14ac:dyDescent="0.2">
      <c r="G1865" s="1"/>
    </row>
    <row r="1866" spans="7:7" x14ac:dyDescent="0.2">
      <c r="G1866" s="1"/>
    </row>
    <row r="1867" spans="7:7" x14ac:dyDescent="0.2">
      <c r="G1867" s="1"/>
    </row>
    <row r="1868" spans="7:7" x14ac:dyDescent="0.2">
      <c r="G1868" s="1"/>
    </row>
    <row r="1869" spans="7:7" x14ac:dyDescent="0.2">
      <c r="G1869" s="1"/>
    </row>
    <row r="1870" spans="7:7" x14ac:dyDescent="0.2">
      <c r="G1870" s="1"/>
    </row>
    <row r="1871" spans="7:7" x14ac:dyDescent="0.2">
      <c r="G1871" s="1"/>
    </row>
    <row r="1872" spans="7:7" x14ac:dyDescent="0.2">
      <c r="G1872" s="1"/>
    </row>
    <row r="1873" spans="7:7" x14ac:dyDescent="0.2">
      <c r="G1873" s="1"/>
    </row>
    <row r="1874" spans="7:7" x14ac:dyDescent="0.2">
      <c r="G1874" s="1"/>
    </row>
    <row r="1875" spans="7:7" x14ac:dyDescent="0.2">
      <c r="G1875" s="1"/>
    </row>
    <row r="1876" spans="7:7" x14ac:dyDescent="0.2">
      <c r="G1876" s="1"/>
    </row>
    <row r="1877" spans="7:7" x14ac:dyDescent="0.2">
      <c r="G1877" s="1"/>
    </row>
    <row r="1878" spans="7:7" x14ac:dyDescent="0.2">
      <c r="G1878" s="1"/>
    </row>
    <row r="1879" spans="7:7" x14ac:dyDescent="0.2">
      <c r="G1879" s="1"/>
    </row>
    <row r="1880" spans="7:7" x14ac:dyDescent="0.2">
      <c r="G1880" s="1"/>
    </row>
    <row r="1881" spans="7:7" x14ac:dyDescent="0.2">
      <c r="G1881" s="1"/>
    </row>
    <row r="1882" spans="7:7" x14ac:dyDescent="0.2">
      <c r="G1882" s="1"/>
    </row>
    <row r="1883" spans="7:7" x14ac:dyDescent="0.2">
      <c r="G1883" s="1"/>
    </row>
    <row r="1884" spans="7:7" x14ac:dyDescent="0.2">
      <c r="G1884" s="1"/>
    </row>
    <row r="1885" spans="7:7" x14ac:dyDescent="0.2">
      <c r="G1885" s="1"/>
    </row>
    <row r="1886" spans="7:7" x14ac:dyDescent="0.2">
      <c r="G1886" s="1"/>
    </row>
    <row r="1887" spans="7:7" x14ac:dyDescent="0.2">
      <c r="G1887" s="1"/>
    </row>
    <row r="1888" spans="7:7" x14ac:dyDescent="0.2">
      <c r="G1888" s="1"/>
    </row>
    <row r="1889" spans="7:7" x14ac:dyDescent="0.2">
      <c r="G1889" s="1"/>
    </row>
    <row r="1890" spans="7:7" x14ac:dyDescent="0.2">
      <c r="G1890" s="1"/>
    </row>
    <row r="1891" spans="7:7" x14ac:dyDescent="0.2">
      <c r="G1891" s="1"/>
    </row>
    <row r="1892" spans="7:7" x14ac:dyDescent="0.2">
      <c r="G1892" s="1"/>
    </row>
    <row r="1893" spans="7:7" x14ac:dyDescent="0.2">
      <c r="G1893" s="1"/>
    </row>
    <row r="1894" spans="7:7" x14ac:dyDescent="0.2">
      <c r="G1894" s="1"/>
    </row>
    <row r="1895" spans="7:7" x14ac:dyDescent="0.2">
      <c r="G1895" s="1"/>
    </row>
    <row r="1896" spans="7:7" x14ac:dyDescent="0.2">
      <c r="G1896" s="1"/>
    </row>
    <row r="1897" spans="7:7" x14ac:dyDescent="0.2">
      <c r="G1897" s="1"/>
    </row>
    <row r="1898" spans="7:7" x14ac:dyDescent="0.2">
      <c r="G1898" s="1"/>
    </row>
    <row r="1899" spans="7:7" x14ac:dyDescent="0.2">
      <c r="G1899" s="1"/>
    </row>
    <row r="1900" spans="7:7" x14ac:dyDescent="0.2">
      <c r="G1900" s="1"/>
    </row>
    <row r="1901" spans="7:7" x14ac:dyDescent="0.2">
      <c r="G1901" s="1"/>
    </row>
    <row r="1902" spans="7:7" x14ac:dyDescent="0.2">
      <c r="G1902" s="1"/>
    </row>
    <row r="1903" spans="7:7" x14ac:dyDescent="0.2">
      <c r="G1903" s="1"/>
    </row>
    <row r="1904" spans="7:7" x14ac:dyDescent="0.2">
      <c r="G1904" s="1"/>
    </row>
    <row r="1905" spans="7:7" x14ac:dyDescent="0.2">
      <c r="G1905" s="1"/>
    </row>
    <row r="1906" spans="7:7" x14ac:dyDescent="0.2">
      <c r="G1906" s="1"/>
    </row>
    <row r="1907" spans="7:7" x14ac:dyDescent="0.2">
      <c r="G1907" s="1"/>
    </row>
    <row r="1908" spans="7:7" x14ac:dyDescent="0.2">
      <c r="G1908" s="1"/>
    </row>
    <row r="1909" spans="7:7" x14ac:dyDescent="0.2">
      <c r="G1909" s="1"/>
    </row>
    <row r="1910" spans="7:7" x14ac:dyDescent="0.2">
      <c r="G1910" s="1"/>
    </row>
    <row r="1911" spans="7:7" x14ac:dyDescent="0.2">
      <c r="G1911" s="1"/>
    </row>
    <row r="1912" spans="7:7" x14ac:dyDescent="0.2">
      <c r="G1912" s="1"/>
    </row>
    <row r="1913" spans="7:7" x14ac:dyDescent="0.2">
      <c r="G1913" s="1"/>
    </row>
    <row r="1914" spans="7:7" x14ac:dyDescent="0.2">
      <c r="G1914" s="1"/>
    </row>
    <row r="1915" spans="7:7" x14ac:dyDescent="0.2">
      <c r="G1915" s="1"/>
    </row>
    <row r="1916" spans="7:7" x14ac:dyDescent="0.2">
      <c r="G1916" s="1"/>
    </row>
    <row r="1917" spans="7:7" x14ac:dyDescent="0.2">
      <c r="G1917" s="1"/>
    </row>
    <row r="1918" spans="7:7" x14ac:dyDescent="0.2">
      <c r="G1918" s="1"/>
    </row>
    <row r="1919" spans="7:7" x14ac:dyDescent="0.2">
      <c r="G1919" s="1"/>
    </row>
    <row r="1920" spans="7:7" x14ac:dyDescent="0.2">
      <c r="G1920" s="1"/>
    </row>
    <row r="1921" spans="7:7" x14ac:dyDescent="0.2">
      <c r="G1921" s="1"/>
    </row>
    <row r="1922" spans="7:7" x14ac:dyDescent="0.2">
      <c r="G1922" s="1"/>
    </row>
    <row r="1923" spans="7:7" x14ac:dyDescent="0.2">
      <c r="G1923" s="1"/>
    </row>
    <row r="1924" spans="7:7" x14ac:dyDescent="0.2">
      <c r="G1924" s="1"/>
    </row>
    <row r="1925" spans="7:7" x14ac:dyDescent="0.2">
      <c r="G1925" s="1"/>
    </row>
    <row r="1926" spans="7:7" x14ac:dyDescent="0.2">
      <c r="G1926" s="1"/>
    </row>
    <row r="1927" spans="7:7" x14ac:dyDescent="0.2">
      <c r="G1927" s="1"/>
    </row>
    <row r="1928" spans="7:7" x14ac:dyDescent="0.2">
      <c r="G1928" s="1"/>
    </row>
    <row r="1929" spans="7:7" x14ac:dyDescent="0.2">
      <c r="G1929" s="1"/>
    </row>
    <row r="1930" spans="7:7" x14ac:dyDescent="0.2">
      <c r="G1930" s="1"/>
    </row>
    <row r="1931" spans="7:7" x14ac:dyDescent="0.2">
      <c r="G1931" s="1"/>
    </row>
    <row r="1932" spans="7:7" x14ac:dyDescent="0.2">
      <c r="G1932" s="1"/>
    </row>
    <row r="1933" spans="7:7" x14ac:dyDescent="0.2">
      <c r="G1933" s="1"/>
    </row>
    <row r="1934" spans="7:7" x14ac:dyDescent="0.2">
      <c r="G1934" s="1"/>
    </row>
    <row r="1935" spans="7:7" x14ac:dyDescent="0.2">
      <c r="G1935" s="1"/>
    </row>
  </sheetData>
  <pageMargins left="0.7" right="0.7" top="0.75" bottom="0.75" header="0.3" footer="0.3"/>
  <tableParts count="1">
    <tablePart r:id="rId1"/>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Лист6">
    <tabColor theme="9"/>
  </sheetPr>
  <dimension ref="A1:T54"/>
  <sheetViews>
    <sheetView topLeftCell="A7" workbookViewId="0">
      <selection activeCell="D10" sqref="D10"/>
    </sheetView>
  </sheetViews>
  <sheetFormatPr baseColWidth="10" defaultColWidth="0" defaultRowHeight="15" zeroHeight="1" x14ac:dyDescent="0.2"/>
  <cols>
    <col min="1" max="1" width="5.33203125" customWidth="1"/>
    <col min="2" max="2" width="3.33203125" bestFit="1" customWidth="1"/>
    <col min="3" max="3" width="30" bestFit="1" customWidth="1"/>
    <col min="4" max="4" width="27.1640625" bestFit="1" customWidth="1"/>
    <col min="5" max="5" width="21.1640625" bestFit="1" customWidth="1"/>
    <col min="6" max="7" width="3" customWidth="1"/>
    <col min="8" max="8" width="6.33203125" customWidth="1"/>
    <col min="9" max="9" width="3.33203125" bestFit="1" customWidth="1"/>
    <col min="10" max="10" width="22.5" bestFit="1" customWidth="1"/>
    <col min="11" max="11" width="27.1640625" bestFit="1" customWidth="1"/>
    <col min="12" max="12" width="21.1640625" bestFit="1" customWidth="1"/>
    <col min="13" max="14" width="3" customWidth="1"/>
    <col min="15" max="15" width="5.83203125" customWidth="1"/>
    <col min="16" max="16" width="3.33203125" bestFit="1" customWidth="1"/>
    <col min="17" max="17" width="21.83203125" bestFit="1" customWidth="1"/>
    <col min="18" max="18" width="27.1640625" bestFit="1" customWidth="1"/>
    <col min="19" max="19" width="21.1640625" bestFit="1" customWidth="1"/>
    <col min="20" max="20" width="9.1640625" customWidth="1"/>
    <col min="21" max="16384" width="9.1640625" hidden="1"/>
  </cols>
  <sheetData>
    <row r="1" spans="1:19" ht="19" x14ac:dyDescent="0.25">
      <c r="A1" s="156" t="s">
        <v>307</v>
      </c>
      <c r="B1" s="156"/>
      <c r="C1" s="156"/>
      <c r="D1" s="156"/>
      <c r="E1" s="156"/>
      <c r="F1" s="62"/>
      <c r="G1" s="61"/>
      <c r="H1" s="156" t="s">
        <v>308</v>
      </c>
      <c r="I1" s="156"/>
      <c r="J1" s="156"/>
      <c r="K1" s="156"/>
      <c r="L1" s="156"/>
      <c r="M1" s="62"/>
      <c r="N1" s="61"/>
      <c r="O1" s="156" t="s">
        <v>309</v>
      </c>
      <c r="P1" s="156"/>
      <c r="Q1" s="156"/>
      <c r="R1" s="156"/>
      <c r="S1" s="156"/>
    </row>
    <row r="2" spans="1:19" x14ac:dyDescent="0.2">
      <c r="A2" s="155" t="s">
        <v>1957</v>
      </c>
      <c r="B2" s="155"/>
      <c r="C2" s="155"/>
      <c r="D2" s="155"/>
      <c r="E2" s="155"/>
      <c r="F2" s="62"/>
      <c r="G2" s="61"/>
      <c r="H2" s="157" t="s">
        <v>1958</v>
      </c>
      <c r="I2" s="157"/>
      <c r="J2" s="157"/>
      <c r="K2" s="157"/>
      <c r="L2" s="157"/>
      <c r="M2" s="62"/>
      <c r="N2" s="61"/>
      <c r="O2" s="155" t="s">
        <v>1959</v>
      </c>
      <c r="P2" s="155"/>
      <c r="Q2" s="155"/>
      <c r="R2" s="155"/>
      <c r="S2" s="155"/>
    </row>
    <row r="3" spans="1:19" x14ac:dyDescent="0.2">
      <c r="A3" s="155"/>
      <c r="B3" s="155"/>
      <c r="C3" s="155"/>
      <c r="D3" s="155"/>
      <c r="E3" s="155"/>
      <c r="F3" s="62"/>
      <c r="G3" s="61"/>
      <c r="H3" s="157"/>
      <c r="I3" s="157"/>
      <c r="J3" s="157"/>
      <c r="K3" s="157"/>
      <c r="L3" s="157"/>
      <c r="M3" s="62"/>
      <c r="N3" s="61"/>
      <c r="O3" s="155"/>
      <c r="P3" s="155"/>
      <c r="Q3" s="155"/>
      <c r="R3" s="155"/>
      <c r="S3" s="155"/>
    </row>
    <row r="4" spans="1:19" x14ac:dyDescent="0.2">
      <c r="F4" s="62"/>
      <c r="G4" s="61"/>
      <c r="M4" s="62"/>
      <c r="N4" s="61"/>
    </row>
    <row r="5" spans="1:19" ht="24" customHeight="1" x14ac:dyDescent="0.2">
      <c r="A5" s="158" t="s">
        <v>313</v>
      </c>
      <c r="B5" s="158"/>
      <c r="C5" s="158"/>
      <c r="D5" s="158"/>
      <c r="E5" s="158"/>
      <c r="F5" s="62"/>
      <c r="G5" s="61"/>
      <c r="H5" s="158" t="s">
        <v>316</v>
      </c>
      <c r="I5" s="158"/>
      <c r="J5" s="158"/>
      <c r="K5" s="158"/>
      <c r="L5" s="158"/>
      <c r="M5" s="62"/>
      <c r="N5" s="61"/>
      <c r="O5" s="159" t="s">
        <v>328</v>
      </c>
      <c r="P5" s="159"/>
      <c r="Q5" s="159"/>
      <c r="R5" s="159"/>
      <c r="S5" s="159"/>
    </row>
    <row r="6" spans="1:19" x14ac:dyDescent="0.2">
      <c r="B6" s="57" t="s">
        <v>312</v>
      </c>
      <c r="C6" s="57" t="s">
        <v>311</v>
      </c>
      <c r="D6" s="57" t="s">
        <v>310</v>
      </c>
      <c r="E6" s="58" t="s">
        <v>306</v>
      </c>
      <c r="F6" s="62"/>
      <c r="G6" s="61"/>
      <c r="I6" s="57" t="s">
        <v>312</v>
      </c>
      <c r="J6" s="57" t="s">
        <v>311</v>
      </c>
      <c r="K6" s="57" t="s">
        <v>310</v>
      </c>
      <c r="L6" s="58" t="s">
        <v>306</v>
      </c>
      <c r="M6" s="62"/>
      <c r="N6" s="61"/>
      <c r="P6" s="57" t="s">
        <v>312</v>
      </c>
      <c r="Q6" s="57" t="s">
        <v>311</v>
      </c>
      <c r="R6" s="57" t="s">
        <v>310</v>
      </c>
      <c r="S6" s="58" t="s">
        <v>306</v>
      </c>
    </row>
    <row r="7" spans="1:19" x14ac:dyDescent="0.2">
      <c r="B7" s="59">
        <v>1</v>
      </c>
      <c r="C7" s="59" t="s">
        <v>1960</v>
      </c>
      <c r="D7" s="59" t="s">
        <v>1961</v>
      </c>
      <c r="E7" s="60">
        <v>568800</v>
      </c>
      <c r="F7" s="62"/>
      <c r="G7" s="61"/>
      <c r="I7" s="59">
        <v>1</v>
      </c>
      <c r="J7" s="59" t="s">
        <v>1962</v>
      </c>
      <c r="K7" s="59" t="s">
        <v>1963</v>
      </c>
      <c r="L7" s="60">
        <v>1068470</v>
      </c>
      <c r="M7" s="62"/>
      <c r="N7" s="61"/>
      <c r="P7" s="59">
        <v>1</v>
      </c>
      <c r="Q7" s="59" t="s">
        <v>1964</v>
      </c>
      <c r="R7" s="59" t="s">
        <v>1965</v>
      </c>
      <c r="S7" s="60">
        <v>777000</v>
      </c>
    </row>
    <row r="8" spans="1:19" x14ac:dyDescent="0.2">
      <c r="B8" s="59">
        <v>2</v>
      </c>
      <c r="C8" s="59" t="s">
        <v>1966</v>
      </c>
      <c r="D8" s="59" t="s">
        <v>1967</v>
      </c>
      <c r="E8" s="60">
        <v>555000</v>
      </c>
      <c r="F8" s="62"/>
      <c r="G8" s="61"/>
      <c r="I8" s="59">
        <v>2</v>
      </c>
      <c r="J8" s="59" t="s">
        <v>1968</v>
      </c>
      <c r="K8" s="59" t="s">
        <v>1969</v>
      </c>
      <c r="L8" s="60">
        <v>911400</v>
      </c>
      <c r="M8" s="62"/>
      <c r="N8" s="61"/>
      <c r="P8" s="59">
        <v>2</v>
      </c>
      <c r="Q8" s="59" t="s">
        <v>1970</v>
      </c>
      <c r="R8" s="59" t="s">
        <v>1965</v>
      </c>
      <c r="S8" s="60">
        <v>414000</v>
      </c>
    </row>
    <row r="9" spans="1:19" x14ac:dyDescent="0.2">
      <c r="B9" s="59">
        <v>3</v>
      </c>
      <c r="C9" s="59" t="s">
        <v>1971</v>
      </c>
      <c r="D9" s="59" t="s">
        <v>1972</v>
      </c>
      <c r="E9" s="60">
        <v>554200</v>
      </c>
      <c r="F9" s="62"/>
      <c r="G9" s="61"/>
      <c r="I9" s="59">
        <v>3</v>
      </c>
      <c r="J9" s="59" t="s">
        <v>1973</v>
      </c>
      <c r="K9" s="59" t="s">
        <v>1963</v>
      </c>
      <c r="L9" s="60">
        <v>703700</v>
      </c>
      <c r="M9" s="62"/>
      <c r="N9" s="61"/>
      <c r="P9" s="59">
        <v>3</v>
      </c>
      <c r="Q9" s="59" t="s">
        <v>1974</v>
      </c>
      <c r="R9" s="59" t="s">
        <v>1965</v>
      </c>
      <c r="S9" s="60">
        <v>360000</v>
      </c>
    </row>
    <row r="10" spans="1:19" x14ac:dyDescent="0.2">
      <c r="B10" s="59">
        <v>4</v>
      </c>
      <c r="C10" s="59" t="s">
        <v>1975</v>
      </c>
      <c r="D10" s="59" t="s">
        <v>1976</v>
      </c>
      <c r="E10" s="60">
        <v>517400</v>
      </c>
      <c r="F10" s="62"/>
      <c r="G10" s="61"/>
      <c r="I10" s="59">
        <v>4</v>
      </c>
      <c r="J10" s="59" t="s">
        <v>1977</v>
      </c>
      <c r="K10" s="59" t="s">
        <v>1978</v>
      </c>
      <c r="L10" s="60">
        <v>595000</v>
      </c>
      <c r="M10" s="62"/>
      <c r="N10" s="61"/>
      <c r="P10" s="59">
        <v>4</v>
      </c>
      <c r="Q10" s="59" t="s">
        <v>1979</v>
      </c>
      <c r="R10" s="59" t="s">
        <v>1965</v>
      </c>
      <c r="S10" s="60">
        <v>184880</v>
      </c>
    </row>
    <row r="11" spans="1:19" x14ac:dyDescent="0.2">
      <c r="B11" s="59">
        <v>5</v>
      </c>
      <c r="C11" s="59" t="s">
        <v>1980</v>
      </c>
      <c r="D11" s="59" t="s">
        <v>1976</v>
      </c>
      <c r="E11" s="60">
        <v>506600</v>
      </c>
      <c r="F11" s="62"/>
      <c r="G11" s="61"/>
      <c r="I11" s="59">
        <v>5</v>
      </c>
      <c r="J11" s="59" t="s">
        <v>1981</v>
      </c>
      <c r="K11" s="59" t="s">
        <v>1982</v>
      </c>
      <c r="L11" s="60">
        <v>472020</v>
      </c>
      <c r="M11" s="62"/>
      <c r="N11" s="61"/>
      <c r="P11" s="59">
        <v>5</v>
      </c>
      <c r="Q11" s="59" t="s">
        <v>1983</v>
      </c>
      <c r="R11" s="59" t="s">
        <v>1984</v>
      </c>
      <c r="S11" s="60">
        <v>144000</v>
      </c>
    </row>
    <row r="12" spans="1:19" x14ac:dyDescent="0.2">
      <c r="B12" s="59">
        <v>6</v>
      </c>
      <c r="C12" s="59" t="s">
        <v>1985</v>
      </c>
      <c r="D12" s="59" t="s">
        <v>1961</v>
      </c>
      <c r="E12" s="60">
        <v>501400</v>
      </c>
      <c r="F12" s="62"/>
      <c r="G12" s="61"/>
      <c r="M12" s="62"/>
      <c r="N12" s="61"/>
    </row>
    <row r="13" spans="1:19" x14ac:dyDescent="0.2">
      <c r="B13" s="59">
        <v>7</v>
      </c>
      <c r="C13" s="59" t="s">
        <v>1986</v>
      </c>
      <c r="D13" s="59" t="s">
        <v>1987</v>
      </c>
      <c r="E13" s="60">
        <v>491100</v>
      </c>
      <c r="F13" s="62"/>
      <c r="G13" s="61"/>
      <c r="H13" s="157" t="s">
        <v>317</v>
      </c>
      <c r="I13" s="157"/>
      <c r="J13" s="157"/>
      <c r="K13" s="157"/>
      <c r="L13" s="157"/>
      <c r="M13" s="62"/>
      <c r="N13" s="61"/>
    </row>
    <row r="14" spans="1:19" x14ac:dyDescent="0.2">
      <c r="B14" s="59">
        <v>8</v>
      </c>
      <c r="C14" s="59" t="s">
        <v>1988</v>
      </c>
      <c r="D14" s="59" t="s">
        <v>1989</v>
      </c>
      <c r="E14" s="60">
        <v>484200</v>
      </c>
      <c r="F14" s="62"/>
      <c r="G14" s="61"/>
      <c r="H14" s="157"/>
      <c r="I14" s="157"/>
      <c r="J14" s="157"/>
      <c r="K14" s="157"/>
      <c r="L14" s="157"/>
      <c r="M14" s="62"/>
      <c r="N14" s="61"/>
    </row>
    <row r="15" spans="1:19" x14ac:dyDescent="0.2">
      <c r="B15" s="59">
        <v>9</v>
      </c>
      <c r="C15" s="59" t="s">
        <v>1990</v>
      </c>
      <c r="D15" s="59" t="s">
        <v>1961</v>
      </c>
      <c r="E15" s="60">
        <v>450950</v>
      </c>
      <c r="F15" s="62"/>
      <c r="G15" s="61"/>
      <c r="M15" s="62"/>
      <c r="N15" s="61"/>
    </row>
    <row r="16" spans="1:19" x14ac:dyDescent="0.2">
      <c r="B16" s="59">
        <v>10</v>
      </c>
      <c r="C16" s="59" t="s">
        <v>1991</v>
      </c>
      <c r="D16" s="59" t="s">
        <v>1992</v>
      </c>
      <c r="E16" s="60">
        <v>389000</v>
      </c>
      <c r="F16" s="62"/>
      <c r="G16" s="61"/>
      <c r="H16" s="155" t="s">
        <v>318</v>
      </c>
      <c r="I16" s="155"/>
      <c r="J16" s="155"/>
      <c r="K16" s="155"/>
      <c r="L16" s="155"/>
      <c r="M16" s="62"/>
      <c r="N16" s="61"/>
    </row>
    <row r="17" spans="1:14" x14ac:dyDescent="0.2">
      <c r="F17" s="62"/>
      <c r="G17" s="61"/>
      <c r="H17" s="155"/>
      <c r="I17" s="155"/>
      <c r="J17" s="155"/>
      <c r="K17" s="155"/>
      <c r="L17" s="155"/>
      <c r="M17" s="62"/>
      <c r="N17" s="61"/>
    </row>
    <row r="18" spans="1:14" x14ac:dyDescent="0.2">
      <c r="A18" s="155" t="s">
        <v>1993</v>
      </c>
      <c r="B18" s="155"/>
      <c r="C18" s="155"/>
      <c r="D18" s="155"/>
      <c r="E18" s="155"/>
      <c r="F18" s="62"/>
      <c r="G18" s="61"/>
      <c r="M18" s="62"/>
      <c r="N18" s="61"/>
    </row>
    <row r="19" spans="1:14" x14ac:dyDescent="0.2">
      <c r="A19" s="155"/>
      <c r="B19" s="155"/>
      <c r="C19" s="155"/>
      <c r="D19" s="155"/>
      <c r="E19" s="155"/>
      <c r="F19" s="62"/>
      <c r="G19" s="61"/>
      <c r="M19" s="62"/>
      <c r="N19" s="61"/>
    </row>
    <row r="20" spans="1:14" x14ac:dyDescent="0.2">
      <c r="F20" s="62"/>
      <c r="G20" s="61"/>
      <c r="M20" s="62"/>
      <c r="N20" s="61"/>
    </row>
    <row r="21" spans="1:14" x14ac:dyDescent="0.2">
      <c r="A21" s="155" t="s">
        <v>1994</v>
      </c>
      <c r="B21" s="155"/>
      <c r="C21" s="155"/>
      <c r="D21" s="155"/>
      <c r="E21" s="155"/>
      <c r="F21" s="62"/>
      <c r="G21" s="61"/>
      <c r="M21" s="62"/>
      <c r="N21" s="61"/>
    </row>
    <row r="22" spans="1:14" x14ac:dyDescent="0.2">
      <c r="A22" s="155"/>
      <c r="B22" s="155"/>
      <c r="C22" s="155"/>
      <c r="D22" s="155"/>
      <c r="E22" s="155"/>
      <c r="F22" s="62"/>
      <c r="G22" s="61"/>
      <c r="M22" s="62"/>
      <c r="N22" s="61"/>
    </row>
    <row r="23" spans="1:14" x14ac:dyDescent="0.2">
      <c r="F23" s="62"/>
      <c r="G23" s="61"/>
      <c r="M23" s="62"/>
      <c r="N23" s="61"/>
    </row>
    <row r="24" spans="1:14" x14ac:dyDescent="0.2">
      <c r="A24" s="155" t="s">
        <v>1995</v>
      </c>
      <c r="B24" s="155"/>
      <c r="C24" s="155"/>
      <c r="D24" s="155"/>
      <c r="E24" s="155"/>
      <c r="F24" s="62"/>
      <c r="G24" s="61"/>
      <c r="M24" s="62"/>
      <c r="N24" s="61"/>
    </row>
    <row r="25" spans="1:14" x14ac:dyDescent="0.2">
      <c r="A25" s="155"/>
      <c r="B25" s="155"/>
      <c r="C25" s="155"/>
      <c r="D25" s="155"/>
      <c r="E25" s="155"/>
      <c r="F25" s="62"/>
      <c r="G25" s="61"/>
      <c r="M25" s="62"/>
      <c r="N25" s="61"/>
    </row>
    <row r="26" spans="1:14" x14ac:dyDescent="0.2">
      <c r="F26" s="62"/>
      <c r="G26" s="61"/>
      <c r="M26" s="62"/>
      <c r="N26" s="61"/>
    </row>
    <row r="27" spans="1:14" x14ac:dyDescent="0.2">
      <c r="A27" t="s">
        <v>314</v>
      </c>
      <c r="F27" s="62"/>
      <c r="G27" s="61"/>
      <c r="M27" s="62"/>
      <c r="N27" s="61"/>
    </row>
    <row r="28" spans="1:14" x14ac:dyDescent="0.2">
      <c r="B28" s="57" t="s">
        <v>312</v>
      </c>
      <c r="C28" s="57" t="s">
        <v>311</v>
      </c>
      <c r="D28" s="57" t="s">
        <v>310</v>
      </c>
      <c r="E28" s="58" t="s">
        <v>306</v>
      </c>
      <c r="F28" s="62"/>
      <c r="G28" s="61"/>
      <c r="M28" s="62"/>
      <c r="N28" s="61"/>
    </row>
    <row r="29" spans="1:14" x14ac:dyDescent="0.2">
      <c r="B29" s="59">
        <v>1</v>
      </c>
      <c r="C29" s="59" t="s">
        <v>1996</v>
      </c>
      <c r="D29" s="59" t="s">
        <v>1997</v>
      </c>
      <c r="E29" s="60">
        <v>100000</v>
      </c>
      <c r="F29" s="62"/>
      <c r="G29" s="61"/>
      <c r="M29" s="62"/>
      <c r="N29" s="61"/>
    </row>
    <row r="30" spans="1:14" x14ac:dyDescent="0.2">
      <c r="B30" s="59">
        <v>2</v>
      </c>
      <c r="C30" s="59" t="s">
        <v>1998</v>
      </c>
      <c r="D30" s="59" t="s">
        <v>1999</v>
      </c>
      <c r="E30" s="60">
        <v>100000</v>
      </c>
      <c r="F30" s="62"/>
      <c r="G30" s="61"/>
      <c r="M30" s="62"/>
      <c r="N30" s="61"/>
    </row>
    <row r="31" spans="1:14" x14ac:dyDescent="0.2">
      <c r="B31" s="59">
        <v>3</v>
      </c>
      <c r="C31" s="59" t="s">
        <v>2000</v>
      </c>
      <c r="D31" s="59" t="s">
        <v>1992</v>
      </c>
      <c r="E31" s="60">
        <v>90000</v>
      </c>
      <c r="F31" s="63"/>
      <c r="G31" s="61"/>
      <c r="M31" s="63"/>
      <c r="N31" s="61"/>
    </row>
    <row r="32" spans="1:14" x14ac:dyDescent="0.2">
      <c r="B32" s="59">
        <v>4</v>
      </c>
      <c r="C32" s="59" t="s">
        <v>2001</v>
      </c>
      <c r="D32" s="59" t="s">
        <v>2002</v>
      </c>
      <c r="E32" s="60">
        <v>80000</v>
      </c>
      <c r="F32" s="63"/>
      <c r="G32" s="61"/>
      <c r="M32" s="63"/>
      <c r="N32" s="61"/>
    </row>
    <row r="33" spans="1:14" x14ac:dyDescent="0.2">
      <c r="B33" s="59">
        <v>5</v>
      </c>
      <c r="C33" s="59" t="s">
        <v>2003</v>
      </c>
      <c r="D33" s="59" t="s">
        <v>2004</v>
      </c>
      <c r="E33" s="60">
        <v>38000</v>
      </c>
      <c r="F33" s="63"/>
      <c r="G33" s="61"/>
      <c r="M33" s="63"/>
      <c r="N33" s="61"/>
    </row>
    <row r="34" spans="1:14" x14ac:dyDescent="0.2">
      <c r="F34" s="62"/>
      <c r="G34" s="61"/>
      <c r="M34" s="62"/>
      <c r="N34" s="61"/>
    </row>
    <row r="35" spans="1:14" x14ac:dyDescent="0.2">
      <c r="A35" s="155" t="s">
        <v>2005</v>
      </c>
      <c r="B35" s="155"/>
      <c r="C35" s="155"/>
      <c r="D35" s="155"/>
      <c r="E35" s="155"/>
      <c r="F35" s="64"/>
      <c r="G35" s="61"/>
      <c r="M35" s="64"/>
      <c r="N35" s="61"/>
    </row>
    <row r="36" spans="1:14" x14ac:dyDescent="0.2">
      <c r="A36" s="155"/>
      <c r="B36" s="155"/>
      <c r="C36" s="155"/>
      <c r="D36" s="155"/>
      <c r="E36" s="155"/>
      <c r="F36" s="64"/>
      <c r="G36" s="61"/>
      <c r="M36" s="64"/>
      <c r="N36" s="61"/>
    </row>
    <row r="37" spans="1:14" x14ac:dyDescent="0.2">
      <c r="F37" s="62"/>
      <c r="G37" s="61"/>
      <c r="M37" s="62"/>
      <c r="N37" s="61"/>
    </row>
    <row r="38" spans="1:14" x14ac:dyDescent="0.2">
      <c r="A38" t="s">
        <v>315</v>
      </c>
      <c r="F38" s="62"/>
      <c r="G38" s="61"/>
      <c r="M38" s="62"/>
      <c r="N38" s="61"/>
    </row>
    <row r="39" spans="1:14" x14ac:dyDescent="0.2">
      <c r="B39" s="57" t="s">
        <v>312</v>
      </c>
      <c r="C39" s="57" t="s">
        <v>1</v>
      </c>
      <c r="D39" s="57" t="s">
        <v>310</v>
      </c>
      <c r="E39" s="58" t="s">
        <v>306</v>
      </c>
      <c r="F39" s="62"/>
      <c r="G39" s="61"/>
      <c r="M39" s="62"/>
      <c r="N39" s="61"/>
    </row>
    <row r="40" spans="1:14" x14ac:dyDescent="0.2">
      <c r="B40" s="59">
        <v>1</v>
      </c>
      <c r="C40" s="59" t="s">
        <v>258</v>
      </c>
      <c r="D40" s="59" t="s">
        <v>2006</v>
      </c>
      <c r="E40" s="60">
        <v>2487240</v>
      </c>
      <c r="F40" s="63"/>
      <c r="G40" s="61"/>
      <c r="M40" s="63"/>
      <c r="N40" s="61"/>
    </row>
    <row r="41" spans="1:14" x14ac:dyDescent="0.2">
      <c r="B41" s="59">
        <v>2</v>
      </c>
      <c r="C41" s="59" t="s">
        <v>257</v>
      </c>
      <c r="D41" s="59" t="s">
        <v>1965</v>
      </c>
      <c r="E41" s="60">
        <v>1890380</v>
      </c>
      <c r="F41" s="63"/>
      <c r="G41" s="61"/>
      <c r="M41" s="63"/>
      <c r="N41" s="61"/>
    </row>
    <row r="42" spans="1:14" x14ac:dyDescent="0.2">
      <c r="B42" s="59">
        <v>3</v>
      </c>
      <c r="C42" s="59" t="s">
        <v>258</v>
      </c>
      <c r="D42" s="59" t="s">
        <v>2007</v>
      </c>
      <c r="E42" s="60">
        <v>1118500</v>
      </c>
      <c r="F42" s="63"/>
      <c r="G42" s="61"/>
      <c r="M42" s="63"/>
      <c r="N42" s="61"/>
    </row>
    <row r="43" spans="1:14" x14ac:dyDescent="0.2">
      <c r="B43" s="59">
        <v>4</v>
      </c>
      <c r="C43" s="59" t="s">
        <v>258</v>
      </c>
      <c r="D43" s="59" t="s">
        <v>2008</v>
      </c>
      <c r="E43" s="60">
        <v>825196</v>
      </c>
      <c r="F43" s="63"/>
      <c r="G43" s="61"/>
      <c r="M43" s="63"/>
      <c r="N43" s="61"/>
    </row>
    <row r="44" spans="1:14" x14ac:dyDescent="0.2">
      <c r="B44" s="59">
        <v>5</v>
      </c>
      <c r="C44" s="59" t="s">
        <v>258</v>
      </c>
      <c r="D44" s="59" t="s">
        <v>2009</v>
      </c>
      <c r="E44" s="60">
        <v>643720</v>
      </c>
      <c r="F44" s="63"/>
      <c r="G44" s="61"/>
      <c r="M44" s="63"/>
      <c r="N44" s="61"/>
    </row>
    <row r="45" spans="1:14" x14ac:dyDescent="0.2">
      <c r="B45" s="59">
        <v>6</v>
      </c>
      <c r="C45" s="59" t="s">
        <v>258</v>
      </c>
      <c r="D45" s="59" t="s">
        <v>2010</v>
      </c>
      <c r="E45" s="60">
        <v>596900</v>
      </c>
      <c r="F45" s="63"/>
      <c r="G45" s="61"/>
      <c r="M45" s="63"/>
      <c r="N45" s="61"/>
    </row>
    <row r="46" spans="1:14" x14ac:dyDescent="0.2">
      <c r="B46" s="59">
        <v>7</v>
      </c>
      <c r="C46" s="59" t="s">
        <v>274</v>
      </c>
      <c r="D46" s="59" t="s">
        <v>2011</v>
      </c>
      <c r="E46" s="60">
        <v>442130</v>
      </c>
      <c r="F46" s="63"/>
      <c r="G46" s="61"/>
      <c r="M46" s="63"/>
      <c r="N46" s="61"/>
    </row>
    <row r="47" spans="1:14" x14ac:dyDescent="0.2">
      <c r="B47" s="59">
        <v>8</v>
      </c>
      <c r="C47" s="59" t="s">
        <v>258</v>
      </c>
      <c r="D47" s="59" t="s">
        <v>2012</v>
      </c>
      <c r="E47" s="60">
        <v>368060</v>
      </c>
      <c r="F47" s="63"/>
      <c r="G47" s="61"/>
      <c r="M47" s="63"/>
      <c r="N47" s="61"/>
    </row>
    <row r="48" spans="1:14" x14ac:dyDescent="0.2">
      <c r="B48" s="59">
        <v>9</v>
      </c>
      <c r="C48" s="59" t="s">
        <v>274</v>
      </c>
      <c r="D48" s="59" t="s">
        <v>2013</v>
      </c>
      <c r="E48" s="60">
        <v>321850</v>
      </c>
      <c r="F48" s="63"/>
      <c r="G48" s="61"/>
      <c r="M48" s="63"/>
      <c r="N48" s="61"/>
    </row>
    <row r="49" spans="2:14" x14ac:dyDescent="0.2">
      <c r="B49" s="59">
        <v>10</v>
      </c>
      <c r="C49" s="59" t="s">
        <v>257</v>
      </c>
      <c r="D49" s="59" t="s">
        <v>2014</v>
      </c>
      <c r="E49" s="60">
        <v>277000</v>
      </c>
      <c r="F49" s="63"/>
      <c r="G49" s="61"/>
      <c r="M49" s="63"/>
      <c r="N49" s="61"/>
    </row>
    <row r="50" spans="2:14" x14ac:dyDescent="0.2"/>
    <row r="51" spans="2:14" x14ac:dyDescent="0.2"/>
    <row r="52" spans="2:14" x14ac:dyDescent="0.2"/>
    <row r="53" spans="2:14" x14ac:dyDescent="0.2"/>
    <row r="54" spans="2:14" x14ac:dyDescent="0.2"/>
  </sheetData>
  <mergeCells count="15">
    <mergeCell ref="O2:S3"/>
    <mergeCell ref="A18:E19"/>
    <mergeCell ref="A21:E22"/>
    <mergeCell ref="H1:L1"/>
    <mergeCell ref="O1:S1"/>
    <mergeCell ref="H13:L14"/>
    <mergeCell ref="H16:L17"/>
    <mergeCell ref="H5:L5"/>
    <mergeCell ref="A5:E5"/>
    <mergeCell ref="O5:S5"/>
    <mergeCell ref="A35:E36"/>
    <mergeCell ref="A1:E1"/>
    <mergeCell ref="A24:E25"/>
    <mergeCell ref="A2:E3"/>
    <mergeCell ref="H2:L3"/>
  </mergeCells>
  <pageMargins left="0.7" right="0.7" top="0.75" bottom="0.75" header="0.3" footer="0.3"/>
  <pageSetup paperSize="9" orientation="portrait"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Лист7">
    <tabColor theme="9"/>
    <outlinePr summaryBelow="0"/>
  </sheetPr>
  <dimension ref="A1:U71"/>
  <sheetViews>
    <sheetView topLeftCell="A22" workbookViewId="0">
      <selection activeCell="C15" sqref="C15"/>
    </sheetView>
  </sheetViews>
  <sheetFormatPr baseColWidth="10" defaultColWidth="8.83203125" defaultRowHeight="15" x14ac:dyDescent="0.2"/>
  <cols>
    <col min="1" max="1" width="22.5" customWidth="1"/>
    <col min="2" max="2" width="19.1640625" customWidth="1"/>
    <col min="3" max="3" width="10.33203125" bestFit="1" customWidth="1"/>
    <col min="4" max="4" width="25" bestFit="1" customWidth="1"/>
    <col min="5" max="5" width="26.5" customWidth="1"/>
    <col min="6" max="6" width="17.5" customWidth="1"/>
    <col min="7" max="7" width="24.5" bestFit="1" customWidth="1"/>
    <col min="8" max="8" width="12" bestFit="1" customWidth="1"/>
    <col min="9" max="9" width="19.5" bestFit="1" customWidth="1"/>
    <col min="10" max="10" width="19.33203125" bestFit="1" customWidth="1"/>
    <col min="11" max="11" width="7.6640625" bestFit="1" customWidth="1"/>
    <col min="12" max="12" width="17.83203125" bestFit="1" customWidth="1"/>
    <col min="13" max="13" width="21.5" bestFit="1" customWidth="1"/>
    <col min="14" max="14" width="20.33203125" bestFit="1" customWidth="1"/>
    <col min="15" max="15" width="8.6640625" bestFit="1" customWidth="1"/>
    <col min="16" max="16" width="18.83203125" bestFit="1" customWidth="1"/>
    <col min="17" max="17" width="22.5" bestFit="1" customWidth="1"/>
    <col min="18" max="18" width="17.33203125" bestFit="1" customWidth="1"/>
    <col min="21" max="21" width="19.5" bestFit="1" customWidth="1"/>
  </cols>
  <sheetData>
    <row r="1" spans="1:21" ht="86.25" customHeight="1" x14ac:dyDescent="0.2">
      <c r="A1" s="166" t="s">
        <v>2015</v>
      </c>
      <c r="B1" s="166"/>
      <c r="C1" s="166"/>
      <c r="D1" s="166"/>
      <c r="E1" s="166"/>
      <c r="F1" s="166"/>
      <c r="G1" s="166"/>
      <c r="H1" s="49"/>
      <c r="I1" s="163" t="s">
        <v>1556</v>
      </c>
      <c r="J1" s="163"/>
      <c r="K1" s="163"/>
      <c r="L1" s="163"/>
      <c r="M1" s="163"/>
      <c r="N1" s="163"/>
      <c r="O1" s="163"/>
      <c r="P1" s="163"/>
      <c r="Q1" s="163"/>
    </row>
    <row r="2" spans="1:21" ht="19" x14ac:dyDescent="0.25">
      <c r="A2" s="156" t="s">
        <v>1546</v>
      </c>
      <c r="B2" s="156"/>
      <c r="C2" s="156"/>
      <c r="D2" s="156"/>
      <c r="E2" s="156"/>
      <c r="F2" s="156"/>
      <c r="G2" s="156"/>
      <c r="I2" s="162" t="s">
        <v>1541</v>
      </c>
      <c r="J2" s="162"/>
      <c r="K2" s="162"/>
      <c r="L2" s="162"/>
      <c r="M2" s="162"/>
      <c r="N2" s="162"/>
      <c r="O2" s="162"/>
      <c r="P2" s="162"/>
      <c r="Q2" s="162"/>
      <c r="R2" s="162"/>
      <c r="S2" s="162"/>
      <c r="T2" s="162"/>
      <c r="U2" s="162"/>
    </row>
    <row r="3" spans="1:21" x14ac:dyDescent="0.2">
      <c r="A3" s="65" t="s">
        <v>4</v>
      </c>
      <c r="B3" s="66" t="s">
        <v>243</v>
      </c>
      <c r="I3" s="164" t="s">
        <v>0</v>
      </c>
      <c r="J3" s="160" t="s">
        <v>1551</v>
      </c>
      <c r="K3" s="160"/>
      <c r="L3" s="160"/>
      <c r="M3" s="160"/>
      <c r="N3" s="160" t="s">
        <v>1552</v>
      </c>
      <c r="O3" s="160"/>
      <c r="P3" s="160"/>
      <c r="Q3" s="161"/>
      <c r="R3" s="160" t="s">
        <v>1953</v>
      </c>
      <c r="S3" s="160"/>
      <c r="T3" s="160"/>
      <c r="U3" s="161"/>
    </row>
    <row r="4" spans="1:21" x14ac:dyDescent="0.2">
      <c r="A4" t="s">
        <v>19</v>
      </c>
      <c r="B4" s="45">
        <v>0.48073081832986009</v>
      </c>
      <c r="I4" s="165"/>
      <c r="J4" s="124" t="s">
        <v>300</v>
      </c>
      <c r="K4" s="124" t="s">
        <v>243</v>
      </c>
      <c r="L4" s="125" t="s">
        <v>1554</v>
      </c>
      <c r="M4" s="125" t="s">
        <v>1555</v>
      </c>
      <c r="N4" s="125" t="s">
        <v>300</v>
      </c>
      <c r="O4" s="125" t="s">
        <v>243</v>
      </c>
      <c r="P4" s="125" t="s">
        <v>1554</v>
      </c>
      <c r="Q4" s="126" t="s">
        <v>1555</v>
      </c>
      <c r="R4" s="125" t="s">
        <v>300</v>
      </c>
      <c r="S4" s="125" t="s">
        <v>243</v>
      </c>
      <c r="T4" s="125" t="s">
        <v>1554</v>
      </c>
      <c r="U4" s="126" t="s">
        <v>1555</v>
      </c>
    </row>
    <row r="5" spans="1:21" x14ac:dyDescent="0.2">
      <c r="A5" t="s">
        <v>17</v>
      </c>
      <c r="B5" s="45">
        <v>0.19238220593752783</v>
      </c>
      <c r="I5" s="117" t="s">
        <v>77</v>
      </c>
      <c r="J5" s="120">
        <v>7976100</v>
      </c>
      <c r="K5" s="118">
        <v>0.10209696158464376</v>
      </c>
      <c r="L5" s="122">
        <v>0.53</v>
      </c>
      <c r="M5" s="120">
        <v>4227333</v>
      </c>
      <c r="N5" s="120"/>
      <c r="O5" s="118"/>
      <c r="P5" s="122"/>
      <c r="Q5" s="120"/>
      <c r="R5" s="120"/>
      <c r="S5" s="118"/>
      <c r="T5" s="122"/>
      <c r="U5" s="120"/>
    </row>
    <row r="6" spans="1:21" x14ac:dyDescent="0.2">
      <c r="A6" s="84" t="s">
        <v>14</v>
      </c>
      <c r="B6" s="85">
        <v>6.6286181665909508E-2</v>
      </c>
      <c r="I6" s="116" t="s">
        <v>80</v>
      </c>
      <c r="J6" s="121">
        <v>6596889</v>
      </c>
      <c r="K6" s="119">
        <v>8.44425625068842E-2</v>
      </c>
      <c r="L6" s="123">
        <v>0.67</v>
      </c>
      <c r="M6" s="121">
        <v>4419915.63</v>
      </c>
      <c r="N6" s="121"/>
      <c r="O6" s="119"/>
      <c r="P6" s="123"/>
      <c r="Q6" s="121"/>
      <c r="R6" s="121"/>
      <c r="S6" s="119"/>
      <c r="T6" s="123"/>
      <c r="U6" s="121"/>
    </row>
    <row r="7" spans="1:21" x14ac:dyDescent="0.2">
      <c r="A7" t="s">
        <v>24</v>
      </c>
      <c r="B7" s="45">
        <v>4.9663438061605815E-2</v>
      </c>
      <c r="I7" s="117" t="s">
        <v>51</v>
      </c>
      <c r="J7" s="120">
        <v>5721068</v>
      </c>
      <c r="K7" s="118">
        <v>7.3231737292553348E-2</v>
      </c>
      <c r="L7" s="122">
        <v>0.77</v>
      </c>
      <c r="M7" s="120">
        <v>4405222.3600000003</v>
      </c>
      <c r="N7" s="120"/>
      <c r="O7" s="118"/>
      <c r="P7" s="122"/>
      <c r="Q7" s="120"/>
      <c r="R7" s="120"/>
      <c r="S7" s="118"/>
      <c r="T7" s="122"/>
      <c r="U7" s="120"/>
    </row>
    <row r="8" spans="1:21" x14ac:dyDescent="0.2">
      <c r="A8" t="s">
        <v>22</v>
      </c>
      <c r="B8" s="45">
        <v>4.1787407813925724E-2</v>
      </c>
      <c r="I8" s="116" t="s">
        <v>11</v>
      </c>
      <c r="J8" s="121">
        <v>5451610</v>
      </c>
      <c r="K8" s="119">
        <v>6.9782577543468588E-2</v>
      </c>
      <c r="L8" s="123">
        <v>0.52</v>
      </c>
      <c r="M8" s="121">
        <v>2834837.2</v>
      </c>
      <c r="N8" s="121"/>
      <c r="O8" s="119"/>
      <c r="P8" s="123"/>
      <c r="Q8" s="121"/>
      <c r="R8" s="121"/>
      <c r="S8" s="119"/>
      <c r="T8" s="123"/>
      <c r="U8" s="121"/>
    </row>
    <row r="9" spans="1:21" x14ac:dyDescent="0.2">
      <c r="A9" s="84" t="s">
        <v>12</v>
      </c>
      <c r="B9" s="85">
        <v>1.2256861113995732E-2</v>
      </c>
      <c r="I9" s="117" t="s">
        <v>47</v>
      </c>
      <c r="J9" s="120">
        <v>5244126</v>
      </c>
      <c r="K9" s="118">
        <v>6.7126707384189216E-2</v>
      </c>
      <c r="L9" s="122">
        <v>0.63</v>
      </c>
      <c r="M9" s="120">
        <v>3303799.38</v>
      </c>
      <c r="N9" s="120"/>
      <c r="O9" s="118"/>
      <c r="P9" s="122"/>
      <c r="Q9" s="120"/>
      <c r="R9" s="120"/>
      <c r="S9" s="118"/>
      <c r="T9" s="122"/>
      <c r="U9" s="120"/>
    </row>
    <row r="10" spans="1:21" x14ac:dyDescent="0.2">
      <c r="A10" s="84" t="s">
        <v>26</v>
      </c>
      <c r="B10" s="45">
        <v>9.4939527764956646E-3</v>
      </c>
      <c r="I10" s="116" t="s">
        <v>55</v>
      </c>
      <c r="J10" s="121">
        <v>3689390</v>
      </c>
      <c r="K10" s="119">
        <v>4.7225524893214584E-2</v>
      </c>
      <c r="L10" s="123">
        <v>0.73</v>
      </c>
      <c r="M10" s="121">
        <v>2693254.6999999997</v>
      </c>
      <c r="N10" s="121"/>
      <c r="O10" s="119"/>
      <c r="P10" s="123"/>
      <c r="Q10" s="121"/>
      <c r="R10" s="121"/>
      <c r="S10" s="119"/>
      <c r="T10" s="123"/>
      <c r="U10" s="121"/>
    </row>
    <row r="11" spans="1:21" x14ac:dyDescent="0.2">
      <c r="A11" s="76" t="s">
        <v>78</v>
      </c>
      <c r="B11" s="77">
        <v>0.14739913430067964</v>
      </c>
      <c r="I11" s="117" t="s">
        <v>72</v>
      </c>
      <c r="J11" s="120">
        <v>2821436</v>
      </c>
      <c r="K11" s="118">
        <v>3.6115400121053014E-2</v>
      </c>
      <c r="L11" s="122">
        <v>0.56000000000000005</v>
      </c>
      <c r="M11" s="120">
        <v>1580004.1600000001</v>
      </c>
      <c r="N11" s="120"/>
      <c r="O11" s="118"/>
      <c r="P11" s="122"/>
      <c r="Q11" s="120"/>
      <c r="R11" s="120"/>
      <c r="S11" s="118"/>
      <c r="T11" s="122"/>
      <c r="U11" s="120"/>
    </row>
    <row r="12" spans="1:21" x14ac:dyDescent="0.2">
      <c r="A12" t="s">
        <v>256</v>
      </c>
      <c r="B12" s="138">
        <f>SUM(Таблица2[Доля])</f>
        <v>1</v>
      </c>
      <c r="I12" s="116" t="s">
        <v>1488</v>
      </c>
      <c r="J12" s="121">
        <v>2579246</v>
      </c>
      <c r="K12" s="119">
        <v>3.301528062328031E-2</v>
      </c>
      <c r="L12" s="123">
        <v>0.72</v>
      </c>
      <c r="M12" s="121">
        <v>1857057.1199999999</v>
      </c>
      <c r="N12" s="121"/>
      <c r="O12" s="119"/>
      <c r="P12" s="123"/>
      <c r="Q12" s="121"/>
      <c r="R12" s="121"/>
      <c r="S12" s="119"/>
      <c r="T12" s="123"/>
      <c r="U12" s="121"/>
    </row>
    <row r="13" spans="1:21" x14ac:dyDescent="0.2">
      <c r="I13" s="117" t="s">
        <v>62</v>
      </c>
      <c r="J13" s="120">
        <v>2451800</v>
      </c>
      <c r="K13" s="118">
        <v>3.1383925779921211E-2</v>
      </c>
      <c r="L13" s="122">
        <v>0.72</v>
      </c>
      <c r="M13" s="120">
        <v>1765296</v>
      </c>
      <c r="N13" s="120"/>
      <c r="O13" s="118"/>
      <c r="P13" s="122"/>
      <c r="Q13" s="120"/>
      <c r="R13" s="120"/>
      <c r="S13" s="118"/>
      <c r="T13" s="122"/>
      <c r="U13" s="120"/>
    </row>
    <row r="14" spans="1:21" x14ac:dyDescent="0.2">
      <c r="I14" s="116" t="s">
        <v>60</v>
      </c>
      <c r="J14" s="121">
        <v>2404932</v>
      </c>
      <c r="K14" s="119">
        <v>3.0783998447572184E-2</v>
      </c>
      <c r="L14" s="123">
        <v>0.61</v>
      </c>
      <c r="M14" s="121">
        <v>1467008.52</v>
      </c>
      <c r="N14" s="121"/>
      <c r="O14" s="119"/>
      <c r="P14" s="123"/>
      <c r="Q14" s="121"/>
      <c r="R14" s="121"/>
      <c r="S14" s="119"/>
      <c r="T14" s="123"/>
      <c r="U14" s="121"/>
    </row>
    <row r="15" spans="1:21" x14ac:dyDescent="0.2">
      <c r="B15" s="45"/>
      <c r="I15" s="117" t="s">
        <v>34</v>
      </c>
      <c r="J15" s="120">
        <v>2177139</v>
      </c>
      <c r="K15" s="118">
        <v>2.786816575111016E-2</v>
      </c>
      <c r="L15" s="122">
        <v>0.74</v>
      </c>
      <c r="M15" s="120">
        <v>1611082.8599999999</v>
      </c>
      <c r="N15" s="120"/>
      <c r="O15" s="118"/>
      <c r="P15" s="122"/>
      <c r="Q15" s="120"/>
      <c r="R15" s="120"/>
      <c r="S15" s="118"/>
      <c r="T15" s="122"/>
      <c r="U15" s="120"/>
    </row>
    <row r="16" spans="1:21" x14ac:dyDescent="0.2">
      <c r="B16" s="45"/>
      <c r="I16" s="116" t="s">
        <v>73</v>
      </c>
      <c r="J16" s="121">
        <v>2122980</v>
      </c>
      <c r="K16" s="119">
        <v>2.7174910984687634E-2</v>
      </c>
      <c r="L16" s="123">
        <v>0.94</v>
      </c>
      <c r="M16" s="121">
        <v>1995601.2</v>
      </c>
      <c r="N16" s="121"/>
      <c r="O16" s="119"/>
      <c r="P16" s="123"/>
      <c r="Q16" s="121"/>
      <c r="R16" s="121"/>
      <c r="S16" s="119"/>
      <c r="T16" s="123"/>
      <c r="U16" s="121"/>
    </row>
    <row r="17" spans="1:21" x14ac:dyDescent="0.2">
      <c r="B17" s="45"/>
      <c r="I17" s="117" t="s">
        <v>76</v>
      </c>
      <c r="J17" s="120">
        <v>2073900</v>
      </c>
      <c r="K17" s="118">
        <v>2.6546669253193003E-2</v>
      </c>
      <c r="L17" s="122">
        <v>0.54</v>
      </c>
      <c r="M17" s="120">
        <v>1119906</v>
      </c>
      <c r="N17" s="120"/>
      <c r="O17" s="118"/>
      <c r="P17" s="122"/>
      <c r="Q17" s="120"/>
      <c r="R17" s="120"/>
      <c r="S17" s="118"/>
      <c r="T17" s="122"/>
      <c r="U17" s="120"/>
    </row>
    <row r="18" spans="1:21" x14ac:dyDescent="0.2">
      <c r="B18" s="45"/>
      <c r="I18" s="116" t="s">
        <v>61</v>
      </c>
      <c r="J18" s="121">
        <v>1908988</v>
      </c>
      <c r="K18" s="119">
        <v>2.443573607421496E-2</v>
      </c>
      <c r="L18" s="123">
        <v>0.77</v>
      </c>
      <c r="M18" s="121">
        <v>1469920.76</v>
      </c>
      <c r="N18" s="121"/>
      <c r="O18" s="119"/>
      <c r="P18" s="123"/>
      <c r="Q18" s="121"/>
      <c r="R18" s="121"/>
      <c r="S18" s="119"/>
      <c r="T18" s="123"/>
      <c r="U18" s="121"/>
    </row>
    <row r="19" spans="1:21" x14ac:dyDescent="0.2">
      <c r="I19" s="117" t="s">
        <v>31</v>
      </c>
      <c r="J19" s="120">
        <v>1849400</v>
      </c>
      <c r="K19" s="118">
        <v>2.3672988146417443E-2</v>
      </c>
      <c r="L19" s="122">
        <v>0.6</v>
      </c>
      <c r="M19" s="120">
        <v>1109640</v>
      </c>
      <c r="N19" s="120"/>
      <c r="O19" s="118"/>
      <c r="P19" s="122"/>
      <c r="Q19" s="120"/>
      <c r="R19" s="120"/>
      <c r="S19" s="118"/>
      <c r="T19" s="122"/>
      <c r="U19" s="120"/>
    </row>
    <row r="20" spans="1:21" ht="19" x14ac:dyDescent="0.25">
      <c r="A20" s="156" t="s">
        <v>319</v>
      </c>
      <c r="B20" s="156"/>
      <c r="C20" s="156"/>
      <c r="D20" s="156"/>
      <c r="E20" s="156"/>
      <c r="F20" s="156"/>
      <c r="G20" s="156"/>
      <c r="I20" s="116" t="s">
        <v>79</v>
      </c>
      <c r="J20" s="121">
        <v>1829080</v>
      </c>
      <c r="K20" s="119">
        <v>2.3412884805260745E-2</v>
      </c>
      <c r="L20" s="123">
        <v>0.56999999999999995</v>
      </c>
      <c r="M20" s="121">
        <v>1042575.5999999999</v>
      </c>
      <c r="N20" s="121"/>
      <c r="O20" s="119"/>
      <c r="P20" s="123"/>
      <c r="Q20" s="121"/>
      <c r="R20" s="121"/>
      <c r="S20" s="119"/>
      <c r="T20" s="123"/>
      <c r="U20" s="121"/>
    </row>
    <row r="21" spans="1:21" x14ac:dyDescent="0.2">
      <c r="A21" s="8" t="s">
        <v>4</v>
      </c>
      <c r="B21" s="8" t="s">
        <v>250</v>
      </c>
      <c r="C21" s="8" t="s">
        <v>251</v>
      </c>
      <c r="D21" s="8" t="s">
        <v>82</v>
      </c>
      <c r="E21" s="8" t="s">
        <v>0</v>
      </c>
      <c r="F21" s="8" t="s">
        <v>7</v>
      </c>
      <c r="G21" s="8" t="s">
        <v>327</v>
      </c>
      <c r="I21" s="117" t="s">
        <v>71</v>
      </c>
      <c r="J21" s="120">
        <v>1570010</v>
      </c>
      <c r="K21" s="118">
        <v>2.0096695209125583E-2</v>
      </c>
      <c r="L21" s="122">
        <v>0.75</v>
      </c>
      <c r="M21" s="120">
        <v>1177507.5</v>
      </c>
      <c r="N21" s="120"/>
      <c r="O21" s="118"/>
      <c r="P21" s="122"/>
      <c r="Q21" s="120"/>
      <c r="R21" s="120"/>
      <c r="S21" s="118"/>
      <c r="T21" s="122"/>
      <c r="U21" s="120"/>
    </row>
    <row r="22" spans="1:21" x14ac:dyDescent="0.2">
      <c r="A22" s="6" t="s">
        <v>19</v>
      </c>
      <c r="B22" s="70" t="s">
        <v>21</v>
      </c>
      <c r="C22" s="73">
        <v>10</v>
      </c>
      <c r="D22" s="6" t="s">
        <v>1561</v>
      </c>
      <c r="E22" s="6" t="s">
        <v>73</v>
      </c>
      <c r="F22" s="9">
        <v>568800</v>
      </c>
      <c r="G22" s="7">
        <v>1.7686896593627474E-2</v>
      </c>
      <c r="I22" s="116" t="s">
        <v>627</v>
      </c>
      <c r="J22" s="121">
        <v>1553024</v>
      </c>
      <c r="K22" s="119">
        <v>1.9879268272467721E-2</v>
      </c>
      <c r="L22" s="123">
        <v>1.19</v>
      </c>
      <c r="M22" s="121">
        <v>1848098.5599999998</v>
      </c>
      <c r="N22" s="121"/>
      <c r="O22" s="119"/>
      <c r="P22" s="123"/>
      <c r="Q22" s="121"/>
      <c r="R22" s="121"/>
      <c r="S22" s="119"/>
      <c r="T22" s="123"/>
      <c r="U22" s="121"/>
    </row>
    <row r="23" spans="1:21" x14ac:dyDescent="0.2">
      <c r="A23" s="6" t="s">
        <v>19</v>
      </c>
      <c r="B23" s="70" t="s">
        <v>21</v>
      </c>
      <c r="C23" s="73">
        <v>20</v>
      </c>
      <c r="D23" s="6" t="s">
        <v>465</v>
      </c>
      <c r="E23" s="6" t="s">
        <v>77</v>
      </c>
      <c r="F23" s="9">
        <v>555000</v>
      </c>
      <c r="G23" s="7">
        <v>1.7257784123528918E-2</v>
      </c>
      <c r="I23" s="117" t="s">
        <v>50</v>
      </c>
      <c r="J23" s="120">
        <v>1462900</v>
      </c>
      <c r="K23" s="118">
        <v>1.8725648512703624E-2</v>
      </c>
      <c r="L23" s="122">
        <v>0.62</v>
      </c>
      <c r="M23" s="120">
        <v>906998</v>
      </c>
      <c r="N23" s="120"/>
      <c r="O23" s="118"/>
      <c r="P23" s="122"/>
      <c r="Q23" s="120"/>
      <c r="R23" s="120"/>
      <c r="S23" s="118"/>
      <c r="T23" s="122"/>
      <c r="U23" s="120"/>
    </row>
    <row r="24" spans="1:21" x14ac:dyDescent="0.2">
      <c r="A24" s="6" t="s">
        <v>19</v>
      </c>
      <c r="B24" s="70" t="s">
        <v>21</v>
      </c>
      <c r="C24" s="73">
        <v>11</v>
      </c>
      <c r="D24" s="6" t="s">
        <v>126</v>
      </c>
      <c r="E24" s="6" t="s">
        <v>55</v>
      </c>
      <c r="F24" s="9">
        <v>517400</v>
      </c>
      <c r="G24" s="7">
        <v>1.6088608118042996E-2</v>
      </c>
      <c r="H24" s="10"/>
      <c r="I24" s="116" t="s">
        <v>65</v>
      </c>
      <c r="J24" s="121">
        <v>1428547</v>
      </c>
      <c r="K24" s="119">
        <v>1.8285917701741213E-2</v>
      </c>
      <c r="L24" s="123">
        <v>1.0900000000000001</v>
      </c>
      <c r="M24" s="121">
        <v>1557116.2300000002</v>
      </c>
      <c r="N24" s="121"/>
      <c r="O24" s="119"/>
      <c r="P24" s="123"/>
      <c r="Q24" s="121"/>
      <c r="R24" s="121"/>
      <c r="S24" s="119"/>
      <c r="T24" s="123"/>
      <c r="U24" s="121"/>
    </row>
    <row r="25" spans="1:21" x14ac:dyDescent="0.2">
      <c r="A25" s="6" t="s">
        <v>19</v>
      </c>
      <c r="B25" s="70" t="s">
        <v>21</v>
      </c>
      <c r="C25" s="73">
        <v>11</v>
      </c>
      <c r="D25" s="6" t="s">
        <v>83</v>
      </c>
      <c r="E25" s="6" t="s">
        <v>11</v>
      </c>
      <c r="F25" s="9">
        <v>506600</v>
      </c>
      <c r="G25" s="7">
        <v>1.5752780967531081E-2</v>
      </c>
      <c r="I25" s="117" t="s">
        <v>75</v>
      </c>
      <c r="J25" s="120">
        <v>1322430</v>
      </c>
      <c r="K25" s="118">
        <v>1.6927581764067709E-2</v>
      </c>
      <c r="L25" s="122">
        <v>0.75</v>
      </c>
      <c r="M25" s="120">
        <v>991822.5</v>
      </c>
      <c r="N25" s="120"/>
      <c r="O25" s="118"/>
      <c r="P25" s="122"/>
      <c r="Q25" s="120"/>
      <c r="R25" s="120"/>
      <c r="S25" s="118"/>
      <c r="T25" s="122"/>
      <c r="U25" s="120"/>
    </row>
    <row r="26" spans="1:21" x14ac:dyDescent="0.2">
      <c r="A26" s="6" t="s">
        <v>19</v>
      </c>
      <c r="B26" s="70" t="s">
        <v>21</v>
      </c>
      <c r="C26" s="73">
        <v>10</v>
      </c>
      <c r="D26" s="6" t="s">
        <v>234</v>
      </c>
      <c r="E26" s="6" t="s">
        <v>77</v>
      </c>
      <c r="F26" s="9">
        <v>501400</v>
      </c>
      <c r="G26" s="7">
        <v>1.5591086413580899E-2</v>
      </c>
      <c r="I26" s="116" t="s">
        <v>1188</v>
      </c>
      <c r="J26" s="121">
        <v>946570</v>
      </c>
      <c r="K26" s="119">
        <v>1.2116437974345388E-2</v>
      </c>
      <c r="L26" s="123">
        <v>1.06</v>
      </c>
      <c r="M26" s="121">
        <v>1003364.2000000001</v>
      </c>
      <c r="N26" s="121"/>
      <c r="O26" s="119"/>
      <c r="P26" s="123"/>
      <c r="Q26" s="121"/>
      <c r="R26" s="121"/>
      <c r="S26" s="119"/>
      <c r="T26" s="123"/>
      <c r="U26" s="121"/>
    </row>
    <row r="27" spans="1:21" x14ac:dyDescent="0.2">
      <c r="A27" s="6" t="s">
        <v>19</v>
      </c>
      <c r="B27" s="70" t="s">
        <v>21</v>
      </c>
      <c r="C27" s="73">
        <v>15</v>
      </c>
      <c r="D27" s="6" t="s">
        <v>84</v>
      </c>
      <c r="E27" s="6" t="s">
        <v>11</v>
      </c>
      <c r="F27" s="9">
        <v>491100</v>
      </c>
      <c r="G27" s="7">
        <v>1.5270806816333426E-2</v>
      </c>
      <c r="I27" s="117" t="s">
        <v>70</v>
      </c>
      <c r="J27" s="120">
        <v>733008</v>
      </c>
      <c r="K27" s="118">
        <v>9.3827672192219949E-3</v>
      </c>
      <c r="L27" s="122">
        <v>1.7</v>
      </c>
      <c r="M27" s="120">
        <v>1246113.5999999999</v>
      </c>
      <c r="N27" s="120"/>
      <c r="O27" s="118"/>
      <c r="P27" s="122"/>
      <c r="Q27" s="120"/>
      <c r="R27" s="120"/>
      <c r="S27" s="118"/>
      <c r="T27" s="122"/>
      <c r="U27" s="120"/>
    </row>
    <row r="28" spans="1:21" x14ac:dyDescent="0.2">
      <c r="A28" s="6" t="s">
        <v>19</v>
      </c>
      <c r="B28" s="70" t="s">
        <v>21</v>
      </c>
      <c r="C28" s="73">
        <v>12</v>
      </c>
      <c r="D28" s="6" t="s">
        <v>237</v>
      </c>
      <c r="E28" s="6" t="s">
        <v>77</v>
      </c>
      <c r="F28" s="9">
        <v>484200</v>
      </c>
      <c r="G28" s="7">
        <v>1.5056250581284148E-2</v>
      </c>
      <c r="I28" s="116" t="s">
        <v>58</v>
      </c>
      <c r="J28" s="121">
        <v>632848</v>
      </c>
      <c r="K28" s="119">
        <v>8.1006830336779433E-3</v>
      </c>
      <c r="L28" s="123">
        <v>0.95</v>
      </c>
      <c r="M28" s="121">
        <v>601205.6</v>
      </c>
      <c r="N28" s="121"/>
      <c r="O28" s="119"/>
      <c r="P28" s="123"/>
      <c r="Q28" s="121"/>
      <c r="R28" s="121"/>
      <c r="S28" s="119"/>
      <c r="T28" s="123"/>
      <c r="U28" s="121"/>
    </row>
    <row r="29" spans="1:21" x14ac:dyDescent="0.2">
      <c r="A29" s="6" t="s">
        <v>19</v>
      </c>
      <c r="B29" s="70" t="s">
        <v>21</v>
      </c>
      <c r="C29" s="73">
        <v>10</v>
      </c>
      <c r="D29" s="6" t="s">
        <v>416</v>
      </c>
      <c r="E29" s="6" t="s">
        <v>31</v>
      </c>
      <c r="F29" s="9">
        <v>450950</v>
      </c>
      <c r="G29" s="7">
        <v>1.4022338289198856E-2</v>
      </c>
      <c r="I29" s="117" t="s">
        <v>57</v>
      </c>
      <c r="J29" s="120">
        <v>171200</v>
      </c>
      <c r="K29" s="118">
        <v>2.191421850690314E-3</v>
      </c>
      <c r="L29" s="122">
        <v>0</v>
      </c>
      <c r="M29" s="120">
        <v>0</v>
      </c>
      <c r="N29" s="120"/>
      <c r="O29" s="118"/>
      <c r="P29" s="122"/>
      <c r="Q29" s="120"/>
      <c r="R29" s="120"/>
      <c r="S29" s="118"/>
      <c r="T29" s="122"/>
      <c r="U29" s="120"/>
    </row>
    <row r="30" spans="1:21" x14ac:dyDescent="0.2">
      <c r="A30" s="6" t="s">
        <v>19</v>
      </c>
      <c r="B30" s="70" t="s">
        <v>18</v>
      </c>
      <c r="C30" s="73">
        <v>6</v>
      </c>
      <c r="D30" s="6" t="s">
        <v>230</v>
      </c>
      <c r="E30" s="6" t="s">
        <v>77</v>
      </c>
      <c r="F30" s="9">
        <v>389000</v>
      </c>
      <c r="G30" s="7">
        <v>1.2095996439734682E-2</v>
      </c>
      <c r="I30" s="116" t="s">
        <v>389</v>
      </c>
      <c r="J30" s="121">
        <v>150548</v>
      </c>
      <c r="K30" s="119">
        <v>1.9270687895895173E-3</v>
      </c>
      <c r="L30" s="123">
        <v>1.79</v>
      </c>
      <c r="M30" s="121">
        <v>269480.92</v>
      </c>
      <c r="N30" s="121"/>
      <c r="O30" s="119"/>
      <c r="P30" s="123"/>
      <c r="Q30" s="121"/>
      <c r="R30" s="121"/>
      <c r="S30" s="119"/>
      <c r="T30" s="123"/>
      <c r="U30" s="121"/>
    </row>
    <row r="31" spans="1:21" x14ac:dyDescent="0.2">
      <c r="A31" s="6" t="s">
        <v>19</v>
      </c>
      <c r="B31" s="70" t="s">
        <v>21</v>
      </c>
      <c r="C31" s="73">
        <v>8</v>
      </c>
      <c r="D31" s="6" t="s">
        <v>417</v>
      </c>
      <c r="E31" s="6" t="s">
        <v>31</v>
      </c>
      <c r="F31" s="9">
        <v>370000</v>
      </c>
      <c r="G31" s="7">
        <v>1.1505189415685945E-2</v>
      </c>
      <c r="I31" s="117" t="s">
        <v>653</v>
      </c>
      <c r="J31" s="120">
        <v>19180</v>
      </c>
      <c r="K31" s="118">
        <v>2.4551092930046855E-4</v>
      </c>
      <c r="L31" s="122">
        <v>0.52</v>
      </c>
      <c r="M31" s="120">
        <v>9973.6</v>
      </c>
      <c r="N31" s="120"/>
      <c r="O31" s="118"/>
      <c r="P31" s="122"/>
      <c r="Q31" s="120"/>
      <c r="R31" s="120"/>
      <c r="S31" s="118"/>
      <c r="T31" s="122"/>
      <c r="U31" s="120"/>
    </row>
    <row r="32" spans="1:21" x14ac:dyDescent="0.2">
      <c r="A32" s="6" t="s">
        <v>19</v>
      </c>
      <c r="B32" s="70" t="s">
        <v>21</v>
      </c>
      <c r="C32" s="73">
        <v>10</v>
      </c>
      <c r="D32" s="6" t="s">
        <v>1310</v>
      </c>
      <c r="E32" s="6" t="s">
        <v>80</v>
      </c>
      <c r="F32" s="9">
        <v>350000</v>
      </c>
      <c r="G32" s="7">
        <v>1.0883287285108326E-2</v>
      </c>
      <c r="I32" s="116" t="s">
        <v>74</v>
      </c>
      <c r="J32" s="121">
        <v>6000</v>
      </c>
      <c r="K32" s="119">
        <v>7.6802167664380156E-5</v>
      </c>
      <c r="L32" s="123">
        <v>8.34</v>
      </c>
      <c r="M32" s="121">
        <v>50040</v>
      </c>
      <c r="N32" s="121"/>
      <c r="O32" s="119"/>
      <c r="P32" s="123"/>
      <c r="Q32" s="121"/>
      <c r="R32" s="121"/>
      <c r="S32" s="119"/>
      <c r="T32" s="123"/>
      <c r="U32" s="121"/>
    </row>
    <row r="33" spans="1:21" x14ac:dyDescent="0.2">
      <c r="A33" s="135" t="s">
        <v>252</v>
      </c>
      <c r="B33" s="135"/>
      <c r="C33" s="135"/>
      <c r="D33" s="135"/>
      <c r="E33" s="135"/>
      <c r="F33" s="136">
        <f>SUBTOTAL(109,Таблица11[Количество])</f>
        <v>5184450</v>
      </c>
      <c r="G33" s="137">
        <f>SUBTOTAL(109,Таблица11[Доля в объеме цоколя])</f>
        <v>0.16121102504365678</v>
      </c>
      <c r="I33" s="117" t="s">
        <v>339</v>
      </c>
      <c r="J33" s="120">
        <v>2200</v>
      </c>
      <c r="K33" s="118">
        <v>2.8160794810272724E-5</v>
      </c>
      <c r="L33" s="122">
        <v>0.63</v>
      </c>
      <c r="M33" s="120">
        <v>1386</v>
      </c>
      <c r="N33" s="120"/>
      <c r="O33" s="118"/>
      <c r="P33" s="122"/>
      <c r="Q33" s="120"/>
      <c r="R33" s="120"/>
      <c r="S33" s="118"/>
      <c r="T33" s="122"/>
      <c r="U33" s="120"/>
    </row>
    <row r="34" spans="1:21" ht="16" thickBot="1" x14ac:dyDescent="0.25">
      <c r="I34" s="116" t="s">
        <v>345</v>
      </c>
      <c r="J34" s="121">
        <v>350</v>
      </c>
      <c r="K34" s="119">
        <v>4.4801264470888423E-6</v>
      </c>
      <c r="L34" s="123">
        <v>8.4600000000000009</v>
      </c>
      <c r="M34" s="121">
        <v>2961.0000000000005</v>
      </c>
      <c r="N34" s="121"/>
      <c r="O34" s="119"/>
      <c r="P34" s="123"/>
      <c r="Q34" s="121"/>
      <c r="R34" s="121"/>
      <c r="S34" s="119"/>
      <c r="T34" s="123"/>
      <c r="U34" s="121"/>
    </row>
    <row r="35" spans="1:21" ht="20" thickTop="1" x14ac:dyDescent="0.25">
      <c r="A35" s="156" t="s">
        <v>320</v>
      </c>
      <c r="B35" s="156"/>
      <c r="C35" s="156"/>
      <c r="D35" s="156"/>
      <c r="E35" s="156"/>
      <c r="F35" s="156"/>
      <c r="G35" s="156"/>
      <c r="I35" s="113" t="s">
        <v>1547</v>
      </c>
      <c r="J35" s="127">
        <v>66896899</v>
      </c>
      <c r="K35" s="128">
        <v>0.85630447553751776</v>
      </c>
      <c r="L35" s="129">
        <v>0.7</v>
      </c>
      <c r="M35" s="127">
        <v>46568522.200000003</v>
      </c>
      <c r="N35" s="127"/>
      <c r="O35" s="128"/>
      <c r="P35" s="129"/>
      <c r="Q35" s="127"/>
      <c r="R35" s="127"/>
      <c r="S35" s="128"/>
      <c r="T35" s="129"/>
      <c r="U35" s="127"/>
    </row>
    <row r="36" spans="1:21" x14ac:dyDescent="0.2">
      <c r="A36" s="8" t="s">
        <v>4</v>
      </c>
      <c r="B36" s="8" t="s">
        <v>250</v>
      </c>
      <c r="C36" s="8" t="s">
        <v>251</v>
      </c>
      <c r="D36" s="8" t="s">
        <v>82</v>
      </c>
      <c r="E36" s="8" t="s">
        <v>0</v>
      </c>
      <c r="F36" s="8" t="s">
        <v>7</v>
      </c>
      <c r="G36" s="8" t="s">
        <v>327</v>
      </c>
    </row>
    <row r="37" spans="1:21" x14ac:dyDescent="0.2">
      <c r="A37" t="s">
        <v>17</v>
      </c>
      <c r="B37" s="70" t="s">
        <v>20</v>
      </c>
      <c r="C37" s="134">
        <v>7</v>
      </c>
      <c r="D37" s="6" t="s">
        <v>1122</v>
      </c>
      <c r="E37" s="6" t="s">
        <v>55</v>
      </c>
      <c r="F37" s="9">
        <v>380000</v>
      </c>
      <c r="G37" s="7">
        <v>2.9526550312892075E-2</v>
      </c>
    </row>
    <row r="38" spans="1:21" x14ac:dyDescent="0.2">
      <c r="A38" t="s">
        <v>17</v>
      </c>
      <c r="B38" s="70" t="s">
        <v>20</v>
      </c>
      <c r="C38" s="134">
        <v>6</v>
      </c>
      <c r="D38" s="6" t="s">
        <v>222</v>
      </c>
      <c r="E38" s="6" t="s">
        <v>77</v>
      </c>
      <c r="F38" s="9">
        <v>344000</v>
      </c>
      <c r="G38" s="7">
        <v>2.6729298177986513E-2</v>
      </c>
    </row>
    <row r="39" spans="1:21" x14ac:dyDescent="0.2">
      <c r="A39" t="s">
        <v>17</v>
      </c>
      <c r="B39" s="70" t="s">
        <v>20</v>
      </c>
      <c r="C39" s="134">
        <v>8</v>
      </c>
      <c r="D39" s="6" t="s">
        <v>225</v>
      </c>
      <c r="E39" s="6" t="s">
        <v>77</v>
      </c>
      <c r="F39" s="9">
        <v>337800</v>
      </c>
      <c r="G39" s="7">
        <v>2.624754919919722E-2</v>
      </c>
    </row>
    <row r="40" spans="1:21" x14ac:dyDescent="0.2">
      <c r="A40" t="s">
        <v>17</v>
      </c>
      <c r="B40" s="70" t="s">
        <v>18</v>
      </c>
      <c r="C40" s="134">
        <v>7</v>
      </c>
      <c r="D40" s="6" t="s">
        <v>1130</v>
      </c>
      <c r="E40" s="6" t="s">
        <v>55</v>
      </c>
      <c r="F40" s="9">
        <v>316900</v>
      </c>
      <c r="G40" s="7">
        <v>2.4623588931988155E-2</v>
      </c>
    </row>
    <row r="41" spans="1:21" x14ac:dyDescent="0.2">
      <c r="A41" t="s">
        <v>17</v>
      </c>
      <c r="B41" s="70" t="s">
        <v>18</v>
      </c>
      <c r="C41" s="134">
        <v>8</v>
      </c>
      <c r="D41" s="6" t="s">
        <v>781</v>
      </c>
      <c r="E41" s="6" t="s">
        <v>77</v>
      </c>
      <c r="F41" s="9">
        <v>240000</v>
      </c>
      <c r="G41" s="7">
        <v>1.8648347566037102E-2</v>
      </c>
    </row>
    <row r="42" spans="1:21" x14ac:dyDescent="0.2">
      <c r="A42" t="s">
        <v>17</v>
      </c>
      <c r="B42" s="70" t="s">
        <v>20</v>
      </c>
      <c r="C42" s="134">
        <v>7</v>
      </c>
      <c r="D42" s="6" t="s">
        <v>376</v>
      </c>
      <c r="E42" s="6" t="s">
        <v>55</v>
      </c>
      <c r="F42" s="9">
        <v>230600</v>
      </c>
      <c r="G42" s="7">
        <v>1.7917953953033982E-2</v>
      </c>
    </row>
    <row r="43" spans="1:21" x14ac:dyDescent="0.2">
      <c r="A43" t="s">
        <v>17</v>
      </c>
      <c r="B43" s="70" t="s">
        <v>20</v>
      </c>
      <c r="C43" s="134">
        <v>6</v>
      </c>
      <c r="D43" s="6" t="s">
        <v>923</v>
      </c>
      <c r="E43" s="6" t="s">
        <v>77</v>
      </c>
      <c r="F43" s="9">
        <v>211000</v>
      </c>
      <c r="G43" s="7">
        <v>1.6395005568474286E-2</v>
      </c>
    </row>
    <row r="44" spans="1:21" x14ac:dyDescent="0.2">
      <c r="A44" t="s">
        <v>17</v>
      </c>
      <c r="B44" s="70" t="s">
        <v>18</v>
      </c>
      <c r="C44" s="134">
        <v>8</v>
      </c>
      <c r="D44" s="6" t="s">
        <v>370</v>
      </c>
      <c r="E44" s="6" t="s">
        <v>75</v>
      </c>
      <c r="F44" s="9">
        <v>203450</v>
      </c>
      <c r="G44" s="7">
        <v>1.5808359634626033E-2</v>
      </c>
    </row>
    <row r="45" spans="1:21" x14ac:dyDescent="0.2">
      <c r="A45" s="135" t="s">
        <v>252</v>
      </c>
      <c r="B45" s="135"/>
      <c r="C45" s="135"/>
      <c r="D45" s="135"/>
      <c r="E45" s="135"/>
      <c r="F45" s="136">
        <f>SUBTOTAL(109,Таблица12[Количество])</f>
        <v>2263750</v>
      </c>
      <c r="G45" s="137">
        <f>SUBTOTAL(109,Таблица12[Доля в объеме цоколя])</f>
        <v>0.17589665334423535</v>
      </c>
    </row>
    <row r="47" spans="1:21" ht="19" x14ac:dyDescent="0.25">
      <c r="A47" s="156" t="s">
        <v>326</v>
      </c>
      <c r="B47" s="156"/>
      <c r="C47" s="156"/>
      <c r="D47" s="156"/>
      <c r="E47" s="156"/>
      <c r="F47" s="156"/>
      <c r="G47" s="156"/>
    </row>
    <row r="48" spans="1:21" x14ac:dyDescent="0.2">
      <c r="A48" s="8" t="s">
        <v>4</v>
      </c>
      <c r="B48" s="8" t="s">
        <v>250</v>
      </c>
      <c r="C48" s="8" t="s">
        <v>251</v>
      </c>
      <c r="D48" s="8" t="s">
        <v>82</v>
      </c>
      <c r="E48" s="8" t="s">
        <v>0</v>
      </c>
      <c r="F48" s="8" t="s">
        <v>7</v>
      </c>
      <c r="G48" s="8" t="s">
        <v>327</v>
      </c>
    </row>
    <row r="49" spans="1:8" x14ac:dyDescent="0.2">
      <c r="A49" s="72" t="s">
        <v>24</v>
      </c>
      <c r="B49" t="s">
        <v>25</v>
      </c>
      <c r="C49" s="115">
        <v>6</v>
      </c>
      <c r="D49" t="s">
        <v>1644</v>
      </c>
      <c r="E49" t="s">
        <v>47</v>
      </c>
      <c r="F49" s="41">
        <v>554200</v>
      </c>
      <c r="G49" s="42">
        <v>0.16681064192900766</v>
      </c>
    </row>
    <row r="50" spans="1:8" x14ac:dyDescent="0.2">
      <c r="A50" s="72" t="s">
        <v>14</v>
      </c>
      <c r="B50" t="s">
        <v>15</v>
      </c>
      <c r="C50" s="115">
        <v>7</v>
      </c>
      <c r="D50" t="s">
        <v>228</v>
      </c>
      <c r="E50" t="s">
        <v>77</v>
      </c>
      <c r="F50" s="41">
        <v>312000</v>
      </c>
      <c r="G50" s="42">
        <v>7.0359963376737014E-2</v>
      </c>
    </row>
    <row r="51" spans="1:8" x14ac:dyDescent="0.2">
      <c r="A51" s="72" t="s">
        <v>24</v>
      </c>
      <c r="B51" t="s">
        <v>25</v>
      </c>
      <c r="C51" s="115">
        <v>6</v>
      </c>
      <c r="D51" t="s">
        <v>623</v>
      </c>
      <c r="E51" t="s">
        <v>47</v>
      </c>
      <c r="F51" s="41">
        <v>243700</v>
      </c>
      <c r="G51" s="42">
        <v>7.335213539895194E-2</v>
      </c>
    </row>
    <row r="52" spans="1:8" x14ac:dyDescent="0.2">
      <c r="A52" s="72" t="s">
        <v>24</v>
      </c>
      <c r="B52" t="s">
        <v>25</v>
      </c>
      <c r="C52" s="115">
        <v>8</v>
      </c>
      <c r="D52" t="s">
        <v>1680</v>
      </c>
      <c r="E52" t="s">
        <v>47</v>
      </c>
      <c r="F52" s="41">
        <v>203000</v>
      </c>
      <c r="G52" s="42">
        <v>6.1101696700809373E-2</v>
      </c>
    </row>
    <row r="53" spans="1:8" x14ac:dyDescent="0.2">
      <c r="A53" s="72" t="s">
        <v>22</v>
      </c>
      <c r="B53" t="s">
        <v>23</v>
      </c>
      <c r="C53" s="115">
        <v>10</v>
      </c>
      <c r="D53" t="s">
        <v>1502</v>
      </c>
      <c r="E53" t="s">
        <v>11</v>
      </c>
      <c r="F53" s="41">
        <v>200000</v>
      </c>
      <c r="G53" s="42">
        <v>7.1544882966880441E-2</v>
      </c>
    </row>
    <row r="54" spans="1:8" x14ac:dyDescent="0.2">
      <c r="A54" s="72" t="s">
        <v>14</v>
      </c>
      <c r="B54" t="s">
        <v>15</v>
      </c>
      <c r="C54" s="115">
        <v>7.5</v>
      </c>
      <c r="D54" t="s">
        <v>1075</v>
      </c>
      <c r="E54" t="s">
        <v>11</v>
      </c>
      <c r="F54" s="41">
        <v>200000</v>
      </c>
      <c r="G54" s="42">
        <v>4.510254062611347E-2</v>
      </c>
    </row>
    <row r="55" spans="1:8" x14ac:dyDescent="0.2">
      <c r="A55" s="135" t="s">
        <v>252</v>
      </c>
      <c r="F55" s="136">
        <f>SUBTOTAL(109,Таблица8[Количество])</f>
        <v>1712900</v>
      </c>
      <c r="G55" s="137">
        <f>SUBTOTAL(109,Таблица8[Доля в объеме цоколя])</f>
        <v>0.48827186099849995</v>
      </c>
    </row>
    <row r="58" spans="1:8" x14ac:dyDescent="0.2">
      <c r="H58" s="47"/>
    </row>
    <row r="60" spans="1:8" x14ac:dyDescent="0.2">
      <c r="H60" s="47"/>
    </row>
    <row r="61" spans="1:8" x14ac:dyDescent="0.2">
      <c r="H61" s="47"/>
    </row>
    <row r="63" spans="1:8" x14ac:dyDescent="0.2">
      <c r="H63" s="78"/>
    </row>
    <row r="65" spans="1:8" x14ac:dyDescent="0.2">
      <c r="H65" s="47"/>
    </row>
    <row r="69" spans="1:8" x14ac:dyDescent="0.2">
      <c r="A69" s="133"/>
      <c r="B69" s="3"/>
      <c r="C69" s="4"/>
      <c r="F69" s="131"/>
      <c r="G69" s="132"/>
    </row>
    <row r="70" spans="1:8" x14ac:dyDescent="0.2">
      <c r="A70" s="133"/>
      <c r="B70" s="3"/>
      <c r="C70" s="4"/>
      <c r="F70" s="131"/>
      <c r="G70" s="132"/>
    </row>
    <row r="71" spans="1:8" x14ac:dyDescent="0.2">
      <c r="A71" s="133"/>
      <c r="B71" s="3"/>
      <c r="C71" s="4"/>
      <c r="F71" s="131"/>
      <c r="G71" s="132"/>
    </row>
  </sheetData>
  <sortState ref="I5:M34">
    <sortCondition descending="1" ref="K5:K34"/>
  </sortState>
  <mergeCells count="11">
    <mergeCell ref="A47:G47"/>
    <mergeCell ref="A35:G35"/>
    <mergeCell ref="A20:G20"/>
    <mergeCell ref="J3:M3"/>
    <mergeCell ref="N3:Q3"/>
    <mergeCell ref="R3:U3"/>
    <mergeCell ref="I2:U2"/>
    <mergeCell ref="I1:Q1"/>
    <mergeCell ref="I3:I4"/>
    <mergeCell ref="A2:G2"/>
    <mergeCell ref="A1:G1"/>
  </mergeCells>
  <pageMargins left="0.7" right="0.7" top="0.75" bottom="0.75" header="0.3" footer="0.3"/>
  <pageSetup paperSize="9" orientation="portrait" verticalDpi="0" r:id="rId1"/>
  <drawing r:id="rId2"/>
  <tableParts count="4">
    <tablePart r:id="rId3"/>
    <tablePart r:id="rId4"/>
    <tablePart r:id="rId5"/>
    <tablePart r:id="rId6"/>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Лист9">
    <tabColor theme="9"/>
    <outlinePr summaryBelow="0"/>
  </sheetPr>
  <dimension ref="A1:L88"/>
  <sheetViews>
    <sheetView topLeftCell="A12" workbookViewId="0">
      <selection activeCell="A9" sqref="A9"/>
    </sheetView>
  </sheetViews>
  <sheetFormatPr baseColWidth="10" defaultColWidth="0" defaultRowHeight="15" zeroHeight="1" x14ac:dyDescent="0.2"/>
  <cols>
    <col min="1" max="1" width="31.5" customWidth="1"/>
    <col min="2" max="2" width="19.1640625" customWidth="1"/>
    <col min="3" max="3" width="13" bestFit="1" customWidth="1"/>
    <col min="4" max="4" width="22.33203125" customWidth="1"/>
    <col min="5" max="5" width="26.5" customWidth="1"/>
    <col min="6" max="6" width="17.5" customWidth="1"/>
    <col min="7" max="7" width="18" customWidth="1"/>
    <col min="8" max="8" width="12" bestFit="1" customWidth="1"/>
    <col min="9" max="9" width="8.83203125" customWidth="1"/>
    <col min="10" max="12" width="0" hidden="1" customWidth="1"/>
    <col min="13" max="16384" width="8.83203125" hidden="1"/>
  </cols>
  <sheetData>
    <row r="1" spans="1:8" ht="69.75" customHeight="1" x14ac:dyDescent="0.2">
      <c r="A1" s="166" t="s">
        <v>2016</v>
      </c>
      <c r="B1" s="166"/>
      <c r="C1" s="166"/>
      <c r="D1" s="166"/>
      <c r="E1" s="166"/>
      <c r="F1" s="166"/>
      <c r="G1" s="166"/>
      <c r="H1" s="166"/>
    </row>
    <row r="2" spans="1:8" ht="19" x14ac:dyDescent="0.25">
      <c r="A2" s="156" t="s">
        <v>1544</v>
      </c>
      <c r="B2" s="156"/>
      <c r="C2" s="156"/>
      <c r="D2" s="156"/>
      <c r="E2" s="156"/>
      <c r="F2" s="156"/>
      <c r="G2" s="156"/>
      <c r="H2" s="156"/>
    </row>
    <row r="3" spans="1:8" x14ac:dyDescent="0.2">
      <c r="A3" s="8" t="s">
        <v>0</v>
      </c>
      <c r="B3" s="109" t="s">
        <v>300</v>
      </c>
      <c r="C3" s="109" t="s">
        <v>243</v>
      </c>
      <c r="D3" s="38"/>
      <c r="E3" s="38"/>
    </row>
    <row r="4" spans="1:8" x14ac:dyDescent="0.2">
      <c r="A4" s="102" t="s">
        <v>70</v>
      </c>
      <c r="B4" s="100">
        <v>5014130</v>
      </c>
      <c r="C4" s="104">
        <v>0.37331341387382511</v>
      </c>
      <c r="D4" s="38"/>
      <c r="E4" s="38"/>
    </row>
    <row r="5" spans="1:8" x14ac:dyDescent="0.2">
      <c r="A5" s="103" t="s">
        <v>11</v>
      </c>
      <c r="B5" s="101">
        <v>1461000</v>
      </c>
      <c r="C5" s="105">
        <v>0.10877478199999971</v>
      </c>
      <c r="D5" s="93"/>
      <c r="E5" s="93"/>
    </row>
    <row r="6" spans="1:8" x14ac:dyDescent="0.2">
      <c r="A6" s="102" t="s">
        <v>339</v>
      </c>
      <c r="B6" s="100">
        <v>1163000</v>
      </c>
      <c r="C6" s="104">
        <v>8.658800237234747E-2</v>
      </c>
      <c r="D6" s="83"/>
      <c r="E6" s="83"/>
    </row>
    <row r="7" spans="1:8" x14ac:dyDescent="0.2">
      <c r="A7" s="103" t="s">
        <v>31</v>
      </c>
      <c r="B7" s="101">
        <v>1025000</v>
      </c>
      <c r="C7" s="105">
        <v>7.6313587645448114E-2</v>
      </c>
      <c r="D7" s="79"/>
      <c r="E7" s="79"/>
    </row>
    <row r="8" spans="1:8" x14ac:dyDescent="0.2">
      <c r="A8" s="102" t="s">
        <v>34</v>
      </c>
      <c r="B8" s="100">
        <v>467800</v>
      </c>
      <c r="C8" s="104">
        <v>3.4828776878576224E-2</v>
      </c>
      <c r="D8" s="38"/>
      <c r="E8" s="38"/>
    </row>
    <row r="9" spans="1:8" x14ac:dyDescent="0.2">
      <c r="A9" s="103" t="s">
        <v>65</v>
      </c>
      <c r="B9" s="101">
        <v>305477</v>
      </c>
      <c r="C9" s="105">
        <v>2.2743459329920539E-2</v>
      </c>
      <c r="D9" s="38"/>
      <c r="E9" s="38"/>
    </row>
    <row r="10" spans="1:8" x14ac:dyDescent="0.2">
      <c r="A10" s="102" t="s">
        <v>627</v>
      </c>
      <c r="B10" s="100">
        <v>290000</v>
      </c>
      <c r="C10" s="104">
        <v>2.1591161382614587E-2</v>
      </c>
      <c r="D10" s="38"/>
      <c r="E10" s="38"/>
    </row>
    <row r="11" spans="1:8" x14ac:dyDescent="0.2">
      <c r="A11" s="103" t="s">
        <v>62</v>
      </c>
      <c r="B11" s="101">
        <v>174800</v>
      </c>
      <c r="C11" s="105">
        <v>1.3014258654072517E-2</v>
      </c>
      <c r="D11" s="38"/>
      <c r="E11" s="38"/>
    </row>
    <row r="12" spans="1:8" x14ac:dyDescent="0.2">
      <c r="A12" s="102" t="s">
        <v>58</v>
      </c>
      <c r="B12" s="100">
        <v>90000</v>
      </c>
      <c r="C12" s="104">
        <v>6.7007052566734927E-3</v>
      </c>
      <c r="D12" s="38"/>
      <c r="E12" s="38"/>
    </row>
    <row r="13" spans="1:8" x14ac:dyDescent="0.2">
      <c r="A13" s="103" t="s">
        <v>79</v>
      </c>
      <c r="B13" s="101">
        <v>55000</v>
      </c>
      <c r="C13" s="105">
        <v>4.0948754346338016E-3</v>
      </c>
      <c r="D13" s="38"/>
      <c r="E13" s="38"/>
    </row>
    <row r="14" spans="1:8" x14ac:dyDescent="0.2">
      <c r="A14" s="102" t="s">
        <v>73</v>
      </c>
      <c r="B14" s="100">
        <v>30500</v>
      </c>
      <c r="C14" s="104">
        <v>2.270794559206017E-3</v>
      </c>
      <c r="D14" s="93"/>
      <c r="E14" s="93"/>
    </row>
    <row r="15" spans="1:8" x14ac:dyDescent="0.2">
      <c r="A15" s="103" t="s">
        <v>55</v>
      </c>
      <c r="B15" s="101">
        <v>14010</v>
      </c>
      <c r="C15" s="105">
        <v>1.0430764516221737E-3</v>
      </c>
      <c r="D15" s="90"/>
      <c r="E15" s="90"/>
    </row>
    <row r="16" spans="1:8" ht="16" thickBot="1" x14ac:dyDescent="0.25">
      <c r="A16" s="139" t="s">
        <v>1547</v>
      </c>
      <c r="B16" s="140">
        <f>SUBTOTAL(109,Таблица37[Количество, штук])</f>
        <v>10090717</v>
      </c>
      <c r="C16" s="141">
        <f>SUBTOTAL(109,Таблица37[Доля])</f>
        <v>0.7512768938389397</v>
      </c>
      <c r="D16" s="38"/>
      <c r="E16" s="38"/>
      <c r="F16" s="46"/>
      <c r="G16" s="46"/>
      <c r="H16" s="38"/>
    </row>
    <row r="17" spans="1:8" ht="16" thickTop="1" x14ac:dyDescent="0.2">
      <c r="A17" s="113" t="s">
        <v>1549</v>
      </c>
      <c r="B17" s="107">
        <v>13431422</v>
      </c>
      <c r="C17" s="106"/>
      <c r="D17" s="96"/>
      <c r="E17" s="96"/>
      <c r="F17" s="46"/>
      <c r="G17" s="46"/>
      <c r="H17" s="96"/>
    </row>
    <row r="18" spans="1:8" x14ac:dyDescent="0.2">
      <c r="A18" s="96"/>
      <c r="B18" s="96"/>
      <c r="C18" s="96"/>
      <c r="D18" s="96"/>
      <c r="E18" s="96"/>
      <c r="F18" s="46"/>
      <c r="G18" s="46"/>
      <c r="H18" s="96"/>
    </row>
    <row r="19" spans="1:8" ht="19" x14ac:dyDescent="0.25">
      <c r="A19" s="156" t="s">
        <v>303</v>
      </c>
      <c r="B19" s="156"/>
      <c r="C19" s="156"/>
      <c r="D19" s="156"/>
      <c r="E19" s="156"/>
      <c r="F19" s="156"/>
      <c r="G19" s="156"/>
      <c r="H19" s="156"/>
    </row>
    <row r="20" spans="1:8" x14ac:dyDescent="0.2">
      <c r="A20" s="8" t="s">
        <v>4</v>
      </c>
      <c r="B20" s="8" t="s">
        <v>250</v>
      </c>
      <c r="C20" s="8" t="s">
        <v>251</v>
      </c>
      <c r="D20" s="8" t="s">
        <v>82</v>
      </c>
      <c r="E20" s="8" t="s">
        <v>0</v>
      </c>
      <c r="F20" s="8" t="s">
        <v>7</v>
      </c>
      <c r="G20" s="8" t="s">
        <v>243</v>
      </c>
    </row>
    <row r="21" spans="1:8" x14ac:dyDescent="0.2">
      <c r="A21" s="6" t="s">
        <v>19</v>
      </c>
      <c r="B21" s="6" t="s">
        <v>21</v>
      </c>
      <c r="C21" s="71">
        <v>60</v>
      </c>
      <c r="D21" s="6" t="s">
        <v>1483</v>
      </c>
      <c r="E21" s="6" t="s">
        <v>70</v>
      </c>
      <c r="F21" s="9">
        <v>1068470</v>
      </c>
      <c r="G21" s="7">
        <v>0.10588643007231299</v>
      </c>
    </row>
    <row r="22" spans="1:8" x14ac:dyDescent="0.2">
      <c r="A22" s="6" t="s">
        <v>17</v>
      </c>
      <c r="B22" s="6" t="s">
        <v>20</v>
      </c>
      <c r="C22" s="71">
        <v>60</v>
      </c>
      <c r="D22" s="6" t="s">
        <v>1484</v>
      </c>
      <c r="E22" s="6" t="s">
        <v>70</v>
      </c>
      <c r="F22" s="9">
        <v>911400</v>
      </c>
      <c r="G22" s="7">
        <v>9.0320638265843745E-2</v>
      </c>
    </row>
    <row r="23" spans="1:8" x14ac:dyDescent="0.2">
      <c r="A23" s="6" t="s">
        <v>19</v>
      </c>
      <c r="B23" s="6" t="s">
        <v>21</v>
      </c>
      <c r="C23" s="71">
        <v>60</v>
      </c>
      <c r="D23" s="6" t="s">
        <v>1303</v>
      </c>
      <c r="E23" s="6" t="s">
        <v>11</v>
      </c>
      <c r="F23" s="9">
        <v>703700</v>
      </c>
      <c r="G23" s="7">
        <v>6.97373635590018E-2</v>
      </c>
    </row>
    <row r="24" spans="1:8" x14ac:dyDescent="0.2">
      <c r="A24" s="6" t="s">
        <v>19</v>
      </c>
      <c r="B24" s="6" t="s">
        <v>21</v>
      </c>
      <c r="C24" s="71">
        <v>95</v>
      </c>
      <c r="D24" s="6" t="s">
        <v>1496</v>
      </c>
      <c r="E24" s="6" t="s">
        <v>31</v>
      </c>
      <c r="F24" s="9">
        <v>595000</v>
      </c>
      <c r="G24" s="7">
        <v>5.8965086425474024E-2</v>
      </c>
    </row>
    <row r="25" spans="1:8" x14ac:dyDescent="0.2">
      <c r="A25" s="6" t="s">
        <v>17</v>
      </c>
      <c r="B25" s="6" t="s">
        <v>16</v>
      </c>
      <c r="C25" s="71">
        <v>40</v>
      </c>
      <c r="D25" s="6" t="s">
        <v>1682</v>
      </c>
      <c r="E25" s="6" t="s">
        <v>70</v>
      </c>
      <c r="F25" s="9">
        <v>472020</v>
      </c>
      <c r="G25" s="7">
        <v>4.6777647217734877E-2</v>
      </c>
    </row>
    <row r="26" spans="1:8" x14ac:dyDescent="0.2">
      <c r="A26" s="6" t="s">
        <v>17</v>
      </c>
      <c r="B26" s="6" t="s">
        <v>16</v>
      </c>
      <c r="C26" s="71">
        <v>60</v>
      </c>
      <c r="D26" s="6" t="s">
        <v>1681</v>
      </c>
      <c r="E26" s="6" t="s">
        <v>70</v>
      </c>
      <c r="F26" s="9">
        <v>322200</v>
      </c>
      <c r="G26" s="7">
        <v>3.1930337556786106E-2</v>
      </c>
    </row>
    <row r="27" spans="1:8" x14ac:dyDescent="0.2">
      <c r="A27" s="6" t="s">
        <v>19</v>
      </c>
      <c r="B27" s="6" t="s">
        <v>21</v>
      </c>
      <c r="C27" s="71">
        <v>75</v>
      </c>
      <c r="D27" s="6" t="s">
        <v>1664</v>
      </c>
      <c r="E27" s="6" t="s">
        <v>70</v>
      </c>
      <c r="F27" s="9">
        <v>293760</v>
      </c>
      <c r="G27" s="7">
        <v>2.9111905526634035E-2</v>
      </c>
    </row>
    <row r="28" spans="1:8" x14ac:dyDescent="0.2">
      <c r="A28" s="6" t="s">
        <v>19</v>
      </c>
      <c r="B28" s="6" t="s">
        <v>21</v>
      </c>
      <c r="C28" s="71">
        <v>95</v>
      </c>
      <c r="D28" s="6" t="s">
        <v>961</v>
      </c>
      <c r="E28" s="6" t="s">
        <v>339</v>
      </c>
      <c r="F28" s="9">
        <v>241300</v>
      </c>
      <c r="G28" s="7">
        <v>2.3913067822633416E-2</v>
      </c>
    </row>
    <row r="29" spans="1:8" x14ac:dyDescent="0.2">
      <c r="A29" s="6" t="s">
        <v>19</v>
      </c>
      <c r="B29" s="6" t="s">
        <v>21</v>
      </c>
      <c r="C29" s="71">
        <v>60</v>
      </c>
      <c r="D29" s="6" t="s">
        <v>1494</v>
      </c>
      <c r="E29" s="6" t="s">
        <v>31</v>
      </c>
      <c r="F29" s="9">
        <v>240000</v>
      </c>
      <c r="G29" s="7">
        <v>2.3784236541367673E-2</v>
      </c>
    </row>
    <row r="30" spans="1:8" x14ac:dyDescent="0.2">
      <c r="A30" s="6" t="s">
        <v>17</v>
      </c>
      <c r="B30" s="6" t="s">
        <v>20</v>
      </c>
      <c r="C30" s="71">
        <v>60</v>
      </c>
      <c r="D30" s="6" t="s">
        <v>1662</v>
      </c>
      <c r="E30" s="6" t="s">
        <v>70</v>
      </c>
      <c r="F30" s="9">
        <v>234000</v>
      </c>
      <c r="G30" s="7">
        <v>2.3189630627833482E-2</v>
      </c>
    </row>
    <row r="31" spans="1:8" x14ac:dyDescent="0.2">
      <c r="A31" s="6" t="s">
        <v>19</v>
      </c>
      <c r="B31" s="6" t="s">
        <v>21</v>
      </c>
      <c r="C31" s="71">
        <v>75</v>
      </c>
      <c r="D31" s="6" t="s">
        <v>1302</v>
      </c>
      <c r="E31" s="6" t="s">
        <v>11</v>
      </c>
      <c r="F31" s="9">
        <v>221800</v>
      </c>
      <c r="G31" s="7">
        <v>2.1980598603647292E-2</v>
      </c>
    </row>
    <row r="32" spans="1:8" x14ac:dyDescent="0.2">
      <c r="A32" s="6" t="s">
        <v>19</v>
      </c>
      <c r="B32" s="6" t="s">
        <v>21</v>
      </c>
      <c r="C32" s="71">
        <v>60</v>
      </c>
      <c r="D32" s="6" t="s">
        <v>1748</v>
      </c>
      <c r="E32" s="6" t="s">
        <v>70</v>
      </c>
      <c r="F32" s="9">
        <v>213960</v>
      </c>
      <c r="G32" s="7">
        <v>2.1203646876629283E-2</v>
      </c>
    </row>
    <row r="33" spans="1:7" x14ac:dyDescent="0.2">
      <c r="A33" s="6" t="s">
        <v>17</v>
      </c>
      <c r="B33" s="6" t="s">
        <v>20</v>
      </c>
      <c r="C33" s="71">
        <v>40</v>
      </c>
      <c r="D33" s="6" t="s">
        <v>1731</v>
      </c>
      <c r="E33" s="6" t="s">
        <v>70</v>
      </c>
      <c r="F33" s="9">
        <v>209100</v>
      </c>
      <c r="G33" s="7">
        <v>2.0722016086666586E-2</v>
      </c>
    </row>
    <row r="34" spans="1:7" x14ac:dyDescent="0.2">
      <c r="A34" s="6" t="s">
        <v>19</v>
      </c>
      <c r="B34" s="6" t="s">
        <v>21</v>
      </c>
      <c r="C34" s="71">
        <v>95</v>
      </c>
      <c r="D34" s="6" t="s">
        <v>1301</v>
      </c>
      <c r="E34" s="6" t="s">
        <v>11</v>
      </c>
      <c r="F34" s="9">
        <v>200700</v>
      </c>
      <c r="G34" s="7">
        <v>1.9889567807718719E-2</v>
      </c>
    </row>
    <row r="35" spans="1:7" x14ac:dyDescent="0.2">
      <c r="A35" s="135" t="s">
        <v>252</v>
      </c>
      <c r="B35" s="135"/>
      <c r="C35" s="135"/>
      <c r="D35" s="135"/>
      <c r="E35" s="135"/>
      <c r="F35" s="136">
        <f>SUBTOTAL(109,Таблица1122[Количество])</f>
        <v>5927410</v>
      </c>
      <c r="G35" s="137">
        <f>SUBTOTAL(109,Таблица1122[Доля])</f>
        <v>0.58741217299028403</v>
      </c>
    </row>
    <row r="36" spans="1:7" x14ac:dyDescent="0.2"/>
    <row r="37" spans="1:7" x14ac:dyDescent="0.2"/>
    <row r="38" spans="1:7" x14ac:dyDescent="0.2"/>
    <row r="39" spans="1:7" x14ac:dyDescent="0.2"/>
    <row r="40" spans="1:7" hidden="1" x14ac:dyDescent="0.2"/>
    <row r="41" spans="1:7" hidden="1" x14ac:dyDescent="0.2"/>
    <row r="42" spans="1:7" hidden="1" x14ac:dyDescent="0.2"/>
    <row r="43" spans="1:7" hidden="1" x14ac:dyDescent="0.2"/>
    <row r="44" spans="1:7" hidden="1" x14ac:dyDescent="0.2"/>
    <row r="45" spans="1:7" hidden="1" x14ac:dyDescent="0.2"/>
    <row r="46" spans="1:7" hidden="1" x14ac:dyDescent="0.2"/>
    <row r="47" spans="1:7" hidden="1" x14ac:dyDescent="0.2"/>
    <row r="48" spans="1:7" hidden="1" x14ac:dyDescent="0.2"/>
    <row r="49" spans="2:5" hidden="1" x14ac:dyDescent="0.2"/>
    <row r="50" spans="2:5" hidden="1" x14ac:dyDescent="0.2"/>
    <row r="51" spans="2:5" hidden="1" x14ac:dyDescent="0.2"/>
    <row r="52" spans="2:5" hidden="1" x14ac:dyDescent="0.2"/>
    <row r="53" spans="2:5" hidden="1" x14ac:dyDescent="0.2"/>
    <row r="54" spans="2:5" hidden="1" x14ac:dyDescent="0.2"/>
    <row r="55" spans="2:5" hidden="1" x14ac:dyDescent="0.2"/>
    <row r="56" spans="2:5" hidden="1" x14ac:dyDescent="0.2"/>
    <row r="57" spans="2:5" hidden="1" x14ac:dyDescent="0.2">
      <c r="B57" s="3"/>
      <c r="C57" s="4"/>
      <c r="D57" s="3"/>
      <c r="E57" s="4"/>
    </row>
    <row r="58" spans="2:5" hidden="1" x14ac:dyDescent="0.2">
      <c r="B58" s="3"/>
      <c r="C58" s="4"/>
      <c r="D58" s="3"/>
      <c r="E58" s="4"/>
    </row>
    <row r="59" spans="2:5" hidden="1" x14ac:dyDescent="0.2">
      <c r="B59" s="3"/>
      <c r="C59" s="4"/>
      <c r="D59" s="3"/>
      <c r="E59" s="4"/>
    </row>
    <row r="60" spans="2:5" hidden="1" x14ac:dyDescent="0.2">
      <c r="B60" s="3"/>
      <c r="C60" s="4"/>
      <c r="D60" s="3"/>
      <c r="E60" s="4"/>
    </row>
    <row r="61" spans="2:5" hidden="1" x14ac:dyDescent="0.2">
      <c r="B61" s="3"/>
      <c r="C61" s="4"/>
      <c r="D61" s="3"/>
      <c r="E61" s="4"/>
    </row>
    <row r="62" spans="2:5" hidden="1" x14ac:dyDescent="0.2">
      <c r="B62" s="3"/>
      <c r="C62" s="4"/>
    </row>
    <row r="63" spans="2:5" hidden="1" x14ac:dyDescent="0.2">
      <c r="B63" s="3"/>
      <c r="C63" s="4"/>
    </row>
    <row r="64" spans="2:5" hidden="1" x14ac:dyDescent="0.2">
      <c r="B64" s="3"/>
      <c r="C64" s="4"/>
    </row>
    <row r="65" spans="2:3" hidden="1" x14ac:dyDescent="0.2">
      <c r="B65" s="3"/>
      <c r="C65" s="4"/>
    </row>
    <row r="66" spans="2:3" hidden="1" x14ac:dyDescent="0.2"/>
    <row r="67" spans="2:3" hidden="1" x14ac:dyDescent="0.2"/>
    <row r="68" spans="2:3" hidden="1" x14ac:dyDescent="0.2"/>
    <row r="69" spans="2:3" hidden="1" x14ac:dyDescent="0.2"/>
    <row r="70" spans="2:3" hidden="1" x14ac:dyDescent="0.2"/>
    <row r="71" spans="2:3" hidden="1" x14ac:dyDescent="0.2"/>
    <row r="72" spans="2:3" hidden="1" x14ac:dyDescent="0.2"/>
    <row r="73" spans="2:3" hidden="1" x14ac:dyDescent="0.2"/>
    <row r="74" spans="2:3" hidden="1" x14ac:dyDescent="0.2"/>
    <row r="75" spans="2:3" hidden="1" x14ac:dyDescent="0.2"/>
    <row r="76" spans="2:3" hidden="1" x14ac:dyDescent="0.2"/>
    <row r="77" spans="2:3" hidden="1" x14ac:dyDescent="0.2"/>
    <row r="78" spans="2:3" hidden="1" x14ac:dyDescent="0.2"/>
    <row r="79" spans="2:3" hidden="1" x14ac:dyDescent="0.2"/>
    <row r="80" spans="2:3" hidden="1" x14ac:dyDescent="0.2"/>
    <row r="81" hidden="1" x14ac:dyDescent="0.2"/>
    <row r="82" hidden="1" x14ac:dyDescent="0.2"/>
    <row r="83" hidden="1" x14ac:dyDescent="0.2"/>
    <row r="84" hidden="1" x14ac:dyDescent="0.2"/>
    <row r="85" hidden="1" x14ac:dyDescent="0.2"/>
    <row r="86" hidden="1" x14ac:dyDescent="0.2"/>
    <row r="87" hidden="1" x14ac:dyDescent="0.2"/>
    <row r="88" hidden="1" x14ac:dyDescent="0.2"/>
  </sheetData>
  <mergeCells count="3">
    <mergeCell ref="A1:H1"/>
    <mergeCell ref="A2:H2"/>
    <mergeCell ref="A19:H19"/>
  </mergeCells>
  <pageMargins left="0.7" right="0.7" top="0.75" bottom="0.75" header="0.3" footer="0.3"/>
  <pageSetup paperSize="9" orientation="portrait" verticalDpi="0" r:id="rId1"/>
  <tableParts count="2">
    <tablePart r:id="rId2"/>
    <tablePart r:id="rId3"/>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Лист10">
    <tabColor theme="9"/>
    <outlinePr summaryBelow="0"/>
  </sheetPr>
  <dimension ref="A1:K84"/>
  <sheetViews>
    <sheetView workbookViewId="0">
      <selection sqref="A1:G1"/>
    </sheetView>
  </sheetViews>
  <sheetFormatPr baseColWidth="10" defaultColWidth="0" defaultRowHeight="15" zeroHeight="1" x14ac:dyDescent="0.2"/>
  <cols>
    <col min="1" max="1" width="31.33203125" bestFit="1" customWidth="1"/>
    <col min="2" max="2" width="19.5" bestFit="1" customWidth="1"/>
    <col min="3" max="3" width="13" bestFit="1" customWidth="1"/>
    <col min="4" max="4" width="16.5" customWidth="1"/>
    <col min="5" max="5" width="26.5" customWidth="1"/>
    <col min="6" max="6" width="17.5" customWidth="1"/>
    <col min="7" max="7" width="18" customWidth="1"/>
    <col min="8" max="8" width="8.83203125" customWidth="1"/>
    <col min="9" max="9" width="11.1640625" hidden="1" customWidth="1"/>
    <col min="10" max="10" width="19.33203125" hidden="1" customWidth="1"/>
    <col min="11" max="11" width="44.5" hidden="1" customWidth="1"/>
    <col min="12" max="12" width="8.83203125" hidden="1" customWidth="1"/>
    <col min="13" max="16384" width="8.83203125" hidden="1"/>
  </cols>
  <sheetData>
    <row r="1" spans="1:9" ht="78.75" customHeight="1" x14ac:dyDescent="0.2">
      <c r="A1" s="166" t="s">
        <v>2017</v>
      </c>
      <c r="B1" s="166"/>
      <c r="C1" s="166"/>
      <c r="D1" s="166"/>
      <c r="E1" s="166"/>
      <c r="F1" s="166"/>
      <c r="G1" s="166"/>
      <c r="I1" s="40"/>
    </row>
    <row r="2" spans="1:9" ht="19" x14ac:dyDescent="0.25">
      <c r="A2" s="156" t="s">
        <v>1545</v>
      </c>
      <c r="B2" s="156"/>
      <c r="C2" s="156"/>
      <c r="D2" s="156"/>
      <c r="E2" s="156"/>
      <c r="F2" s="156"/>
      <c r="G2" s="156"/>
    </row>
    <row r="3" spans="1:9" x14ac:dyDescent="0.2">
      <c r="A3" s="8" t="s">
        <v>0</v>
      </c>
      <c r="B3" s="8" t="s">
        <v>300</v>
      </c>
      <c r="C3" s="8" t="s">
        <v>1542</v>
      </c>
      <c r="D3" s="38"/>
      <c r="E3" s="38"/>
    </row>
    <row r="4" spans="1:9" ht="15" customHeight="1" x14ac:dyDescent="0.2">
      <c r="A4" s="102" t="s">
        <v>62</v>
      </c>
      <c r="B4" s="100">
        <v>2119100</v>
      </c>
      <c r="C4" s="104">
        <v>0.27971671670046472</v>
      </c>
      <c r="D4" s="68"/>
      <c r="E4" s="68"/>
    </row>
    <row r="5" spans="1:9" x14ac:dyDescent="0.2">
      <c r="A5" s="103" t="s">
        <v>34</v>
      </c>
      <c r="B5" s="101">
        <v>1080400</v>
      </c>
      <c r="C5" s="105">
        <v>0.14261051423867779</v>
      </c>
      <c r="D5" s="38"/>
      <c r="E5" s="38"/>
    </row>
    <row r="6" spans="1:9" x14ac:dyDescent="0.2">
      <c r="A6" s="102" t="s">
        <v>60</v>
      </c>
      <c r="B6" s="100">
        <v>819200</v>
      </c>
      <c r="C6" s="104">
        <v>0.10813266684961574</v>
      </c>
      <c r="D6" s="38"/>
      <c r="E6" s="38"/>
    </row>
    <row r="7" spans="1:9" x14ac:dyDescent="0.2">
      <c r="A7" s="103" t="s">
        <v>65</v>
      </c>
      <c r="B7" s="101">
        <v>649724</v>
      </c>
      <c r="C7" s="105">
        <v>8.5762193403564127E-2</v>
      </c>
      <c r="D7" s="91"/>
      <c r="E7" s="91"/>
    </row>
    <row r="8" spans="1:9" x14ac:dyDescent="0.2">
      <c r="A8" s="102" t="s">
        <v>627</v>
      </c>
      <c r="B8" s="100">
        <v>270620</v>
      </c>
      <c r="C8" s="104">
        <v>3.5721267459525162E-2</v>
      </c>
      <c r="D8" s="94"/>
      <c r="E8" s="94"/>
    </row>
    <row r="9" spans="1:9" x14ac:dyDescent="0.2">
      <c r="A9" s="103" t="s">
        <v>73</v>
      </c>
      <c r="B9" s="101">
        <v>227500</v>
      </c>
      <c r="C9" s="105">
        <v>3.0029518686874486E-2</v>
      </c>
      <c r="D9" s="91"/>
      <c r="E9" s="91"/>
    </row>
    <row r="10" spans="1:9" x14ac:dyDescent="0.2">
      <c r="A10" s="102" t="s">
        <v>79</v>
      </c>
      <c r="B10" s="100">
        <v>221020</v>
      </c>
      <c r="C10" s="104">
        <v>2.9174172396364832E-2</v>
      </c>
      <c r="D10" s="38"/>
      <c r="E10" s="38"/>
    </row>
    <row r="11" spans="1:9" x14ac:dyDescent="0.2">
      <c r="A11" s="103" t="s">
        <v>11</v>
      </c>
      <c r="B11" s="101">
        <v>125000</v>
      </c>
      <c r="C11" s="105">
        <v>1.6499735542238728E-2</v>
      </c>
      <c r="D11" s="38"/>
      <c r="E11" s="38"/>
    </row>
    <row r="12" spans="1:9" x14ac:dyDescent="0.2">
      <c r="A12" s="102" t="s">
        <v>77</v>
      </c>
      <c r="B12" s="100">
        <v>66000</v>
      </c>
      <c r="C12" s="104">
        <v>8.7118603663020495E-3</v>
      </c>
      <c r="D12" s="38"/>
      <c r="E12" s="38"/>
    </row>
    <row r="13" spans="1:9" x14ac:dyDescent="0.2">
      <c r="A13" s="103" t="s">
        <v>70</v>
      </c>
      <c r="B13" s="101">
        <v>8462</v>
      </c>
      <c r="C13" s="105">
        <v>1.116966097267393E-3</v>
      </c>
      <c r="D13" s="38"/>
      <c r="E13" s="38"/>
    </row>
    <row r="14" spans="1:9" x14ac:dyDescent="0.2">
      <c r="A14" s="139" t="s">
        <v>1547</v>
      </c>
      <c r="B14" s="140">
        <f>SUBTOTAL(109,Таблица38[Количество, штук])</f>
        <v>5587026</v>
      </c>
      <c r="C14" s="141">
        <f>SUBTOTAL(109,Таблица38[Доля в общем объеме светодиодных ламп])</f>
        <v>0.73747561174089515</v>
      </c>
      <c r="D14" s="38"/>
      <c r="E14" s="38"/>
    </row>
    <row r="15" spans="1:9" x14ac:dyDescent="0.2">
      <c r="A15" s="110" t="s">
        <v>1548</v>
      </c>
      <c r="B15" s="111">
        <v>7575879</v>
      </c>
      <c r="C15" s="112"/>
      <c r="D15" s="96"/>
      <c r="E15" s="96"/>
    </row>
    <row r="16" spans="1:9" x14ac:dyDescent="0.2">
      <c r="A16" s="38"/>
      <c r="B16" s="38"/>
      <c r="C16" s="38"/>
      <c r="D16" s="38"/>
      <c r="E16" s="38"/>
      <c r="F16" s="46"/>
      <c r="G16" s="46"/>
    </row>
    <row r="17" spans="1:7" ht="19" x14ac:dyDescent="0.25">
      <c r="A17" s="156" t="s">
        <v>303</v>
      </c>
      <c r="B17" s="156"/>
      <c r="C17" s="156"/>
      <c r="D17" s="156"/>
      <c r="E17" s="156"/>
      <c r="F17" s="156"/>
      <c r="G17" s="156"/>
    </row>
    <row r="18" spans="1:7" x14ac:dyDescent="0.2">
      <c r="A18" s="8" t="s">
        <v>4</v>
      </c>
      <c r="B18" s="8" t="s">
        <v>250</v>
      </c>
      <c r="C18" s="8" t="s">
        <v>251</v>
      </c>
      <c r="D18" s="8" t="s">
        <v>82</v>
      </c>
      <c r="E18" s="8" t="s">
        <v>0</v>
      </c>
      <c r="F18" s="8" t="s">
        <v>7</v>
      </c>
      <c r="G18" s="8" t="s">
        <v>243</v>
      </c>
    </row>
    <row r="19" spans="1:7" x14ac:dyDescent="0.2">
      <c r="A19" t="s">
        <v>12</v>
      </c>
      <c r="B19" t="s">
        <v>13</v>
      </c>
      <c r="C19">
        <v>20</v>
      </c>
      <c r="D19" t="s">
        <v>1605</v>
      </c>
      <c r="E19" t="s">
        <v>62</v>
      </c>
      <c r="F19" s="9">
        <v>777000</v>
      </c>
      <c r="G19" s="7">
        <v>0.13907220048734337</v>
      </c>
    </row>
    <row r="20" spans="1:7" x14ac:dyDescent="0.2">
      <c r="A20" t="s">
        <v>12</v>
      </c>
      <c r="B20" t="s">
        <v>13</v>
      </c>
      <c r="C20">
        <v>20</v>
      </c>
      <c r="D20" t="s">
        <v>115</v>
      </c>
      <c r="E20" t="s">
        <v>34</v>
      </c>
      <c r="F20" s="9">
        <v>414000</v>
      </c>
      <c r="G20" s="7">
        <v>7.4100245819511135E-2</v>
      </c>
    </row>
    <row r="21" spans="1:7" x14ac:dyDescent="0.2">
      <c r="A21" t="s">
        <v>12</v>
      </c>
      <c r="B21" t="s">
        <v>13</v>
      </c>
      <c r="C21">
        <v>20</v>
      </c>
      <c r="D21" t="s">
        <v>1530</v>
      </c>
      <c r="E21" t="s">
        <v>60</v>
      </c>
      <c r="F21" s="9">
        <v>360000</v>
      </c>
      <c r="G21" s="7">
        <v>6.4434996364792288E-2</v>
      </c>
    </row>
    <row r="22" spans="1:7" x14ac:dyDescent="0.2">
      <c r="A22" t="s">
        <v>12</v>
      </c>
      <c r="B22" t="s">
        <v>13</v>
      </c>
      <c r="C22">
        <v>20</v>
      </c>
      <c r="D22" t="s">
        <v>162</v>
      </c>
      <c r="E22" t="s">
        <v>65</v>
      </c>
      <c r="F22" s="9">
        <v>184880</v>
      </c>
      <c r="G22" s="7">
        <v>3.3090950355341105E-2</v>
      </c>
    </row>
    <row r="23" spans="1:7" x14ac:dyDescent="0.2">
      <c r="A23" t="s">
        <v>39</v>
      </c>
      <c r="B23" t="s">
        <v>13</v>
      </c>
      <c r="C23">
        <v>40</v>
      </c>
      <c r="D23" t="s">
        <v>1583</v>
      </c>
      <c r="E23" t="s">
        <v>62</v>
      </c>
      <c r="F23" s="9">
        <v>144000</v>
      </c>
      <c r="G23" s="7">
        <v>2.5773998545916915E-2</v>
      </c>
    </row>
    <row r="24" spans="1:7" x14ac:dyDescent="0.2">
      <c r="A24" t="s">
        <v>35</v>
      </c>
      <c r="B24" t="s">
        <v>28</v>
      </c>
      <c r="C24">
        <v>500</v>
      </c>
      <c r="D24" t="s">
        <v>1591</v>
      </c>
      <c r="E24" t="s">
        <v>62</v>
      </c>
      <c r="F24" s="9">
        <v>129000</v>
      </c>
      <c r="G24" s="7">
        <v>2.3089207030717238E-2</v>
      </c>
    </row>
    <row r="25" spans="1:7" x14ac:dyDescent="0.2">
      <c r="A25" t="s">
        <v>14</v>
      </c>
      <c r="B25" t="s">
        <v>15</v>
      </c>
      <c r="C25">
        <v>35</v>
      </c>
      <c r="D25" t="s">
        <v>1574</v>
      </c>
      <c r="E25" t="s">
        <v>62</v>
      </c>
      <c r="F25" s="9">
        <v>114200</v>
      </c>
      <c r="G25" s="7">
        <v>2.044021273572022E-2</v>
      </c>
    </row>
    <row r="26" spans="1:7" x14ac:dyDescent="0.2">
      <c r="A26" t="s">
        <v>35</v>
      </c>
      <c r="B26" t="s">
        <v>28</v>
      </c>
      <c r="C26">
        <v>1000</v>
      </c>
      <c r="D26" t="s">
        <v>1592</v>
      </c>
      <c r="E26" t="s">
        <v>62</v>
      </c>
      <c r="F26" s="9">
        <v>111500</v>
      </c>
      <c r="G26" s="7">
        <v>1.9956950262984278E-2</v>
      </c>
    </row>
    <row r="27" spans="1:7" x14ac:dyDescent="0.2">
      <c r="A27" t="s">
        <v>12</v>
      </c>
      <c r="B27" t="s">
        <v>13</v>
      </c>
      <c r="C27">
        <v>12</v>
      </c>
      <c r="D27" t="s">
        <v>201</v>
      </c>
      <c r="E27" t="s">
        <v>627</v>
      </c>
      <c r="F27" s="9">
        <v>103500</v>
      </c>
      <c r="G27" s="7">
        <v>1.8525061454877784E-2</v>
      </c>
    </row>
    <row r="28" spans="1:7" x14ac:dyDescent="0.2">
      <c r="A28" t="s">
        <v>12</v>
      </c>
      <c r="B28" t="s">
        <v>13</v>
      </c>
      <c r="C28">
        <v>35</v>
      </c>
      <c r="D28" t="s">
        <v>988</v>
      </c>
      <c r="E28" t="s">
        <v>34</v>
      </c>
      <c r="F28" s="9">
        <v>102000</v>
      </c>
      <c r="G28" s="7">
        <v>1.8256582303357815E-2</v>
      </c>
    </row>
    <row r="29" spans="1:7" x14ac:dyDescent="0.2">
      <c r="A29" s="135" t="s">
        <v>252</v>
      </c>
      <c r="B29" s="135"/>
      <c r="C29" s="135"/>
      <c r="D29" s="135"/>
      <c r="E29" s="135"/>
      <c r="F29" s="136">
        <f>SUBTOTAL(109,Таблица112225[Количество])</f>
        <v>2440080</v>
      </c>
      <c r="G29" s="137">
        <f>SUBTOTAL(109,Таблица112225[Доля])</f>
        <v>0.43674040536056213</v>
      </c>
    </row>
    <row r="30" spans="1:7" x14ac:dyDescent="0.2"/>
    <row r="31" spans="1:7" x14ac:dyDescent="0.2">
      <c r="C31" s="5"/>
    </row>
    <row r="32" spans="1:7" x14ac:dyDescent="0.2">
      <c r="A32" s="5"/>
      <c r="B32" s="5"/>
      <c r="E32" s="72"/>
    </row>
    <row r="33" hidden="1" x14ac:dyDescent="0.2"/>
    <row r="34" hidden="1" x14ac:dyDescent="0.2"/>
    <row r="35" hidden="1" x14ac:dyDescent="0.2"/>
    <row r="36" hidden="1" x14ac:dyDescent="0.2"/>
    <row r="37" hidden="1" x14ac:dyDescent="0.2"/>
    <row r="38" hidden="1" x14ac:dyDescent="0.2"/>
    <row r="39" hidden="1" x14ac:dyDescent="0.2"/>
    <row r="40" hidden="1" x14ac:dyDescent="0.2"/>
    <row r="41" hidden="1" x14ac:dyDescent="0.2"/>
    <row r="42" hidden="1" x14ac:dyDescent="0.2"/>
    <row r="43" hidden="1" x14ac:dyDescent="0.2"/>
    <row r="44" hidden="1" x14ac:dyDescent="0.2"/>
    <row r="45" hidden="1" x14ac:dyDescent="0.2"/>
    <row r="46" hidden="1" x14ac:dyDescent="0.2"/>
    <row r="47" hidden="1" x14ac:dyDescent="0.2"/>
    <row r="48" hidden="1" x14ac:dyDescent="0.2"/>
    <row r="49" spans="2:5" hidden="1" x14ac:dyDescent="0.2">
      <c r="B49" s="3"/>
      <c r="C49" s="4"/>
      <c r="D49" s="3"/>
      <c r="E49" s="4"/>
    </row>
    <row r="50" spans="2:5" hidden="1" x14ac:dyDescent="0.2">
      <c r="B50" s="3"/>
      <c r="C50" s="4"/>
      <c r="D50" s="3"/>
      <c r="E50" s="4"/>
    </row>
    <row r="51" spans="2:5" hidden="1" x14ac:dyDescent="0.2">
      <c r="B51" s="3"/>
      <c r="C51" s="4"/>
      <c r="D51" s="3"/>
      <c r="E51" s="4"/>
    </row>
    <row r="52" spans="2:5" hidden="1" x14ac:dyDescent="0.2">
      <c r="B52" s="3"/>
      <c r="C52" s="4"/>
      <c r="D52" s="3"/>
      <c r="E52" s="4"/>
    </row>
    <row r="53" spans="2:5" hidden="1" x14ac:dyDescent="0.2">
      <c r="B53" s="3"/>
      <c r="C53" s="4"/>
      <c r="D53" s="3"/>
      <c r="E53" s="4"/>
    </row>
    <row r="54" spans="2:5" hidden="1" x14ac:dyDescent="0.2">
      <c r="B54" s="3"/>
      <c r="C54" s="4"/>
    </row>
    <row r="55" spans="2:5" hidden="1" x14ac:dyDescent="0.2">
      <c r="B55" s="3"/>
      <c r="C55" s="4"/>
    </row>
    <row r="56" spans="2:5" hidden="1" x14ac:dyDescent="0.2">
      <c r="B56" s="3"/>
      <c r="C56" s="4"/>
    </row>
    <row r="57" spans="2:5" hidden="1" x14ac:dyDescent="0.2">
      <c r="B57" s="3"/>
      <c r="C57" s="4"/>
    </row>
    <row r="58" spans="2:5" hidden="1" x14ac:dyDescent="0.2"/>
    <row r="59" spans="2:5" hidden="1" x14ac:dyDescent="0.2"/>
    <row r="60" spans="2:5" hidden="1" x14ac:dyDescent="0.2"/>
    <row r="61" spans="2:5" hidden="1" x14ac:dyDescent="0.2"/>
    <row r="62" spans="2:5" hidden="1" x14ac:dyDescent="0.2"/>
    <row r="63" spans="2:5" hidden="1" x14ac:dyDescent="0.2"/>
    <row r="64" spans="2:5" hidden="1" x14ac:dyDescent="0.2"/>
    <row r="65" hidden="1" x14ac:dyDescent="0.2"/>
    <row r="66" hidden="1" x14ac:dyDescent="0.2"/>
    <row r="67" hidden="1" x14ac:dyDescent="0.2"/>
    <row r="68" hidden="1" x14ac:dyDescent="0.2"/>
    <row r="69" hidden="1" x14ac:dyDescent="0.2"/>
    <row r="70" hidden="1" x14ac:dyDescent="0.2"/>
    <row r="71" hidden="1" x14ac:dyDescent="0.2"/>
    <row r="72" hidden="1" x14ac:dyDescent="0.2"/>
    <row r="73" hidden="1" x14ac:dyDescent="0.2"/>
    <row r="74" hidden="1" x14ac:dyDescent="0.2"/>
    <row r="75" hidden="1" x14ac:dyDescent="0.2"/>
    <row r="76" hidden="1" x14ac:dyDescent="0.2"/>
    <row r="77" hidden="1" x14ac:dyDescent="0.2"/>
    <row r="78" hidden="1" x14ac:dyDescent="0.2"/>
    <row r="79" hidden="1" x14ac:dyDescent="0.2"/>
    <row r="80" hidden="1" x14ac:dyDescent="0.2"/>
    <row r="81" hidden="1" x14ac:dyDescent="0.2"/>
    <row r="82" hidden="1" x14ac:dyDescent="0.2"/>
    <row r="83" hidden="1" x14ac:dyDescent="0.2"/>
    <row r="84" hidden="1" x14ac:dyDescent="0.2"/>
  </sheetData>
  <mergeCells count="3">
    <mergeCell ref="A1:G1"/>
    <mergeCell ref="A2:G2"/>
    <mergeCell ref="A17:G17"/>
  </mergeCells>
  <pageMargins left="0.7" right="0.7" top="0.75" bottom="0.75" header="0.3" footer="0.3"/>
  <pageSetup paperSize="9" orientation="portrait" verticalDpi="0" r:id="rId1"/>
  <tableParts count="2">
    <tablePart r:id="rId2"/>
    <tablePart r:id="rId3"/>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s q m i d = " a 9 0 3 e e a 8 - a 5 e a - 4 1 d d - 8 7 3 f - c 5 e d e 4 e e 7 4 a c "   x m l n s = " h t t p : / / s c h e m a s . m i c r o s o f t . c o m / D a t a M a s h u p " > A A A A A B Y D A A B Q S w M E F A A C A A g A o F U 3 T r s 4 f O y m A A A A + A A A A B I A H A B D b 2 5 m a W c v U G F j a 2 F n Z S 5 4 b W w g o h g A K K A U A A A A A A A A A A A A A A A A A A A A A A A A A A A A h Y + 9 D o I w G E V f h X S n f 4 R E y U c Z X C U x G o 0 r K R U a o R h o L e / m 4 C P 5 C p I o 6 u Z 4 T 8 5 w 7 u N 2 h 2 x s m + C q + k F 3 J k U M U x Q o I 7 t S m y p F z p 7 C B c o E b A p 5 L i o V T L I Z k n E o U 1 R b e 0 k I 8 d 5 j H + G u r w i n l J F j v t 7 J W r U F + s j 6 v x x q M 9 j C S I U E H F 4 x g u N 4 i W M W x Z h T B m T G k G v z V f h U j C m Q H w g r 1 1 j X K 9 G 7 c L s H M k 8 g 7 x f i C V B L A w Q U A A I A C A C g V T d O 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o F U 3 T i i K R 7 g O A A A A E Q A A A B M A H A B G b 3 J t d W x h c y 9 T Z W N 0 a W 9 u M S 5 t I K I Y A C i g F A A A A A A A A A A A A A A A A A A A A A A A A A A A A C t O T S 7 J z M 9 T C I b Q h t Y A U E s B A i 0 A F A A C A A g A o F U 3 T r s 4 f O y m A A A A + A A A A B I A A A A A A A A A A A A A A A A A A A A A A E N v b m Z p Z y 9 Q Y W N r Y W d l L n h t b F B L A Q I t A B Q A A g A I A K B V N 0 4 P y u m r p A A A A O k A A A A T A A A A A A A A A A A A A A A A A P I A A A B b Q 2 9 u d G V u d F 9 U e X B l c 1 0 u e G 1 s U E s B A i 0 A F A A C A A g A o F U 3 T i i K R 7 g O A A A A E Q A A A B M A A A A A A A A A A A A A A A A A 4 w E A A E Z v c m 1 1 b G F z L 1 N l Y 3 R p b 2 4 x L m 1 Q S w U G A A A A A A M A A w D C A A A A P g I A A A A A E A E A A O + 7 v z w / e G 1 s I H Z l c n N p b 2 4 9 I j E u M C I g Z W 5 j b 2 R p b m c 9 I n V 0 Z i 0 4 I j 8 + P F B l c m 1 p c 3 N p b 2 5 M a X N 0 I H h t b G 5 z O n h z Z D 0 i a H R 0 c D o v L 3 d 3 d y 5 3 M y 5 v c m c v M j A w M S 9 Y T U x T Y 2 h l b W E i I H h t b G 5 z O n h z a T 0 i a H R 0 c D o v L 3 d 3 d y 5 3 M y 5 v c m c v M j A w M S 9 Y T U x T Y 2 h l b W E t a W 5 z d G F u Y 2 U i P j x D Y W 5 F d m F s d W F 0 Z U Z 1 d H V y Z V B h Y 2 t h Z 2 V z P m Z h b H N l P C 9 D Y W 5 F d m F s d W F 0 Z U Z 1 d H V y Z V B h Y 2 t h Z 2 V z P j x G a X J l d 2 F s b E V u Y W J s Z W Q + d H J 1 Z T w v R m l y Z X d h b G x F b m F i b G V k P j w v U G V y b W l z c 2 l v b k x p c 3 Q + l w E A A A A A A A B 1 A Q A A 7 7 u / P D 9 4 b W w g d m V y c 2 l v b j 0 i M S 4 w I i B l b m N v Z G l u Z z 0 i d X R m L T g i P z 4 8 T G 9 j Y W x Q Y W N r Y W d l T W V 0 Y W R h d G F G a W x l I H h t b G 5 z O n h z Z D 0 i a H R 0 c D o v L 3 d 3 d y 5 3 M y 5 v c m c v M j A w M S 9 Y T U x T Y 2 h l b W E i I H h t b G 5 z O n h z a T 0 i a H R 0 c D o v L 3 d 3 d y 5 3 M y 5 v c m c v M j A w M S 9 Y T U x T Y 2 h l b W E t a W 5 z d G F u Y 2 U i P j x J d G V t c z 4 8 S X R l b T 4 8 S X R l b U x v Y 2 F 0 a W 9 u P j x J d G V t V H l w Z T 5 B b G x G b 3 J t d W x h c z w v S X R l b V R 5 c G U + P E l 0 Z W 1 Q Y X R o I C 8 + P C 9 J d G V t T G 9 j Y X R p b 2 4 + P F N 0 Y W J s Z U V u d H J p Z X M + P E V u d H J 5 I F R 5 c G U 9 I l J l b G F 0 a W 9 u c 2 h p c H M i I F Z h b H V l P S J z Q U F B Q U F B P T 0 i I C 8 + P C 9 T d G F i b G V F b n R y a W V z P j w v S X R l b T 4 8 L 0 l 0 Z W 1 z P j w v T G 9 j Y W x Q Y W N r Y W d l T W V 0 Y W R h d G F G a W x l P h Y A A A B Q S w U G A A A A A A A A A A A A A A A A A A A A A A A A J g E A A A E A A A D Q j J 3 f A R X R E Y x 6 A M B P w p f r A Q A A A H Q / P 3 U f E u t N o x Y c R 1 d 8 + I o A A A A A A g A A A A A A E G Y A A A A B A A A g A A A A m X g t k p m 8 3 Z Q c k c F L v J f r n d P s t B s O 5 N p D u v B K B a W S K O g A A A A A D o A A A A A C A A A g A A A A + J z p H w a Q 9 w V y S P G T B L a C I S i x e d f 4 T x L M K S 7 q x h r G 9 4 J Q A A A A 0 R 7 g k D P Z m N T M P q e e H S c + m t E S 4 J z l E j I y h o 5 4 J a m L W 9 t f e U A N C 0 X 3 C r c z F I 2 B A j H t e B Z / 0 0 x m J g 5 X t d + u Z z t h U 5 F 9 s q H A V / O h 0 t 3 V p K r O E / h A A A A A y P a J C Z / m Z a 9 i 5 F g x + N G z c X x 6 J W 8 M B h A N e B v + U W D I f P O W h V L W S 3 r x W v E N q 8 6 6 E 1 4 l r t D 1 J w 4 j z J l d / d x i z 8 n X x Q = = < / D a t a M a s h u p > 
</file>

<file path=customXml/itemProps1.xml><?xml version="1.0" encoding="utf-8"?>
<ds:datastoreItem xmlns:ds="http://schemas.openxmlformats.org/officeDocument/2006/customXml" ds:itemID="{FB5EC3C2-D2E8-4960-A7F7-0E7A2C2A3C62}">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Листы</vt:lpstr>
      </vt:variant>
      <vt:variant>
        <vt:i4>18</vt:i4>
      </vt:variant>
    </vt:vector>
  </HeadingPairs>
  <TitlesOfParts>
    <vt:vector size="18" baseType="lpstr">
      <vt:lpstr>Титульный лист</vt:lpstr>
      <vt:lpstr>Вводная</vt:lpstr>
      <vt:lpstr>Справочник по формам колб</vt:lpstr>
      <vt:lpstr>База моделей</vt:lpstr>
      <vt:lpstr>База Средние цены</vt:lpstr>
      <vt:lpstr>Выводы</vt:lpstr>
      <vt:lpstr>ТОП LED</vt:lpstr>
      <vt:lpstr>ТОП накал</vt:lpstr>
      <vt:lpstr>ТОП галоген</vt:lpstr>
      <vt:lpstr>ТОП LED Филамент</vt:lpstr>
      <vt:lpstr>ТОП LED Цвет.температура</vt:lpstr>
      <vt:lpstr>Светодиодные</vt:lpstr>
      <vt:lpstr>Цвет температура</vt:lpstr>
      <vt:lpstr>Филамент</vt:lpstr>
      <vt:lpstr>Накаливание</vt:lpstr>
      <vt:lpstr>Галогенные</vt:lpstr>
      <vt:lpstr>КЛЛ</vt:lpstr>
      <vt:lpstr>Замещение свод</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2019-02-02T09:56:18Z</dcterms:modified>
</cp:coreProperties>
</file>